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138" documentId="8_{6634C222-0B6F-4431-B5EB-3B11406585AF}" xr6:coauthVersionLast="47" xr6:coauthVersionMax="47" xr10:uidLastSave="{92F5753C-3523-4C90-9942-70ACBADF3C75}"/>
  <bookViews>
    <workbookView xWindow="28680" yWindow="-120" windowWidth="29040" windowHeight="15720" tabRatio="775" activeTab="2" xr2:uid="{00000000-000D-0000-FFFF-FFFF00000000}"/>
  </bookViews>
  <sheets>
    <sheet name="Table of Contents" sheetId="1" r:id="rId1"/>
    <sheet name="_Calc" sheetId="3" state="hidden" r:id="rId2"/>
    <sheet name="1. Basic project data" sheetId="2" r:id="rId3"/>
    <sheet name="2. Progress towards outcomes" sheetId="7" r:id="rId4"/>
    <sheet name="Countries" sheetId="4" state="hidden" r:id="rId5"/>
    <sheet name="TypeofTrustFund" sheetId="5" state="hidden" r:id="rId6"/>
    <sheet name="FocalArea" sheetId="6" state="hidden"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3">'2. Progress towards outcomes'!#REF!</definedName>
    <definedName name="DevCells">#REF!</definedName>
    <definedName name="DevRatings" localSheetId="3">'2. Progress towards outcomes'!#REF!</definedName>
    <definedName name="DevRatings">#REF!</definedName>
    <definedName name="DevScore" localSheetId="3">#REF!</definedName>
    <definedName name="DevScore">_Calc!$D$20</definedName>
    <definedName name="ImpCells">'3. Implementation Progress'!$D$88:$M$90</definedName>
    <definedName name="ImpRatings">'3. Implementation Progress'!$D$88:$M$90</definedName>
    <definedName name="ImpScore" localSheetId="3">#REF!</definedName>
    <definedName name="ImpScore">_Calc!$D$21</definedName>
    <definedName name="NumRating" localSheetId="3">#REF!</definedName>
    <definedName name="NumRating">_Calc!$B$2:$B$9</definedName>
    <definedName name="_xlnm.Print_Area" localSheetId="2">'1. Basic project data'!$A$1:$J$84</definedName>
    <definedName name="_xlnm.Print_Area" localSheetId="14">'10. Gender Mainstreaming'!$A$1:$K$38</definedName>
    <definedName name="_xlnm.Print_Area" localSheetId="15">'11. Knowledge Management'!$A$1:$K$49</definedName>
    <definedName name="_xlnm.Print_Area" localSheetId="16">'12. Indigenous &amp; Local Involve.'!$A$1:$K$55</definedName>
    <definedName name="_xlnm.Print_Area" localSheetId="17">'13. Co-Financing Table'!$A$1:$S$26</definedName>
    <definedName name="_xlnm.Print_Area" localSheetId="18">'14. GEO Location'!$A$1:$P$21</definedName>
    <definedName name="_xlnm.Print_Area" localSheetId="3">'2. Progress towards outcomes'!$A$1:$J$48</definedName>
    <definedName name="_xlnm.Print_Area" localSheetId="7">'3. Implementation Progress'!$A$1:$M$114</definedName>
    <definedName name="_xlnm.Print_Area" localSheetId="8">'4. Summary_Progress &amp; Challenge'!$A$1:$L$44</definedName>
    <definedName name="_xlnm.Print_Area" localSheetId="9">'5. ESS Risk'!$A$1:$K$48</definedName>
    <definedName name="_xlnm.Print_Area" localSheetId="10">'6. Risks to the Project'!$A$1:$P$26</definedName>
    <definedName name="_xlnm.Print_Area" localSheetId="11">'7. Follow-up on Mid-term review'!$A$1:$K$41</definedName>
    <definedName name="_xlnm.Print_Area" localSheetId="12">'8. Minor project amendments'!$A$1:$K$58</definedName>
    <definedName name="_xlnm.Print_Area" localSheetId="13">'9. Stakeholders'' Engagement'!$A$1:$L$23</definedName>
    <definedName name="_xlnm.Print_Area" localSheetId="19">Annex!$A$1:$A$32</definedName>
    <definedName name="_xlnm.Print_Area" localSheetId="0">'Table of Contents'!$A$1:$K$31</definedName>
    <definedName name="TxtRating" localSheetId="3">#REF!</definedName>
    <definedName name="TxtRating">_Calc!$A$2:$A$9</definedName>
    <definedName name="Weights" localSheetId="3">#REF!</definedName>
    <definedName name="Weights">_Calc!$E$14:$I$14</definedName>
    <definedName name="Weights2" localSheetId="3">#REF!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N19" i="18"/>
  <c r="E26" i="2" s="1"/>
  <c r="K19" i="18"/>
  <c r="E25" i="2" s="1"/>
  <c r="D29" i="7"/>
  <c r="C29" i="7"/>
  <c r="D20" i="3" s="1" a="1"/>
  <c r="D20" i="3" s="1"/>
  <c r="B29" i="7"/>
  <c r="E35" i="2"/>
  <c r="B24"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<sst xmlns="http://schemas.openxmlformats.org/spreadsheetml/2006/main" count="927" uniqueCount="805">
  <si>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</si>
  <si>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</si>
  <si>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</si>
  <si>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</si>
  <si>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</si>
  <si>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</si>
  <si>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</si>
  <si>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</si>
  <si>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</si>
  <si>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</si>
  <si>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</si>
  <si>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</si>
  <si>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</si>
  <si>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</si>
  <si>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</si>
  <si>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</si>
  <si>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</si>
  <si>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</si>
  <si>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</si>
  <si>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</si>
  <si>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</si>
  <si>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</si>
  <si>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</si>
  <si>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</si>
  <si>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</si>
  <si>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</si>
  <si>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</si>
  <si>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</si>
  <si>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</si>
  <si>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</si>
  <si>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 xml:space="preserve">1. Basic Project Data </t>
  </si>
  <si>
    <t>General Information</t>
  </si>
  <si>
    <t xml:space="preserve">Region: </t>
  </si>
  <si>
    <t>Asia and the Pacific (RAP)</t>
  </si>
  <si>
    <t>Country(ies):</t>
  </si>
  <si>
    <t>Nepal</t>
  </si>
  <si>
    <t>Project Title:</t>
  </si>
  <si>
    <t>Enhancing capacity for sustainable management of forests, land and biodiversity in the Eastern Hills (FLB Eastern Hills)</t>
  </si>
  <si>
    <t xml:space="preserve">FAO Project Symbol: </t>
  </si>
  <si>
    <t>GCP /NEP/080/GFF</t>
  </si>
  <si>
    <t>GEF ID:</t>
  </si>
  <si>
    <t>Type of Trust Fund(s):</t>
  </si>
  <si>
    <t>GFF</t>
  </si>
  <si>
    <t xml:space="preserve">GEF Focal Area(s): </t>
  </si>
  <si>
    <t>Biodiversity and Land Degradation</t>
  </si>
  <si>
    <t xml:space="preserve">Project Executing Partners: </t>
  </si>
  <si>
    <t>Ministry of Industry, Tourism, Forest, and Environment, Koshi Province</t>
  </si>
  <si>
    <t>Initial project duration (years):</t>
  </si>
  <si>
    <t>4 years (GEF CEO endorsed on October 2021)</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</si>
  <si>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</si>
  <si>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</si>
  <si>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</si>
  <si>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</si>
  <si>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</si>
  <si>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</si>
  <si>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</si>
  <si>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</si>
  <si>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</si>
  <si>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</si>
  <si>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</si>
  <si>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</si>
  <si>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</si>
  <si>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</si>
  <si>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</si>
  <si>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</si>
  <si>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</si>
  <si>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</si>
  <si>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 </t>
  </si>
  <si>
    <t xml:space="preserve">Overall ratings </t>
  </si>
  <si>
    <t xml:space="preserve">Overall rating of progress towards achieving objectives/outcomes (cumulative): </t>
  </si>
  <si>
    <t>Moderately Unsatisfactory</t>
  </si>
  <si>
    <t xml:space="preserve">Overall implementation progess rating: </t>
  </si>
  <si>
    <t>Moderately Satisfactory</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</si>
  <si>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</si>
  <si>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</si>
  <si>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</si>
  <si>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</si>
  <si>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</si>
  <si>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</si>
  <si>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</si>
  <si>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</si>
  <si>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</si>
  <si>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</si>
  <si>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Akhilesh Kumar Gupta, MoTFE, Koshi Province</t>
  </si>
  <si>
    <t>flbeh.motfe@koshi.gov.np</t>
  </si>
  <si>
    <t>Budget Holder (BH)</t>
  </si>
  <si>
    <t>Ken Shimizu, FAO Representative for Bhutan and Nepal</t>
  </si>
  <si>
    <t>ken.shimizu@fao.org</t>
  </si>
  <si>
    <t>GEF Operational Focal Point (GEF OFP)</t>
  </si>
  <si>
    <t>Dhani Ram Sharma,  Joint Secretary, IECCD, Ministry of Finance</t>
  </si>
  <si>
    <t>sknepal40@mof.gov.np</t>
  </si>
  <si>
    <t>Lead Technical Officer (LTO)</t>
  </si>
  <si>
    <t>Illias Animon, Forestry Officer, FAO RAP</t>
  </si>
  <si>
    <t>illias.animon@fao.org</t>
  </si>
  <si>
    <t>GEF Technical Officer (GTO)</t>
  </si>
  <si>
    <t>Lianchawii Chhakchhuak, FAO RAP</t>
  </si>
  <si>
    <t>lianchawii.chhakchhuak@fao.org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</si>
  <si>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</si>
  <si>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</si>
  <si>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</si>
  <si>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</si>
  <si>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</si>
  <si>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</si>
  <si>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Yes</t>
  </si>
  <si>
    <t>12 May, 2024, Akhilesh Kumar Gupta, 9852040172</t>
  </si>
  <si>
    <t xml:space="preserve">Under Secretary (MoTFE), govt. deputation </t>
  </si>
  <si>
    <t xml:space="preserve">Forest Officer </t>
  </si>
  <si>
    <t>15 May, 2025, Sanjaya Darai, 9846912585</t>
  </si>
  <si>
    <t xml:space="preserve">7th level officer, govt. deputation </t>
  </si>
  <si>
    <t xml:space="preserve">Finance Assistant </t>
  </si>
  <si>
    <t>23 January, 2025, Indra Bahadur Subedi, 9844627340</t>
  </si>
  <si>
    <t>Hired by project</t>
  </si>
  <si>
    <t>Team Leader</t>
  </si>
  <si>
    <t>18 May, 2025, Nabin Joshi, 9868747398</t>
  </si>
  <si>
    <t>Light Vehicle Driver</t>
  </si>
  <si>
    <t>7 February, 2025, Ballu Kumar Shah, 9805333063</t>
  </si>
  <si>
    <t xml:space="preserve">Support Staff </t>
  </si>
  <si>
    <t>23 January, 2025, Riyaz Husen, 9824361129</t>
  </si>
  <si>
    <t>20 February, 2025, Rupesh Kumar Kushiyat, 9811787166</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</si>
  <si>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</si>
  <si>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</si>
  <si>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</si>
  <si>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</si>
  <si>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</si>
  <si>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</si>
  <si>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</si>
  <si>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</si>
  <si>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</si>
  <si>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</si>
  <si>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</si>
  <si>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</si>
  <si>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Globally significant biodiversity outside protected areas are conserved and the flow of ecosystem services for sustainable livelihoods improved in the Eastern Hills of Nepal.</t>
  </si>
  <si>
    <t>Outcome 1: Provincial and local stakeholders have increased capacities for adaptive and collaborative landscape planning and management to support biodiversity conservation, ecosystem restoration and achieving land degradation neutrality</t>
  </si>
  <si>
    <t>Province No. 1, 34 local levels and 200 CFUGs equipped with data, maps, plans and access to guidance and information for biodiversity conservation, ecosystem restoration and land degradation neutrality.</t>
  </si>
  <si>
    <t>Province No.1, local levels and CFUGs do not have data, maps and information for biodiversity, conservation, ecosystem restoration and land degradation neutrality</t>
  </si>
  <si>
    <t>1 Province, 34 Local level, 200 CFUG</t>
  </si>
  <si>
    <t>1 Province level, 34 local level, 200 CFUG</t>
  </si>
  <si>
    <t>34 local level hotspots, sensitive areas, critical ecosystem and degraded patches area identified and mapped
91 CFOPs revised with maps embedded with areas/ecosystems that needs restoration</t>
  </si>
  <si>
    <t>Output 1.1: A policy and planning framework for landscape level biodiversity-sensitive land use and forest management implemented by Province One and 34 Local level, including LDN targets for Province One</t>
  </si>
  <si>
    <t>By the end of 2025:
A landscape policy and planning framework developed and implemented by Province One.
34 landscape policy and planning frameworks developed and implemented by local levels covering 357,500 ha</t>
  </si>
  <si>
    <t>No policy and planning framework is in use at province or local levels</t>
  </si>
  <si>
    <t>1 provincial planning framework developed and in use.
34 local level planning frameworks developed and in use</t>
  </si>
  <si>
    <t>1 provincial planning framework in use
34 local level planning frameworks in use</t>
  </si>
  <si>
    <t>It is planned for this year (2025/2026)</t>
  </si>
  <si>
    <t>Output.1.2 
Province, forestry/wildlife staff and 34 local levels have capacities, mechanisms and instruments to sustainably coordinate and support biodiversity conservation and SLM</t>
  </si>
  <si>
    <t>Number of officials (MoITFE, Directorate, Divisions, Sub-divisions, Soil and Watershed Management Office, GESI focal persons) at province level trained in biodiversity conservation and sustainable land management</t>
  </si>
  <si>
    <t xml:space="preserve">8 officials (MoTFE, Directorate, Divisions) provided training in Bamboo seedling production to replicate in biodiversity conservation and SLM in project districts </t>
  </si>
  <si>
    <t>Number of officials at local level trained in land use planning</t>
  </si>
  <si>
    <t>204 (50% women)</t>
  </si>
  <si>
    <t>408 (50% women)</t>
  </si>
  <si>
    <t>155 local level officials trained in land use planning SLM, LD, BD</t>
  </si>
  <si>
    <t xml:space="preserve">Number of stakeholder networks established/strengthened and operational at provincial and local level	</t>
  </si>
  <si>
    <t>35(1 Province,34 local)</t>
  </si>
  <si>
    <t>1 Province level  stakeholder network (PSC) established and operational</t>
  </si>
  <si>
    <t>Output 1.3: 
200 priority CFUGs selected for biodiversity conservation based on rapid local level-level assessments, trained and conducting biodiversity and LD monitoring (PAMEB)</t>
  </si>
  <si>
    <t>Number of CFUG members trained in monitoring and evaluation (biodiversity conservation and land degradation neutrality)</t>
  </si>
  <si>
    <t>CFUG members have not been trained in BD or LDN monitoring</t>
  </si>
  <si>
    <t>400 (50% women)</t>
  </si>
  <si>
    <t>800 (50% women)</t>
  </si>
  <si>
    <t>304 CFUG members( 231 male and 73 females)  trained on PAMEB of which 135 represent from indigeneous and marginalized group.</t>
  </si>
  <si>
    <t>Output 1.4: 
34 Local level landscape maps (covering 3,575 km2) of critical ecosystems, biodiversity and LD hotspot’s locations produced through participatory processes with at least 500 CFUGs and other LFUGs/CBOs</t>
  </si>
  <si>
    <t>No. of local level landscape maps produced showing critical ecosystem, biodiversity and land degradation hotspots.</t>
  </si>
  <si>
    <t>0</t>
  </si>
  <si>
    <t>34</t>
  </si>
  <si>
    <t>34 Local level landscape maps produced (critical ecosystems, biodiversity and LD hotspot's locations)</t>
  </si>
  <si>
    <t>Output 1.5: Development and land use plans (LUPs) of 34 local levels and operational plans for 320 CFUGs and 340 other LFUGs/ CBOs adequately integrate land use and biodiversity conservation priorities</t>
  </si>
  <si>
    <t>Number of Local levels with development and land use plans that integrate land use and biodiversity conservation priorities
Number of CFUG operational plans (OPs) that integrate biodiversity conservation and SLM.
Number of LFUGs/CBOs with plans that integrate biodiversity conservation and SLM</t>
  </si>
  <si>
    <t>0
Existing operational plans do not effectively consider biodiversity conservation, SLM or the landscape planning framework
Existing LFUGs/CBO plans do not effectively consider biodiversity conservation, SLM or landscape planning framework</t>
  </si>
  <si>
    <t>34
175
340</t>
  </si>
  <si>
    <t>34 LUP
320 CFUG
340 LFUGs/CBOs</t>
  </si>
  <si>
    <t xml:space="preserve">91 CFUGs and 5 LFUG OP revised with maps embedded with areas/ecosystems that needs restoration
</t>
  </si>
  <si>
    <t>Outcome 2: Local, provincial and national stakeholders have access to information needed for forest management, sustainable land use and biodiversity conservation planning, management and implementation (MoFE, FRTC, Province, Local level, CFUGs access KMIS shared information for adaptive management)</t>
  </si>
  <si>
    <t>Effective use of KMIS for forest management, sustainable land use and biodiversity conservation planning, management and implementation</t>
  </si>
  <si>
    <t>Data and information for adaptive management are scattered, and largely unavailable.</t>
  </si>
  <si>
    <t>Data and information required for adaptive management are available in the KMIS</t>
  </si>
  <si>
    <t>Data and information required for adaptive management are available in the KMIS and accessed by MoFE, FRTC, Province 1, 34 local levels and 200 CFUGs</t>
  </si>
  <si>
    <t>ToR developed to upgrade MIS
34 Local level Maps produced</t>
  </si>
  <si>
    <t>Output 2.1: Nepal National Forest Research and Training Centre (FRTC) Forestry Information System (FIS) and Ministry of Forests and Environment (MoFE) Forest Management Information System (FMIS) upgraded and linked to the knowledge and adaptive management support (KMIS) portal where CFUG local levels, Province, and MoFE can share and access biodiversity and CFM data.</t>
  </si>
  <si>
    <t>FIS (FRTC) upgraded,
FMIS (MoFE) established, linked to KMIS portal and operational.</t>
  </si>
  <si>
    <t>The FIS and FMIS are not operational.</t>
  </si>
  <si>
    <t>FIS/FMIS is operational</t>
  </si>
  <si>
    <t>Need assessment of existing FMIS (under Provincial Forest Directorate) conducted.
ToR developed to hire IT service provider to upgrade and link to the central FMIS system. 
ToR shared with MoTFE.
Planned for new upcoming reporting period</t>
  </si>
  <si>
    <t>Output 2.2: Mechanism for the systematic creation and sharing of Provincial KMIS linked to national database, developed, and operational</t>
  </si>
  <si>
    <t xml:space="preserve">A sectipon or unit is established for KMIS and functional at MoTFE
A provincial KMIS is linked to FIS (FRTC)/FMIS (MoFE) 
Number of stakeholder agencies using KMIS 
Level of investment on KMIS operation and use 
</t>
  </si>
  <si>
    <t>No dedicated unit
KMIS doesnot exist and not operational</t>
  </si>
  <si>
    <t xml:space="preserve">KMIS unit established and functional at MoITFE
KMIS is developed and linked to FIS/FMIS and in use 
100 CFUGs, 5 DFOs, 17 local level and MoTFE
Local level DFO and MoTFE bare 50% of the cost of KMIS operation and use </t>
  </si>
  <si>
    <t>KMIS is developed and operationalized
200 CFUGs, 5 DFOs and 34 local level and MoTFE
DFO, local level and MoTFE bare 80% of total operation cost</t>
  </si>
  <si>
    <t>Planned for this FY</t>
  </si>
  <si>
    <t>Output 2.3: 
200 CFUGs, 34 local levels, Province and MoFE trained, coached and monitored in KMIS operation and use</t>
  </si>
  <si>
    <t>Number of personnel (from CFUGs, local level, Province and MoFE) trained/coached on FIS/KMIS operation and maintenance</t>
  </si>
  <si>
    <t>272 (50% women)</t>
  </si>
  <si>
    <t>544 (50% women)</t>
  </si>
  <si>
    <t>Outcome 3: Local stakeholders apply community-based conservation and sustainable production, management and restoration practices for biodiversity and local livelihoods</t>
  </si>
  <si>
    <t>Number of people benefitting from community-based conservation 
Number of CFUGs applying community-based conservation and sustainable production, management and restoration practices</t>
  </si>
  <si>
    <t>X
CFUGs do not apply sustainable production, management or restoration practices for biodiversity and local livelihoods</t>
  </si>
  <si>
    <t>X+ 75,000 (people)
100 CFUG</t>
  </si>
  <si>
    <t>X+ 150,000 (people)
200 CFUG</t>
  </si>
  <si>
    <t>105 CFUGs apply management and restoration practices.</t>
  </si>
  <si>
    <t>Output 3.1 
34 Local levels implement land use interventions that strengthen biodiversity conservation and avoid interventions that negatively affect biodiversity</t>
  </si>
  <si>
    <t>Number of local levels implementing land use interventions to strengthen biodiversity
% of project area applying interventions that strengthen biodiversity conservation
Number of people benefiting from communicty based conservation and sustainable production</t>
  </si>
  <si>
    <t xml:space="preserve">Local levels donot have biodiversity sensitive land use plans 
Biodiversity strengthening interventions are not applied in the project area
Target population donto benefit from community based conservation and sustainable production </t>
  </si>
  <si>
    <t xml:space="preserve">25 local level implement  LUP
5% of the total area is under improved management
14,000 ha of Community forest and 4,000 ha of governmewnt managed forest is brought under improved management that strengthens biodiversity conservation 
100000 beneficiaries (50% women) </t>
  </si>
  <si>
    <t>34 LUP
11% of the total area is under improved management of 31,000 ha and 10,000 ha Gov managed forest of total project area 
150000 beneficiaries (50% women)</t>
  </si>
  <si>
    <t>N/A- 34 LUP will be formulated during next reporting period
58.03 ha area under restoration program through plantation
7790 ha (25%) of  community forest area under improved management through CFOP revision.
Within the juridiction of MoTFE Koshi province, forest patch of  4000 ha (Jhapa and lower Illam district) was established  in 1979 for plantation project, the project during this reporting period has supported in the formulation of plan for  sustainable forest management and biodiversity conservation.
58 Livelihood Improvement Plan  for CFUGs and LUGs prepared</t>
  </si>
  <si>
    <t>Output 3.2
300 CFUGs and other LFUGs/CBOs and 30,000 household implement forest, livestock, agriculture and other livelihoods support practices that strengthen biodiversity conservation and sustainable management of forest landscapes</t>
  </si>
  <si>
    <t>Number of CFUGs/LFUGs/CBOs implementing biodiversity friendly NRM based practices
%of project area implementing forest, agriculture and livelihoods practices to strengthen biodivesity</t>
  </si>
  <si>
    <t>X+150 (CFUGs/LFUGs/CBOs implementing biodiversity friendly NRM based practices)
5% of the project area implementing NRM practices</t>
  </si>
  <si>
    <t>X+300(CFUGs/LFUGs/CBOs implementing biodiversity friendly NRM based practices)
5% of the project area implementing NRM practices</t>
  </si>
  <si>
    <t xml:space="preserve">123 (105 CFUG, 5 LFUG, 13 CBOs) implement biodiversity friendly practices 
</t>
  </si>
  <si>
    <t>Percentage of project area implementing forest, livestock, agriculture and other livelihoods practices that strengthen biodiversity conservation and sustainable management of forest landscapes (total area-3,575 km2)</t>
  </si>
  <si>
    <t xml:space="preserve">5% of total area </t>
  </si>
  <si>
    <t>5% of total area</t>
  </si>
  <si>
    <t xml:space="preserve">A number of agriculture tools/equipments were distributed to the women gorups and CFUGs members (25 groups), calculation of individual land coverage of HH using these tools is underway </t>
  </si>
  <si>
    <t>Number of households benefiting from biodiversity friendly NRM based livelihood practices</t>
  </si>
  <si>
    <t>15000 HHs</t>
  </si>
  <si>
    <t>30000 HHs</t>
  </si>
  <si>
    <t xml:space="preserve">580 HHs (58 Livelihood Improvement Plan for at least 10 Pro-poor HHs on an average) benefit </t>
  </si>
  <si>
    <t>Output 3.3: 
At least ten (10) community-based anti-poaching and fire control networks established to protect ecosystem services and conserve globally threatened species such as the Red Panda and highly exploited floral species</t>
  </si>
  <si>
    <t xml:space="preserve">Number of CBAP network established
Number of CBFF established 
Number of forest fire incidences and area affected by forest fire 
% and number of threatened fauna species and exploited flora species illegally killed/collected
Area of forest containing targetted exploited flora and fauna species under effective control by anti-poaching units 
Number of sighting of illegal actors of activiites </t>
  </si>
  <si>
    <t xml:space="preserve">X
X 
Cases of forest fires 
Anecdotal reports of illegal killing of Red Panda
0 ha currently under anti-poaching controls 
Anecdotal report of illegal killing of Red Panda and other targeted species of flora and fauna </t>
  </si>
  <si>
    <t xml:space="preserve">X+5
50% reduction in forest fire
50% reduction in target species being killed
50% of the total area of targetted forests have effective anti-poaching control systems 
50% reduction in sighting of illegal actors reported to CFUGs </t>
  </si>
  <si>
    <t>X+5
75% of forest fire reduction
80% reduction in number of target species
100% of the total area of targetted forests have effective anti-poaching control systems 
80% reduction in segnting of illegal actors reported to CFUGs</t>
  </si>
  <si>
    <t>1 community based anti-poaching network to reduce poaching incidence established at Illam municipality.
19 Local Level forest fire networks established to response to forest fire.</t>
  </si>
  <si>
    <t>Output 3.4: 
Ten (10) pro-poor biodiversity enhancing livelihood opportunities identified and developed through value chain assessments, establishment of value chain coordination networks, and strengthening of key business services (e.g., traders, collection centres, processors, technicians, input suppliers)</t>
  </si>
  <si>
    <t>Number of pro-poor biodiversity enhancing livelihood opportunities for FFOPs 
Number of inclusive value chain coordinated network established
Number of business services strengthened</t>
  </si>
  <si>
    <t>No inclusive FFOPS
No value chain formed
O</t>
  </si>
  <si>
    <t>5 FFOPS 
5 Value Chain networks 
0</t>
  </si>
  <si>
    <t>10 value chain coordination networks
10 value chain network 
10 business service strengthened</t>
  </si>
  <si>
    <t xml:space="preserve">2 NTFP network established in 2 district (Sankhusabha and Illam)
11 business service strengethened: 
-5 Taplejung (2-Essential Oil processing machine, 1-cloth knitting machine from himalaya nettle,1- Herbs drying machine, 1- Mele Juice extraction machine)
-1 Terhathum  (1-Nettle processing plant)
-1 Illam (1-Essential Oil processing machine)
-4 Panchthar (1- Essential Oil processing  machine, 1-Incense sticks enterprise, 1- Timur Oil processing enterprise, 1- Herbal Soap making enterprise, ) </t>
  </si>
  <si>
    <t>Output 3.5: 
100 FUGs linked to markets and business services and sustainably increase incomes from engagement in value and service chains (e.g., NTFP, eco-tourism) with extra support for poor producers</t>
  </si>
  <si>
    <t>Number of CFUGs/LFUGs benefitting from market linkages and business services
Number of people benefitting from sustainable value chains</t>
  </si>
  <si>
    <t>0
X</t>
  </si>
  <si>
    <t>50 CFUGs/LFUGs benefitting from market linkages and business services
X+500  people benefitting from sustainable value chains</t>
  </si>
  <si>
    <t>100 CFUGs/LFUGs benefitting from market linkages  and business services
X+1000</t>
  </si>
  <si>
    <r>
      <rPr>
        <sz val="11"/>
        <color rgb="FF000000"/>
        <rFont val="Aptos Narrow"/>
        <family val="2"/>
      </rPr>
      <t xml:space="preserve">11 CFUGs/LFUGs/CBOs
 Fusambhu CFUG- Nettle weaving, Taplejung Herbal Network- Dryer machine, Kabeli Jadibuti Network- Juice extraction machine, Phalelung Krishak Group- Soap making, Funmang Group- Essential Oil processing machine, Pruba Prhari Sanghathan- Insence stick making machine, Chaite CFUG- Nettle processing machine, Sri Ose CFUG- Distillation unit, Sri Panch Pokhari CFUG- Distillation vessle)
</t>
    </r>
    <r>
      <rPr>
        <sz val="11"/>
        <color rgb="FFFF0000"/>
        <rFont val="Aptos Narrow"/>
        <family val="2"/>
      </rPr>
      <t xml:space="preserve">
</t>
    </r>
  </si>
  <si>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</si>
  <si>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</si>
  <si>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</si>
  <si>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</si>
  <si>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</si>
  <si>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</si>
  <si>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</si>
  <si>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</si>
  <si>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</si>
  <si>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</si>
  <si>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 xml:space="preserve">During the reporting period, the financial progress reached 69.43% against the released budget usd 928,950, though fund was received in December 2024, and sent to cost center in February 2025. 
Key outputs during the reporting period include five nursery establishment with a total of 250,000 seedlings of forest and agroforest native species to support restoration programme. 58.03 ha through plantation. 96 CFOPs preparation support was provided and 58 Livelihood Improvement Plan for LUGs/CFUGs. 
Forest fire network was established at local level based on the need and coverage. </t>
  </si>
  <si>
    <t xml:space="preserve">During the reporting period, the project has made significant achievement in terms of its financial and technical delivery. These achievements were seen just within 6 months of the financial transaction to the district field offices. 
The project has technically delivered in a number of outputs. However, few outputs will be initiates during the next reporting period. 
There has been a number of issues with hiring of project staffs by the operational partner due to the government process, and it is expected to be resolved by the coming year through a multi-year hiring process.
FAO as an implementing agency to GEF and supervisiory entity to the OP, is technically and opeartionally supporting the implementaiton of the project the first of its kind that is directly implemented by the Provincial government. </t>
  </si>
  <si>
    <t xml:space="preserve">The project is picking up speed; the quality of the delivery/outputs needs improvement however with onboarding of the project staff by the OP.  </t>
  </si>
  <si>
    <t xml:space="preserve">Though the project has made good progress this reporting year, due to initial hiccups in execution, there are pending activities to complete within the expected timelines, to avoid further delays and extension. As this is the first GEF project executed by the provincial government partner at the provincial level, consistent support and capacity building, particularly in the first few years of execution is crucial in determining the project's ability to meeting its objectives. The project team should initiate preparations for the mid-term review planned for the next reporting period, in 2026. </t>
  </si>
  <si>
    <t>Measures to address MS, MU, U and HU ratings on Section 2 above</t>
  </si>
  <si>
    <t>Outcome</t>
  </si>
  <si>
    <t xml:space="preserve">Action </t>
  </si>
  <si>
    <t>By whom?</t>
  </si>
  <si>
    <t>By When?</t>
  </si>
  <si>
    <t>Outcome 1: 
(i) 1 Landscape Conservation Policy 
(ii) 34 Local Land Use Plan
(iii) Beneficiary- 150,000</t>
  </si>
  <si>
    <t xml:space="preserve">1. Develop ToR and initiate the recruitment of expert for Province Landscape Conservation Policy
2. Develop ToR for Local Land Use Plan
3. Develop Beneficiary tracking tool </t>
  </si>
  <si>
    <t>1. OP, MoTFE
2. Project Support Office (Contract via Service Provider)
3. FAO Technical team</t>
  </si>
  <si>
    <t>1. September 2025
2. September 2025
3. September 2025</t>
  </si>
  <si>
    <t>Outcome2: 
1. KMIS developed, operation, and trained by multiple users</t>
  </si>
  <si>
    <t>1. Develop ToR for Service Provider to upgrade on the existing system of the Province Forest Directorate 
2. Upload data/information in the system
3. Train government official, users in using the system</t>
  </si>
  <si>
    <t xml:space="preserve">1. OP, and FAO </t>
  </si>
  <si>
    <t xml:space="preserve">1. End of September </t>
  </si>
  <si>
    <t xml:space="preserve">Outcome 3: 
1. 34 land use plan operational
2. NTFP network functional to link with market services </t>
  </si>
  <si>
    <t xml:space="preserve">1. Orientation on the localization of the land use plan to different stakeholders 
2. Conduct Value Chain assesssment for NTFP </t>
  </si>
  <si>
    <t>1. OP
2. Project Support Units</t>
  </si>
  <si>
    <t>1. December 2025
2. End of September 2025</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</si>
  <si>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</si>
  <si>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</si>
  <si>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</si>
  <si>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</si>
  <si>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</si>
  <si>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</si>
  <si>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</si>
  <si>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</si>
  <si>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</si>
  <si>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</si>
  <si>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</si>
  <si>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</si>
  <si>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</si>
  <si>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</si>
  <si>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</si>
  <si>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</si>
  <si>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</si>
  <si>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</si>
  <si>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</si>
  <si>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</si>
  <si>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</si>
  <si>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</si>
  <si>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</si>
  <si>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</si>
  <si>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</si>
  <si>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</si>
  <si>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</si>
  <si>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</si>
  <si>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</si>
  <si>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</si>
  <si>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</si>
  <si>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</si>
  <si>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</si>
  <si>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</si>
  <si>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</si>
  <si>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</si>
  <si>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</si>
  <si>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</si>
  <si>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</si>
  <si>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</si>
  <si>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</si>
  <si>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</si>
  <si>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</si>
  <si>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</si>
  <si>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</si>
  <si>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</si>
  <si>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</si>
  <si>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</si>
  <si>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</si>
  <si>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</si>
  <si>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</si>
  <si>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</si>
  <si>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</si>
  <si>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</si>
  <si>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</si>
  <si>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</si>
  <si>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</si>
  <si>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</si>
  <si>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</si>
  <si>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</si>
  <si>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</si>
  <si>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</si>
  <si>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</si>
  <si>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</si>
  <si>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</si>
  <si>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</si>
  <si>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</si>
  <si>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</si>
  <si>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</si>
  <si>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</si>
  <si>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</si>
  <si>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</si>
  <si>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</si>
  <si>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</si>
  <si>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</si>
  <si>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</si>
  <si>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</si>
  <si>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</si>
  <si>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</si>
  <si>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</si>
  <si>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</si>
  <si>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</si>
  <si>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</si>
  <si>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</si>
  <si>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</si>
  <si>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</si>
  <si>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</si>
  <si>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</si>
  <si>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</si>
  <si>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</si>
  <si>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</si>
  <si>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</si>
  <si>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</si>
  <si>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</si>
  <si>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</si>
  <si>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</si>
  <si>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</si>
  <si>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</si>
  <si>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</si>
  <si>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</si>
  <si>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</si>
  <si>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</si>
  <si>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</si>
  <si>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</si>
  <si>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</si>
  <si>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</si>
  <si>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</si>
  <si>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</si>
  <si>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</si>
  <si>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</si>
  <si>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</si>
  <si>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</si>
  <si>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</si>
  <si>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</si>
  <si>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</si>
  <si>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</si>
  <si>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</si>
  <si>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</si>
  <si>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</si>
  <si>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</si>
  <si>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</si>
  <si>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</si>
  <si>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</si>
  <si>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</si>
  <si>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</si>
  <si>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</si>
  <si>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</si>
  <si>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</si>
  <si>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</si>
  <si>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</si>
  <si>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</si>
  <si>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</si>
  <si>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</si>
  <si>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</si>
  <si>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</si>
  <si>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</si>
  <si>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</si>
  <si>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</si>
  <si>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</si>
  <si>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</si>
  <si>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</si>
  <si>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</si>
  <si>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</si>
  <si>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</si>
  <si>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</si>
  <si>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</si>
  <si>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</si>
  <si>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</si>
  <si>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</si>
  <si>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</si>
  <si>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</si>
  <si>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</si>
  <si>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</si>
  <si>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</si>
  <si>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</si>
  <si>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</si>
  <si>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</si>
  <si>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</si>
  <si>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</si>
  <si>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</si>
  <si>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</si>
  <si>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</si>
  <si>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</si>
  <si>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</si>
  <si>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</si>
  <si>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</si>
  <si>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</si>
  <si>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</si>
  <si>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</si>
  <si>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</si>
  <si>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</si>
  <si>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</si>
  <si>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</si>
  <si>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</si>
  <si>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</si>
  <si>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</si>
  <si>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</si>
  <si>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</si>
  <si>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</si>
  <si>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</si>
  <si>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</si>
  <si>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</si>
  <si>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</si>
  <si>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</si>
  <si>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</si>
  <si>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</si>
  <si>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</si>
  <si>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</si>
  <si>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</si>
  <si>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</si>
  <si>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</si>
  <si>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</si>
  <si>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</si>
  <si>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</si>
  <si>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</si>
  <si>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</si>
  <si>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</si>
  <si>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</si>
  <si>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</si>
  <si>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</si>
  <si>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</si>
  <si>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</si>
  <si>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</si>
  <si>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</si>
  <si>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</si>
  <si>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</si>
  <si>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</si>
  <si>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</si>
  <si>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</si>
  <si>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</si>
  <si>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</si>
  <si>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</si>
  <si>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</si>
  <si>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</si>
  <si>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</si>
  <si>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</si>
  <si>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</si>
  <si>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</si>
  <si>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</si>
  <si>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</si>
  <si>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</si>
  <si>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</si>
  <si>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</si>
  <si>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</si>
  <si>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</si>
  <si>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</si>
  <si>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</si>
  <si>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</si>
  <si>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</si>
  <si>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</si>
  <si>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</si>
  <si>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</si>
  <si>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</si>
  <si>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</si>
  <si>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</si>
  <si>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</si>
  <si>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</si>
  <si>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</si>
  <si>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</si>
  <si>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</si>
  <si>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</si>
  <si>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</si>
  <si>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</si>
  <si>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</si>
  <si>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</si>
  <si>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</si>
  <si>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</si>
  <si>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</si>
  <si>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</si>
  <si>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</si>
  <si>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</si>
  <si>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</si>
  <si>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</si>
  <si>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</si>
  <si>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</si>
  <si>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</si>
  <si>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</si>
  <si>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</si>
  <si>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</si>
  <si>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</si>
  <si>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</si>
  <si>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</si>
  <si>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</si>
  <si>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</si>
  <si>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</si>
  <si>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</si>
  <si>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</si>
  <si>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</si>
  <si>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</si>
  <si>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</si>
  <si>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</si>
  <si>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</si>
  <si>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</si>
  <si>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t>
  </si>
  <si>
    <t>Output 1.1</t>
  </si>
  <si>
    <t>By the end of 2025: A landscape policy and planning framework developed and implemented by Koshi Province. 34 landscape policy and planning frameworks developed and implemented by local levels covering 357,500 ha</t>
  </si>
  <si>
    <t>This activity has been planned to be completed by 2025, policy and planning framework has been proposed for upcomming FY 2025-2026.
34 LUP will be developed/revised in this FY 2025/26.</t>
  </si>
  <si>
    <t xml:space="preserve">No </t>
  </si>
  <si>
    <t>Output 1.2</t>
  </si>
  <si>
    <t>Number of officials (MoTFE, Directorate, Divisions, Sub-divisions, Soil and Watershed Management Office, GESI focal persons) at province level trained in biodiversity conservation and sustainable land management</t>
  </si>
  <si>
    <t>This activity has been planned for this FY 2025/26.</t>
  </si>
  <si>
    <t>Number of stakeholder networks established/strengthened and operational at provincial and local level</t>
  </si>
  <si>
    <t>Provincial stakeholders (Provincial Ministries, Civil Society Organizations, Municipality/Rural municipality Association e.t.c) that are the members of the PSC is regarded as a loose network that supports the project operations at the Provincial level. 12 members of the Provincial Stakeholder visited 3 project implementation districts (Terhathum, Illam and Panchthar), to observe the progress of the project.</t>
  </si>
  <si>
    <t>Yes, the OP used the Provincial Stakeholder who are also the member of the PSC instead of forming and strengethening the new network</t>
  </si>
  <si>
    <t>Output 1.3</t>
  </si>
  <si>
    <t>304 individuals( 231 male and 73 females) have been trained on Participatory Assessment Monitoring and Evaluation of Biodiversity (PAMEB) out of which 135 of them are from indigeneous and marginalized group.</t>
  </si>
  <si>
    <t>Output 1.4</t>
  </si>
  <si>
    <t xml:space="preserve">No. of local level landscape maps produced showing critical ecosystem, biodiversity and land degradation hotspots. </t>
  </si>
  <si>
    <t>34 local level maps produced showing critical ecosystem, biodiversity and land degradation hotspots.</t>
  </si>
  <si>
    <t>Output 1.5</t>
  </si>
  <si>
    <t>Number of Local levels with development and land use plans that integrate land use and biodiversity conservation priorities</t>
  </si>
  <si>
    <t>This will be implemented during next reporting period.</t>
  </si>
  <si>
    <t xml:space="preserve">Number of CFUG operational plans (OPs) that integrate biodiversity conservation and SLM. </t>
  </si>
  <si>
    <t>70 CFUG were supported to renew their operational plan integrating biodiversity conservation and SLM</t>
  </si>
  <si>
    <t>Number of LFUGs/CBOs with plans that integrate biodiversity conservation and SLM</t>
  </si>
  <si>
    <t>5 LFUG were supported with operational plan renewal integrating biodiversity conservation and SLM</t>
  </si>
  <si>
    <t>Outcome 2</t>
  </si>
  <si>
    <t>Output 2.1</t>
  </si>
  <si>
    <t xml:space="preserve">FIS (FRTC) upgraded, FMIS (MoFE) established, linked to KMIS portal and operational. </t>
  </si>
  <si>
    <t xml:space="preserve">Need assessment of existing FMIS (under Provincial Forest Directorate) conducted.
ToR developed to hire service provider to upgrade and link to the central FMIS system. 
ToR shared with MoTFE.
Information system related Service Provider will be hired to expand the elements of the FMIS system and link with Divisional Forests Offices with the Provinces to upload all forests related information, also establish linkages with the federal Forests Research and Training Center/ MoFE system. This will allow CFUGs to use information from the system. The entire task will be carried out in the upcoming FY. </t>
  </si>
  <si>
    <t>Output 2.2</t>
  </si>
  <si>
    <t>A section/unit is established for KMIS and functional at MoITFE</t>
  </si>
  <si>
    <t>This will be followed up after the establishment of FMIS system.</t>
  </si>
  <si>
    <t>Provincial KMIS is linked to FIS(FRTC)/FMIS (MoFE)</t>
  </si>
  <si>
    <t>Output 2.3</t>
  </si>
  <si>
    <t>Outcome 3.</t>
  </si>
  <si>
    <t>Output 3.1</t>
  </si>
  <si>
    <t>Number of local levels implementing land use interventions that strengthen biodiversity conservation and avoid interventions that negatively affect biodiversity</t>
  </si>
  <si>
    <t>The activity has been planned for next reporting period.</t>
  </si>
  <si>
    <t>Percentage of project area applying interventions that strengthen biodiversity conservation (out of total area of 3,575 km2)</t>
  </si>
  <si>
    <t xml:space="preserve">  
4952.5 ha (16%) of  community forest area under improved management through Community Forests Operation Plan (CFOP) revision.</t>
  </si>
  <si>
    <t>Number of people benefitting from community-based conservation and sustainable production</t>
  </si>
  <si>
    <t>This activity has been planned for next reporting period</t>
  </si>
  <si>
    <t>Output 3.2</t>
  </si>
  <si>
    <t xml:space="preserve">Number of CFUGs/ LFUGs/CBOs implementing biodiversity friendly NRM based livelihood practices </t>
  </si>
  <si>
    <t>144 (126 CFUG, 5 LFUG, 13 CBOs)
CFOP includes the management of forests, livelihoods activities for pro-poor, CFmembers supported with tools/equipments for land management for livelihood practices, CFUGs implement biodversity friendly NRM based livelihood practices through Livelihood Improvement Plan</t>
  </si>
  <si>
    <t xml:space="preserve">This reporting period only supported the agri tools/equipment to HHs/Groups, the area coverage through these implements will be reported in the next reporting period.  </t>
  </si>
  <si>
    <t xml:space="preserve">59  (11- Tehrathum, 12 each in 4 in remaining districts)Livelihood Improvement Plan (LIP) for Pro-poor members of CFs/LFs developed within the reporting period in all five districts, however LIP member details are yet to be received </t>
  </si>
  <si>
    <t>Output 3.3</t>
  </si>
  <si>
    <t>Number of community based anti-poaching (CBAP) networks established, strengthened and operational</t>
  </si>
  <si>
    <t xml:space="preserve">1 community based anti-poaching network to reduce poaching incidence established at Illam municipality.
 </t>
  </si>
  <si>
    <t>Number of community-based firefighting (CBFF) networks established, strengthened and operational</t>
  </si>
  <si>
    <t>19 Local Level forest fire network established to respond to forest fire.</t>
  </si>
  <si>
    <t>Number of forest fire incidences and area affected by forest fires</t>
  </si>
  <si>
    <t>Number of reduced forest fire incident record through the establishment of Forest Fire Network will be reported from next FY</t>
  </si>
  <si>
    <t>Output 3.4</t>
  </si>
  <si>
    <t>Number of pro-poor biodiversity enhancing livelihood opportunities for forest and farm producer organizations (FFPOs) developed and operational</t>
  </si>
  <si>
    <t>This activity has been plnned for next reporting period</t>
  </si>
  <si>
    <t xml:space="preserve">Number of inclusive value chain coordination networks established and operational </t>
  </si>
  <si>
    <t>2 NTFP network (1 district level network of 25 NTFP based enterpreneurs formed in Illam, 1 NTFP network of 3 local level-Madi, Dharmadevi &amp; Chainpur) with 24 member)</t>
  </si>
  <si>
    <t xml:space="preserve">Number of business services strengthened </t>
  </si>
  <si>
    <t>11 business service strengethened via different equipment support for NTFP related business</t>
  </si>
  <si>
    <t>Output 3.5</t>
  </si>
  <si>
    <t>Number of CFUGs/LFUGs benefitting from market linkages and business services</t>
  </si>
  <si>
    <t>11 different CFUGs/FLUGs based enterproze benefitted (1 unit Nettle processing and packaging unit, 1 set Herbal Insence Stick making equipments, 1 unit Oil expeller motor,  1 set Herbal soap making equipments, 1 fibre weaving machine, 1 set dryer machine for herbs drying, 1 set of herbal juice pressing equipment, 3 distillation vessel for 3 different CFUGs, 1 distillation machine)</t>
  </si>
  <si>
    <t>Number of people benefitting from sustainable value chains</t>
  </si>
  <si>
    <t xml:space="preserve"> Though 11 CFUGs/CBOs were benefited from different equipments related to processing, dying and value addition of products, the beneficiary details of each of these group is yet to receive.</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</si>
  <si>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</si>
  <si>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</si>
  <si>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</si>
  <si>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</si>
  <si>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</si>
  <si>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</si>
  <si>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</si>
  <si>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The project delivery was reached to nearly 70% of the total budget of USD 928,000 during this reporting period. Significant achievement in number of nursery establishment (5 nurseries) with a seedling production of 250,000 in total. A total of 58.03 ha restoration was carried out and 96 CFOPS were prepared for sustainable management of forests. 58 LIPs for Pro-poor households for CFUGs/LUGS was prepared 
Webpage of the project was developed and currently active, a number of outreach material was produced and dessiminated. Regional visit to learn on the Bamboo cultivation, production technices was done and will be replicated in the project sites, as the Province is highly potential for Bamboo production and marketing.</t>
  </si>
  <si>
    <t xml:space="preserve">There were significant delays due to various reasons, including in hiring project staff, which affected the overall implementation. </t>
  </si>
  <si>
    <t>The project has not been able to achieve the overall target proposed for this reporting period. The technical delivery has not been met in terms of its intended outputs in numbers and figures. Delays were experienced on part of the Operational Partner in incorporating the annual budget in the provincial budget system, resulting in delayed implementation. Delays were also observed in procurement, and the recruitment of required technical experts by the Operational Partner, and the proposed technical experts were not fully onboard to support the implementation of the project in the field. This resulted in implementation of field activities without timely and sufficient technical guidance, support and backstopping. The project can also benefit from strengthening of its Results Framework, M&amp;E, Reporting and Communication/Visibility components. Overall, the technical capacity of the Operational Partner requires strengthening to facilitate timely and effective project implementation.</t>
  </si>
  <si>
    <t xml:space="preserve">Comments </t>
  </si>
  <si>
    <t xml:space="preserve">Despite the late start, the project's financial delivery is almost on track and aligned with the proposed activities for the reporting period. Close support by FAO, by placing a project officer in the PMU, has helped to strengthen collaboration between FAO and the OP, while also improving capacity of the OP in GEF project execution. However, the hiring of project team has been delayed that partially affected project execution. The PTF mission in February suggested, amongst others, a review of the inconsistency in the project indicators and strengthening  coordination with other sectors and at different levels within the Ministry of Tourism, Forest and Environment - federal, province and districts. These points could be taken up during the MTR in 2026.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</si>
  <si>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</si>
  <si>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</si>
  <si>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</si>
  <si>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During the first reporting period, institutions both at center and field were established for the implementation of the project, and orientation to government, stakeholders and benefiicaries on the project objectives and outcome was done. This reporting period made a significant achievements for the project, Though the budget was released in February 2025 to all the field offices of the project, the project made around 70% against (928,000 usd) financial delivery. To support restoration initiatives, 5 nurseries were established to produce a total of 250,000 seedlings, and facilitated restoration of 58.03 ha of land. 96 Community Forests Operational Plans were prepared for sustanible forest management activiites and protect key biodiversity within the CFs. The project supported to establish forest fire network at the local level (Palika) to enhance community engagement and improve early detection and response, though only district wise netwrok was envisioned in the project document. A total of 59 Livelihood Improvement Plans for Pro-poor for CF/LF were prepared to support biodiversity based livelihoods. FECOFUN was activiely engaged in the project for capacity building of women members in community forests, natural resource management to ensure gender mainstreaming in related activiies, ensure meaningful participation and benefit sharing mechanism in all 34 local level reaching to 700 benefiaries. A total of 11 CFUG/CBOs/Groups were supported with equipments related to NTFP processing and packaging. NEFIN was engaged in the project districts to conduct Free Prior Informed Consent (FPIC) for 34 Palika to ensure that Indigenous People benefit have full consent for project activiites in the field, prior to implementation by the Project Support Units at the districts.  Forest monitoring and monitoring and management equipment were distributed to the prioritized CFUGs. Agriculture Tools were also distributed to women groups in the targeted areas. The tools supported in reducing tillage, avoiding moisture loss and reducing time of the women when perform manually.</t>
  </si>
  <si>
    <t>Please provide a summary paragraph on challenges of project implementation consistent with the information reported in section 2 and 3 of the PIR (Max 400 words) (This section will be uploaded to the GEF portal)</t>
  </si>
  <si>
    <t>Implementation of Exit Strategy</t>
  </si>
  <si>
    <t xml:space="preserve">Has the project developed an Exit Strategy? If yes, please describe the progress to implement it.
</t>
  </si>
  <si>
    <t xml:space="preserve">How is the project enhancing institutional capacities to foster country ownership for more durable / sustained results?
</t>
  </si>
  <si>
    <t>5. Environmental and Social Safeguards (ESS): risks from the project</t>
  </si>
  <si>
    <t>Initial ESS Risk Classification (at CEO Endorsement/Approval Stage)</t>
  </si>
  <si>
    <t>New environmental and social risks.</t>
  </si>
  <si>
    <t>Progress made towards implementing the Enivronmental and Social Management Plan (ESMP) (only for Moderate and High Risk Projects)</t>
  </si>
  <si>
    <t>1. During the Plantation Period only native species  (Rhododendron spp. , Taxus spp. , Machilus spp. , Daphne spp.- Nepali paper, Edgeworthia spp- Japanese Yen making tree, Castanopsis spp, Gaultheria spp.), were encouraged and planted. During the plantation, inclusion was well maintained. Indigenous people and members of the CFUGs, Palika officials, DFO officials actively participated in the program. Fencing was done to safeguard the area, seedlings and also to allow natural regeneration in 28.1 ha of the plantation area.
2. During the training, at least 30% women is represented in the CFUG committee, also IPs and inclusion is well maintatined. It is reported that 43% were IP and marginalized group in capacity building activities.</t>
  </si>
  <si>
    <t>Grievance Redress Mechanism (GRM)</t>
  </si>
  <si>
    <t>The Grievance Redress Mechanism (GRM) was officially initiated on 16 January 2025 with the formation of a 5-member GRM committee including : Project Coordinator, Akhilesh Kumar Gupta- Committee Coordinator, Scientific Officer (GESI Focal Person), Rajesh Tamang- Member, Forest Officer, Binita Subedi- Member, 6th level Officer, Sishu Raj Jha- Member, National Project Facilitator- Member. 
Stakeholders can register complaints through the following channels:
•	GRM Complaint Box: Opened monthly on the first Sunday of the Nepali calendar
•	Official Email: flbeh.motfe@koshi.gov.np
•	Project Coordinator’s Official Contact Number: 9852040172
•	A physical GRM complaint box has been installed at the project site.
•	The box is opened regularly on the first Sunday of each month.
•	As of this reporting period, the GRM box has been opened six times in accordance with the schedule.
The GRM for FLB Eastern Hills is fully operational and complies with the project’s transparency and accountability commitments. While no complaints have been registered to date, the mechanism remains open, functional, and accessible to all stakeholders through physical and digital means.</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</si>
  <si>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</si>
  <si>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</si>
  <si>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</si>
  <si>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</si>
  <si>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</si>
  <si>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</si>
  <si>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</si>
  <si>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Institutional</t>
  </si>
  <si>
    <t>High</t>
  </si>
  <si>
    <t xml:space="preserve">Transfer of Government Deputed Staffs at PMU, MoTFE
The Project Coordinator deputed by the government has a dual responsibility also for MoTFE and not finding enough time for the project. 
The process of hiring experts for the project through OP is lengthy, as it goes through the procument process of the government via technical and financial bidding. The experts that were recruited were only in the project for three months until the end of FY. </t>
  </si>
  <si>
    <t>PMU will recruit one technical staff in the upcoming FY under the project management cost.
This year (July 2025-June 2026), the hiring process is expected to begin from early September 2025, provided the experts will stay for at least for 8 months to support the project (until mid July 2026)</t>
  </si>
  <si>
    <t>Partnership &amp; Coordination</t>
  </si>
  <si>
    <t>Moderate</t>
  </si>
  <si>
    <t>No</t>
  </si>
  <si>
    <t>Coordination between Federal MoFE and provincial MoTFE is limited. The Under-secretary Planning Division, MoFE has multiple responsiblities both for MoFE and all GEF funded project in Nepal and is only focal person for GEF project.</t>
  </si>
  <si>
    <t>The project has no influence over this. However, the project will aim to establish stronger communication flow between the federal and provincial partners.</t>
  </si>
  <si>
    <t>Project overall risk rating (Low, Moderate, Substantial or High):</t>
  </si>
  <si>
    <t>FY2024 rating</t>
  </si>
  <si>
    <t>FY2025 rating</t>
  </si>
  <si>
    <t>Comments/reason for the rating for FY2025 and any changes (positive or negative) in the rating since the previous reporting period</t>
  </si>
  <si>
    <t xml:space="preserve">The partnership and collababoration is ranked positive for the project, provided effective communication and coordination with federal Minisitry, as the focal Ministry of the GEF should be maintained by the Provincial Ministry. The OP should maintatin partnership at the Provincial as well as level to effectively implement the project in close coordination with local government in bidiverse sensitive planning and monitoring. </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</si>
  <si>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</si>
  <si>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</si>
  <si>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</si>
  <si>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 
LTOs, GTOs Supervision</t>
  </si>
  <si>
    <t>Measures implemented during this Fiscal Year</t>
  </si>
  <si>
    <t>MTR is yet to be conducted. The supervision mission made recommendations. These are 1: Recruit the 13 experts ASAP</t>
  </si>
  <si>
    <t>5 consultants include team leader is on boarded on 15 May, 2025</t>
  </si>
  <si>
    <t>Recommendation 2: Identify a person for vertical and horizontal coordination</t>
  </si>
  <si>
    <t xml:space="preserve">Project coordinator will be a focal person for vertical and horizontal coordination as advice by secretary. </t>
  </si>
  <si>
    <t>Recommendation 3: Organize monthly meetings to evaluate progress with activities and targets carefully</t>
  </si>
  <si>
    <t>A side meeting with DFOs was held after the PSC meeting, concluding to conduct monthly virtual meeting</t>
  </si>
  <si>
    <t>Recommendation 4: Inconsistency in indicators in the project document</t>
  </si>
  <si>
    <t>PSC to recommend an MTR to review and revise the logframe and indicators, such as incidences of poaching of red pandas, forest fires, policies and plans, etc that may not be realistic and scale down the ambition, where needed.</t>
  </si>
  <si>
    <t>Recommendation 5: Capacity gaps of the MoTFE, CFUG, NEFIN and other partners</t>
  </si>
  <si>
    <t xml:space="preserve">•	Develop capacity development strategy informed by needs assessment 
•	Use existing materials for capacity building, such as the FFF tools.
•	Engage students as interns to spread awareness and transfer skills
</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</si>
  <si>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</si>
  <si>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</si>
  <si>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</si>
  <si>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</si>
  <si>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</si>
  <si>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</si>
  <si>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</si>
  <si>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</si>
  <si>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</si>
  <si>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Financial management</t>
  </si>
  <si>
    <t xml:space="preserve"> No Change</t>
  </si>
  <si>
    <t>Implementation schedule</t>
  </si>
  <si>
    <t>Executing Entity</t>
  </si>
  <si>
    <t>Executing Entity Category</t>
  </si>
  <si>
    <t>Minor project objective change</t>
  </si>
  <si>
    <t>Safeguards</t>
  </si>
  <si>
    <t>Risk analysis</t>
  </si>
  <si>
    <t>Increase of GEF project financing up to 5%</t>
  </si>
  <si>
    <t>Co-financing</t>
  </si>
  <si>
    <t>No Change</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</si>
  <si>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</si>
  <si>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</si>
  <si>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</si>
  <si>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</si>
  <si>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</si>
  <si>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</si>
  <si>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</si>
  <si>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</si>
  <si>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</si>
  <si>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</si>
  <si>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 xml:space="preserve">Provincial Ministries (MoTFE, MoIAC, MoEAP, MoWSIC) </t>
  </si>
  <si>
    <t>Host Ministry and PSC member</t>
  </si>
  <si>
    <t xml:space="preserve"> PSC meeting held, discussed project progress and endorsement on the AWPB.</t>
  </si>
  <si>
    <r>
      <rPr>
        <b/>
        <i/>
        <sz val="9"/>
        <color rgb="FF000000"/>
        <rFont val="Arial"/>
        <family val="2"/>
      </rPr>
      <t xml:space="preserve"> </t>
    </r>
    <r>
      <rPr>
        <sz val="9"/>
        <color rgb="FF000000"/>
        <rFont val="Arial"/>
        <family val="2"/>
      </rPr>
      <t>Federal Ministry of Forests and Environment</t>
    </r>
  </si>
  <si>
    <t>Executing Ministry</t>
  </si>
  <si>
    <t>Coordination, and Support for budget transfer and release</t>
  </si>
  <si>
    <t>Local Government (Municipality and Rural Municipality)</t>
  </si>
  <si>
    <t>Partner</t>
  </si>
  <si>
    <t>Municipality and Rural Municipality Association member of PSC</t>
  </si>
  <si>
    <t xml:space="preserve">Divisional Forest Offices </t>
  </si>
  <si>
    <t>5 DFOs are the implementing partner of the project, Project Support Unit established each in DFOs with HR support, plan and budget</t>
  </si>
  <si>
    <t>Provincial Forest Directorate</t>
  </si>
  <si>
    <t>Support in planning, implementation, and monitoring, and capacity building (Technical Support)</t>
  </si>
  <si>
    <t>NGOs</t>
  </si>
  <si>
    <t>Bird Conservation Nepal</t>
  </si>
  <si>
    <t>Member</t>
  </si>
  <si>
    <t>Supporting in biodiversity conservation, training and monitoring birds and habitats in districts</t>
  </si>
  <si>
    <t>Local NGOs</t>
  </si>
  <si>
    <t>District coordination committee member</t>
  </si>
  <si>
    <t>Project information shared during district consultation</t>
  </si>
  <si>
    <t>Private Sector entities</t>
  </si>
  <si>
    <t>NTFP/Herbal product traders Association, Association of Cottage and Small Industries, Agriculture, and forest product-based enterprise</t>
  </si>
  <si>
    <t>Private entity</t>
  </si>
  <si>
    <t>Project partnership shared during district inception workshop to collaboration for high level</t>
  </si>
  <si>
    <t>Private Forest Network</t>
  </si>
  <si>
    <t>PSC member</t>
  </si>
  <si>
    <r>
      <rPr>
        <b/>
        <i/>
        <sz val="9"/>
        <color rgb="FF000000"/>
        <rFont val="Arial"/>
        <family val="2"/>
      </rPr>
      <t xml:space="preserve"> </t>
    </r>
    <r>
      <rPr>
        <sz val="9"/>
        <color rgb="FF000000"/>
        <rFont val="Arial"/>
        <family val="2"/>
      </rPr>
      <t>Support private forests functioning witin the project area</t>
    </r>
  </si>
  <si>
    <t xml:space="preserve">Others </t>
  </si>
  <si>
    <t>NEFIN (Nepal Federation of Indigenous Nationalities) and FECOFUN (Federation of community Forestry Users Nepal)</t>
  </si>
  <si>
    <t>Support in project implementation.</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</si>
  <si>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</si>
  <si>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</si>
  <si>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</si>
  <si>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</si>
  <si>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</si>
  <si>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</si>
  <si>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The Gender related training conducted by FECOFUN in all 34 local levels with 700 women beneficiaries participation also added to closing the gender gap for access to and control over natural resources. The training through FECOFUN also supported the project in mainstreaming Gender and increase their awareness to manage and control their natural resources.</t>
  </si>
  <si>
    <t>b. Improving women's participation and decision making</t>
  </si>
  <si>
    <t xml:space="preserve">FAO contracted FECOFUN (Federation of Community Forestry Users Nepal) to create an enabling environment for gender inclusiveness in the  project area, FECOFUN Koshi conducted the following tasks:
ToT (Training of Trainers) for CFUG’s (Community Forests User Groups) data collection in 34 wards of project area (Trainee-5 female and 3 male)
Capacity Building Training to CFUG members for Improving women's participation and decision making, Closing gender gaps in access to and control overal natural resources was completed at 34 municipality and 700 members were capacitated.
</t>
  </si>
  <si>
    <t>c. generating socio-economic benefits or services for women</t>
  </si>
  <si>
    <t>Small agriculture land management tools provided to women group in --level , equipment such as, hand tractor, weeder/mini tiller, mini threasher, grass cutter to generate economic benefits from these tools through their farmland.</t>
  </si>
  <si>
    <t>Any other good practices on gender</t>
  </si>
  <si>
    <t>In Miklajung Palika of the Panchthar district, the women group of Shree Kujikana Leasehold Forests was supported with a mini tiller  through the project. Prior to the project, the women performed manual activities in ther farmaland which was labour intensive and time taking. The tool now replaced the labor-intensive spades and hoes thereby enabling faster land preparation. It relieved physical burden, especially for women and the elderly and nurtured new skills. Beyond farming efficiency, the tiller fostered collaboration between women members and women have time to engage in forest related activities. Today, Kujikana exemplifies how context-appropriate technology paired with capacity building empowers rural communities, improves livelihoods, and promotes environmentally sustainable agriculture and forestry practices in Nepal’s eastern hills.</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</si>
  <si>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</si>
  <si>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</si>
  <si>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</si>
  <si>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</si>
  <si>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During this reporting period, knowledge sharing and learning among project implementing stakeholders was done to Bangaluru, India to learn on Bamboo and Wood Science. A total of 8 participants including project's divisional forest officers, project co-ordinator, representative from Provincial Frest Directorate, and Scientific officer from MoITFE visited Growmore Biotech Ltd. to learn on the technology of the tissue cultured sapling of Bamboo, and observe the mother plots, and high-density bamboo plantation area. Koshi Province has priortiize Bamboo as one of the major species from restoration, and further income generation. The participant also visited  Wood Science and Technology (IWST) to learn the science and technology in the production of timber species and wood-based products. Given that Private forests are growing in Koshi Province and initiative for the development of wood-based products is necessary in the coming years.  
Nurseries has started producing bamboo seedlings in many of the DFOs supported from the Province as well as project site disitrict in Illam has protized bamboo seedling productions along with other native species seedling production.  </t>
  </si>
  <si>
    <t xml:space="preserve"> If NO, how does the project identify, collect and document good practices? </t>
  </si>
  <si>
    <t xml:space="preserve">Please list good practices, including key-technical and/or institutional innovations, from the project thus far. </t>
  </si>
  <si>
    <t xml:space="preserve">During this reporting period, plantation was one of the major activites supported by all DFOs. Apart from plantation at critical hilly areas, few urban planatation at the Municipality level was also done. In order to secure the saplings for furhter survical, tree guard was used to secure the plantation at urban areas. This was regarded as one of the innovative approach used to secure the seedlings. </t>
  </si>
  <si>
    <t>Communication strategy:
Does the project have a communication strategy?</t>
  </si>
  <si>
    <t xml:space="preserve"> Please provide a brief overview of the communications successes and challenges this fiscal year.</t>
  </si>
  <si>
    <t>Since the project implementation is barely one year, communications and outreach activities are yet to fully take off. A Communication Strategy has been prepared and will be implemented soon. Since this is a nationally implemented (OPIM) project, a government official at MoTFE should be delegated to take on the responsibility. Similarly, a communications specialist is expected to be hired to support the  implementation of the communication plan that has identified a number of publications including project newsletter, success stories, etc.</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</si>
  <si>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</si>
  <si>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 xml:space="preserve">Tilbari Community Forest User Group located in Kummayak Rural Municipality of Panchthat district covers an area of 7.48 ha and 58 HHs are its member. These user members depend heavily on forest resources for their livelihoods. Due to difficult topography, tradional farming practices, and limited access to modern tools and technology, local communites struggled with low agricultural productivity, and economic hardship, as they used traditional hand tools sucha as spades and hoes for land preparation. As women user faced hardship and labor intensive agriculture.  In this scenario, the project supported with a number of agriculture tools including mini triller to make their land preparation easier and faster especially in hilly and small plots of land, hand-pulling plow ditcher by the project enabled local women members to prepare furrows, manage weeds, and improve airation, and garden rakes helped in leveling and cleaning the fields, making sowing smoother. Moreover, women are finding time to work in forest management activiites towards better forest products. Tilbari CFUG stands an an inspiring examples to use appropriate agriculture tools and enhance livelihoods and contribute to better forest management, however more visible results will be seen in the coming years. </t>
  </si>
  <si>
    <t>Please provide links to related website, social media account</t>
  </si>
  <si>
    <t>http://flbeh.motfe.koshi.gov.np/</t>
  </si>
  <si>
    <t xml:space="preserve">Please provide a list of publications, leaflets, video materials, newsletters, or other communications assets publised on the web, if any. </t>
  </si>
  <si>
    <t xml:space="preserve"> Compendium of Provincial Forest Act and Regulation 
 Compendium of legislation on CF and LF
</t>
  </si>
  <si>
    <t>Please indicate the Communication and/or knowledge management focal point's name and contact detais.</t>
  </si>
  <si>
    <t>Mr Rajesh Tamang, Scientific Officer, MoTFE Biratnagar
977 9842205559</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</si>
  <si>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</si>
  <si>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</si>
  <si>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FAO contracted NEFIN (Nepal Federation of Indigenous Nationalities) to conduct capacity building training along with FPIC (Free Prior and Informed Consent) in 34 local level of 5 districts. Total of 8 training events in those districts incorporating participants from 187 project wards were done. The FPIC process followed existing Government of Nepal’s acts, policies, plans and programs with relevance to Indigenous people, as well as pertinent international conventions and treaties and, Indigenous Peoples’ policy of GEF ,GEF’s FPIC requirements, FAO’s grievance mechanism and models and FAO Free Prior and Informed Consent (FPIC) Manual for Project Practitioners. In line to NEFINs task, mapping of Indigenous Peoples’ Organizations (IPOs) and Data Collection was done, total of 17 indigenous caste and there are minimum of 4 to maximum of 14 indigenous peoples’ organizations (IPOs) working in different project wards of the project area.
Do indigenous peoples and/or local communities have an active partcipation in the project activities? If yes, briefly describe how.
1. During theFPIC process at the district and local level, it was clearly observed that most of the participants (hence, indigenous peoples) have heard the terms ‘ILO 169’ and UNDRIP; but, do not have any idea of Free, Prior and Informed Consent (FPIC). After the training, they’ve realized that FPIC is not only an international right of world’s indigenous.
2. In overall training, workshops and orientation there was a well representation of IP (Indigenous People) in the project area,where more than 43% of representation was from IP and marginalized groups.</t>
  </si>
  <si>
    <t>13. Co-Financing Table</t>
  </si>
  <si>
    <t>Sources of Co-financing</t>
  </si>
  <si>
    <t>Name of Co-financer</t>
  </si>
  <si>
    <t>Type of Co-financing</t>
  </si>
  <si>
    <t>Amount Confirmed at CEO endorsement/approval (in USD)</t>
  </si>
  <si>
    <t>Actual Amount Materialized at 30 June 2025 (in USD)</t>
  </si>
  <si>
    <t>Ministry regular annual budget</t>
  </si>
  <si>
    <t>MoTFE, Koshi Province</t>
  </si>
  <si>
    <t>In-kind</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</si>
  <si>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</si>
  <si>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</si>
  <si>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</si>
  <si>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</si>
  <si>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</si>
  <si>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</si>
  <si>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</si>
  <si>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</si>
  <si>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</si>
  <si>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</si>
  <si>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</si>
  <si>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Biratnagar, Morang</t>
  </si>
  <si>
    <t xml:space="preserve">Province Inception Workshop,  Ministry of Tourism, Forests and Environment, Biratnagar, Morang
 Project Steering Committee Meeting , Ministry of Tourism, Forests and Environment, Biratnagar, Morang
</t>
  </si>
  <si>
    <t>Illam Bazar, Illam</t>
  </si>
  <si>
    <t>Train local level, DFO staff, local conservation groups and forest users in SLM, LDN
and BD conservation and monitoring, Barbote, Illam
Train local level, DFO staff, local conservation groups and forest users in SLM, LDN
and BD conservation and monitoring,</t>
  </si>
  <si>
    <t>Phidim, Panchthar</t>
  </si>
  <si>
    <t>District Inception Workshop, Phidim, Panchthar
Train local level, DFO staff, local conservation groups and forest users in SLM, LDN and BD conservation and monitoring, Phidim, Panchthar
Train local level, DFO staff, local conservation groups and forest users in SLM, LDN and BD conservation and monitoring, Falgunanda-3, Panchthar</t>
  </si>
  <si>
    <t>Phungling, Taplejung</t>
  </si>
  <si>
    <t>Train local level, DFO staff, local conservation groups and forest users in SLM, LDN and BD conservation and monitoring, Meringden-3, Taplejung
Train local level, DFO staff, local conservation groups and forest users in SLM, LDN and BD conservation and monitoring, Fungling-6, Tehrathum</t>
  </si>
  <si>
    <t>Myanglung, Tehrathum</t>
  </si>
  <si>
    <t>District Inception Workshop, Basantapur, Tehrathum
Train local level, DFO staff, local conservation groups and forest users in SLM, LDN and BD conservation and monitoring, Basantapur, Tehrathum
Train local level, DFO staff, local conservation groups and forest users in SLM, LDN and BD conservation and monitoring, Chathar-2, Tehrathum</t>
  </si>
  <si>
    <t>Chainpur, Sankhuwasabha</t>
  </si>
  <si>
    <t>Train local level, DFO staff, local conservation groups and forest users in SLM, LDN and BD conservation and monitoring, Chainpur-6, Sankhuwasabha;      
 Train local level, DFO staff, local conservation groups and forest users in SLM, LDN and BD conservation and monitoring, Madi-4, Sankhuwasabha</t>
  </si>
  <si>
    <t> </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</si>
  <si>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</si>
  <si>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</si>
  <si>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</si>
  <si>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</si>
  <si>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</si>
  <si>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</si>
  <si>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</si>
  <si>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</si>
  <si>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 xml:space="preserve">1. Frequent administrative transfers, including the PC Support Officer (6th level officer), the Provincial Secretary and relevant SDFOs have disrupted continuity and weakened institutional memory. At the same time, the absence of a dedicated Finance Officer has created persistent bottlenecks, as financial matters are currently reviewed by finance personnel from the Province Ministry who is able to provide less than 25% of their time to the project. Together, these issues have hindered both technical delivery and financial execution.
2. The recruitment and retention of technical experts has been a major challenge. The initial process to recruit 13 experts took almost three months and resulted in only five being hired. Moreover, these experts were contracted solely for the fiscal year, requiring the entire process to restart with the new fiscal year. This cycle has undermined stability, eroded institutional learning, and created inefficiencies as new staff must be repeatedly oriented. To address this, the project has now approved multi-year contracting for technical experts being hired in the current fiscal year, which is expected to ensure greater continuity, reduce transaction costs, and strengthen consistent technical delivery.
3. Government officials at both the PMU and the district-level PSUs have limited technical understanding of the project’s objectives and results framework. As a result, activities have not always been clearly aligned with intended outputs. While the FAO Country Office has provided orientation to strengthen results tracking, significant gaps remain in ensuring coherence between field activities and the project’s overall results framework.
4. The Government-deputed Project Coordinator, who also serves as an Under Secretary at the Ministry, is only able to allocate around 40% of their time to the project. As all key processes require approval from the coordinator, this limited availability has contributed to procedural delays and slowed decision making.
 </t>
  </si>
  <si>
    <t>What was the project’s risk classification (in terms of Environmental and Social safeguards) at CEO Endorsement/Approval Stage?           
                                                                                                                                                                            Medium</t>
  </si>
  <si>
    <t>Please indicate if any new environmental and social risks were identified in this reporting period. If so, please describe them19.                                                       
No new E&amp;S risks have been identified duiring this reporting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</si>
</sst>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409]* #,##0.00_ ;_-[$$-409]* \-#,##0.00\ ;_-[$$-409]* &quot;-&quot;??_ ;_-@_ "/>
    <numFmt numFmtId="165" formatCode="_-[$$-409]* #,##0.000000_ ;_-[$$-409]* \-#,##0.000000\ ;_-[$$-409]* &quot;-&quot;??_ ;_-@_ "/>
    <numFmt numFmtId="166" formatCode="&quot;$&quot;#,##0"/>
  </numFmts>
  <fonts count="72"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b/>
      <sz val="13"/>
      <color theme="1"/>
      <name val="Aptos Narrow"/>
      <family val="2"/>
      <scheme val="minor"/>
    </font>
    <font>
      <sz val="13"/>
      <color theme="1"/>
      <name val="Aptos Narrow"/>
      <family val="2"/>
      <scheme val="minor"/>
    </font>
    <font>
      <sz val="13"/>
      <color rgb="FF000000"/>
      <name val="Calibri"/>
      <family val="2"/>
    </font>
    <font>
      <sz val="11"/>
      <color rgb="FF000000"/>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b/>
      <sz val="10"/>
      <color rgb="FF000000"/>
      <name val="Arial"/>
      <family val="2"/>
    </font>
    <font>
      <b/>
      <sz val="13"/>
      <color rgb="FFFF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11"/>
      <name val="Aptos Narrow"/>
      <family val="2"/>
    </font>
    <font>
      <sz val="8"/>
      <name val="Arial"/>
      <family val="2"/>
    </font>
    <font>
      <b/>
      <i/>
      <sz val="9"/>
      <color rgb="FF000000"/>
      <name val="Arial"/>
      <family val="2"/>
    </font>
    <font>
      <sz val="11"/>
      <color rgb="FFFF0000"/>
      <name val="Aptos Narrow"/>
      <family val="2"/>
    </font>
    <font>
      <sz val="11"/>
      <color theme="1"/>
      <name val="Aptos Narrow"/>
      <family val="2"/>
      <scheme val="minor"/>
    </font>
    <font>
      <b/>
      <sz val="11"/>
      <name val="Calibri"/>
      <family val="2"/>
    </font>
    <font>
      <sz val="11"/>
      <name val="Calibri"/>
      <family val="2"/>
    </font>
    <font>
      <sz val="11"/>
      <color rgb="FF000000"/>
      <name val="Calibri"/>
      <family val="2"/>
    </font>
    <font>
      <b/>
      <sz val="11"/>
      <color rgb="FF000000"/>
      <name val="Calibri"/>
      <family val="2"/>
    </font>
    <font>
      <sz val="9"/>
      <color rgb="FF0E2841"/>
      <name val="Arial"/>
      <family val="2"/>
    </font>
    <font>
      <sz val="10"/>
      <color theme="1"/>
      <name val="Aptos Narrow"/>
      <family val="2"/>
      <scheme val="minor"/>
    </font>
    <font>
      <sz val="10"/>
      <color theme="1"/>
      <name val="Arial"/>
      <family val="2"/>
    </font>
    <font>
      <sz val="11"/>
      <color theme="1"/>
      <name val="Calibri"/>
      <family val="2"/>
    </font>
    <font>
      <sz val="10"/>
      <color theme="1"/>
      <name val="Calibri"/>
      <family val="2"/>
    </font>
    <font>
      <sz val="9"/>
      <color rgb="FF242424"/>
      <name val="Arial"/>
      <family val="2"/>
    </font>
  </fonts>
  <fills count="16">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indexed="64"/>
      </bottom>
      <diagonal/>
    </border>
    <border>
      <left style="thin">
        <color rgb="FF000000"/>
      </left>
      <right/>
      <top style="thin">
        <color rgb="FF000000"/>
      </top>
      <bottom style="thin">
        <color rgb="FF000000"/>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s>
  <cellStyleXfs count="2">
    <xf numFmtId="0" fontId="0" fillId="0" borderId="0"/>
    <xf numFmtId="0" fontId="14" fillId="0" borderId="0"/>
  </cellStyleXfs>
  <cellXfs count="563">
    <xf numFmtId="0" fontId="0" fillId="0" borderId="0" xfId="0"/>
    <xf numFmtId="0" fontId="0" fillId="0" borderId="0" xfId="0" applyAlignment="1">
      <alignment wrapText="1"/>
    </xf>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0" fillId="0" borderId="8" xfId="0" applyBorder="1"/>
    <xf numFmtId="0" fontId="25" fillId="0" borderId="0" xfId="0" applyFont="1"/>
    <xf numFmtId="0" fontId="10" fillId="0" borderId="0" xfId="0" applyFont="1"/>
    <xf numFmtId="0" fontId="19" fillId="0" borderId="1" xfId="0" applyFont="1" applyBorder="1" applyAlignment="1">
      <alignment vertical="center" wrapText="1"/>
    </xf>
    <xf numFmtId="0" fontId="0" fillId="0" borderId="0" xfId="0" applyAlignment="1">
      <alignment vertical="center" wrapText="1"/>
    </xf>
    <xf numFmtId="0" fontId="34"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5"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0" fillId="0" borderId="7" xfId="0" applyBorder="1"/>
    <xf numFmtId="0" fontId="39" fillId="0" borderId="0" xfId="0" applyFont="1"/>
    <xf numFmtId="0" fontId="45" fillId="0" borderId="0" xfId="0" applyFont="1"/>
    <xf numFmtId="0" fontId="14" fillId="0" borderId="0" xfId="1" applyAlignment="1">
      <alignment horizontal="left"/>
    </xf>
    <xf numFmtId="0" fontId="30" fillId="3" borderId="1" xfId="0" applyFont="1" applyFill="1" applyBorder="1" applyAlignment="1">
      <alignment horizontal="center" vertical="center" wrapText="1"/>
    </xf>
    <xf numFmtId="0" fontId="1" fillId="0" borderId="0" xfId="0" applyFont="1"/>
    <xf numFmtId="0" fontId="0" fillId="9" borderId="0" xfId="0" applyFill="1"/>
    <xf numFmtId="0" fontId="10" fillId="5" borderId="0" xfId="0" applyFont="1" applyFill="1" applyAlignment="1">
      <alignment vertical="top" wrapText="1"/>
    </xf>
    <xf numFmtId="0" fontId="10" fillId="5" borderId="4" xfId="0" applyFont="1" applyFill="1" applyBorder="1" applyAlignment="1">
      <alignment vertical="top" wrapText="1"/>
    </xf>
    <xf numFmtId="0" fontId="10" fillId="5" borderId="5" xfId="0" applyFont="1" applyFill="1" applyBorder="1" applyAlignment="1">
      <alignment vertical="top" wrapText="1"/>
    </xf>
    <xf numFmtId="0" fontId="10" fillId="5" borderId="3" xfId="0" applyFont="1" applyFill="1" applyBorder="1" applyAlignment="1">
      <alignment vertical="top" wrapText="1"/>
    </xf>
    <xf numFmtId="0" fontId="10" fillId="5" borderId="8" xfId="0" applyFont="1" applyFill="1" applyBorder="1" applyAlignment="1">
      <alignment vertical="top" wrapText="1"/>
    </xf>
    <xf numFmtId="0" fontId="10" fillId="5" borderId="2" xfId="0" applyFont="1" applyFill="1" applyBorder="1" applyAlignment="1">
      <alignment vertical="top" wrapText="1"/>
    </xf>
    <xf numFmtId="0" fontId="0" fillId="0" borderId="6" xfId="0" applyBorder="1" applyAlignment="1">
      <alignment wrapText="1"/>
    </xf>
    <xf numFmtId="0" fontId="0" fillId="0" borderId="7" xfId="0" applyBorder="1" applyAlignment="1">
      <alignment wrapText="1"/>
    </xf>
    <xf numFmtId="0" fontId="0" fillId="0" borderId="9" xfId="0" applyBorder="1" applyAlignment="1">
      <alignment wrapText="1"/>
    </xf>
    <xf numFmtId="0" fontId="51"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2" borderId="38" xfId="0" applyFill="1" applyBorder="1" applyAlignment="1">
      <alignment vertical="center" wrapText="1"/>
    </xf>
    <xf numFmtId="0" fontId="0" fillId="12" borderId="37" xfId="0" applyFill="1" applyBorder="1" applyAlignment="1">
      <alignment vertical="center" wrapText="1"/>
    </xf>
    <xf numFmtId="0" fontId="48" fillId="11" borderId="29" xfId="0" applyFont="1" applyFill="1" applyBorder="1"/>
    <xf numFmtId="0" fontId="48" fillId="11" borderId="30" xfId="0" applyFont="1" applyFill="1" applyBorder="1"/>
    <xf numFmtId="0" fontId="49" fillId="11" borderId="31" xfId="0" applyFont="1" applyFill="1" applyBorder="1" applyAlignment="1">
      <alignment wrapText="1"/>
    </xf>
    <xf numFmtId="0" fontId="49" fillId="11" borderId="33" xfId="0" applyFont="1" applyFill="1" applyBorder="1" applyAlignment="1">
      <alignment wrapText="1"/>
    </xf>
    <xf numFmtId="0" fontId="48" fillId="11" borderId="34" xfId="0" applyFont="1" applyFill="1" applyBorder="1" applyAlignment="1">
      <alignment wrapText="1"/>
    </xf>
    <xf numFmtId="0" fontId="48" fillId="11" borderId="35" xfId="0" applyFont="1" applyFill="1" applyBorder="1" applyAlignment="1">
      <alignment wrapText="1"/>
    </xf>
    <xf numFmtId="0" fontId="52" fillId="11" borderId="0" xfId="0" applyFont="1" applyFill="1" applyAlignment="1">
      <alignment wrapText="1"/>
    </xf>
    <xf numFmtId="0" fontId="52" fillId="11" borderId="32" xfId="0" applyFont="1" applyFill="1" applyBorder="1" applyAlignment="1">
      <alignment wrapText="1"/>
    </xf>
    <xf numFmtId="0" fontId="54" fillId="8" borderId="36" xfId="0" applyFont="1" applyFill="1" applyBorder="1" applyAlignment="1">
      <alignment horizontal="center" vertical="center" wrapText="1"/>
    </xf>
    <xf numFmtId="0" fontId="54" fillId="12" borderId="36" xfId="0" applyFont="1" applyFill="1" applyBorder="1" applyAlignment="1">
      <alignment horizontal="center" vertical="center" wrapText="1"/>
    </xf>
    <xf numFmtId="0" fontId="55" fillId="11" borderId="28" xfId="0" applyFont="1" applyFill="1" applyBorder="1"/>
    <xf numFmtId="0" fontId="44" fillId="13" borderId="28" xfId="0" applyFont="1" applyFill="1" applyBorder="1"/>
    <xf numFmtId="0" fontId="44" fillId="13" borderId="29" xfId="0" applyFont="1" applyFill="1" applyBorder="1"/>
    <xf numFmtId="0" fontId="44" fillId="13" borderId="30" xfId="0" applyFont="1" applyFill="1" applyBorder="1"/>
    <xf numFmtId="0" fontId="28" fillId="13" borderId="31" xfId="0" applyFont="1" applyFill="1" applyBorder="1"/>
    <xf numFmtId="0" fontId="28" fillId="13" borderId="0" xfId="0" applyFont="1" applyFill="1"/>
    <xf numFmtId="0" fontId="43" fillId="13" borderId="27" xfId="0" applyFont="1" applyFill="1" applyBorder="1"/>
    <xf numFmtId="0" fontId="28" fillId="13" borderId="32" xfId="0" applyFont="1" applyFill="1" applyBorder="1"/>
    <xf numFmtId="0" fontId="43" fillId="13" borderId="37" xfId="0" applyFont="1" applyFill="1" applyBorder="1"/>
    <xf numFmtId="0" fontId="28" fillId="13" borderId="33" xfId="0" applyFont="1" applyFill="1" applyBorder="1"/>
    <xf numFmtId="0" fontId="28" fillId="13" borderId="34" xfId="0" applyFont="1" applyFill="1" applyBorder="1"/>
    <xf numFmtId="0" fontId="28" fillId="13" borderId="35" xfId="0" applyFont="1" applyFill="1" applyBorder="1"/>
    <xf numFmtId="0" fontId="0" fillId="0" borderId="47" xfId="0" applyBorder="1"/>
    <xf numFmtId="0" fontId="9" fillId="0" borderId="47" xfId="0" applyFont="1" applyBorder="1"/>
    <xf numFmtId="0" fontId="9" fillId="0" borderId="1" xfId="0" applyFont="1" applyBorder="1" applyAlignment="1">
      <alignment vertical="center" wrapText="1"/>
    </xf>
    <xf numFmtId="0" fontId="9" fillId="0" borderId="0" xfId="0" applyFont="1" applyAlignment="1">
      <alignment horizontal="center" vertical="top" wrapText="1"/>
    </xf>
    <xf numFmtId="0" fontId="0" fillId="0" borderId="19" xfId="0" applyBorder="1" applyAlignment="1">
      <alignment vertical="top"/>
    </xf>
    <xf numFmtId="0" fontId="0" fillId="0" borderId="20" xfId="0" applyBorder="1" applyAlignment="1">
      <alignment vertical="top"/>
    </xf>
    <xf numFmtId="0" fontId="0" fillId="0" borderId="21" xfId="0" applyBorder="1" applyAlignment="1">
      <alignment vertical="top"/>
    </xf>
    <xf numFmtId="0" fontId="55" fillId="10" borderId="28" xfId="0" applyFont="1" applyFill="1" applyBorder="1" applyAlignment="1">
      <alignment horizontal="left"/>
    </xf>
    <xf numFmtId="0" fontId="53" fillId="10" borderId="29" xfId="0" applyFont="1" applyFill="1" applyBorder="1" applyAlignment="1">
      <alignment horizontal="left"/>
    </xf>
    <xf numFmtId="0" fontId="53" fillId="10" borderId="30" xfId="0" applyFont="1" applyFill="1" applyBorder="1" applyAlignment="1">
      <alignment horizontal="left"/>
    </xf>
    <xf numFmtId="0" fontId="25" fillId="10" borderId="31" xfId="0" applyFont="1" applyFill="1" applyBorder="1" applyAlignment="1">
      <alignment horizontal="left" vertical="center" wrapText="1"/>
    </xf>
    <xf numFmtId="0" fontId="53" fillId="10" borderId="0" xfId="0" applyFont="1" applyFill="1" applyAlignment="1">
      <alignment horizontal="left" vertical="center" wrapText="1"/>
    </xf>
    <xf numFmtId="0" fontId="53" fillId="10" borderId="32" xfId="0" applyFont="1" applyFill="1" applyBorder="1" applyAlignment="1">
      <alignment horizontal="left" vertical="center" wrapText="1"/>
    </xf>
    <xf numFmtId="0" fontId="25" fillId="10" borderId="33" xfId="0" applyFont="1" applyFill="1" applyBorder="1" applyAlignment="1">
      <alignment horizontal="left" vertical="center" wrapText="1"/>
    </xf>
    <xf numFmtId="0" fontId="0" fillId="10" borderId="34" xfId="0" applyFill="1" applyBorder="1" applyAlignment="1">
      <alignment horizontal="left" vertical="center" wrapText="1"/>
    </xf>
    <xf numFmtId="0" fontId="0" fillId="10" borderId="35" xfId="0" applyFill="1" applyBorder="1" applyAlignment="1">
      <alignment horizontal="left" vertical="center" wrapText="1"/>
    </xf>
    <xf numFmtId="0" fontId="29" fillId="0" borderId="1" xfId="0" applyFont="1" applyBorder="1" applyAlignment="1">
      <alignment vertical="center" wrapText="1"/>
    </xf>
    <xf numFmtId="0" fontId="29" fillId="0" borderId="1" xfId="0" applyFont="1" applyBorder="1" applyAlignment="1">
      <alignment vertical="top" wrapText="1"/>
    </xf>
    <xf numFmtId="0" fontId="29" fillId="0" borderId="1" xfId="0" applyFont="1" applyBorder="1" applyAlignment="1">
      <alignment horizontal="left" vertical="center" wrapText="1"/>
    </xf>
    <xf numFmtId="0" fontId="9" fillId="5" borderId="1" xfId="0" applyFont="1" applyFill="1" applyBorder="1" applyAlignment="1">
      <alignment vertical="top" wrapText="1"/>
    </xf>
    <xf numFmtId="0" fontId="69" fillId="0" borderId="0" xfId="0" applyFont="1"/>
    <xf numFmtId="0" fontId="70" fillId="0" borderId="0" xfId="0" applyFont="1"/>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9" fillId="0" borderId="1" xfId="0" applyFont="1" applyBorder="1" applyAlignment="1">
      <alignment vertical="center" wrapText="1"/>
    </xf>
    <xf numFmtId="0" fontId="0" fillId="0" borderId="10" xfId="0" applyBorder="1"/>
    <xf numFmtId="0" fontId="0" fillId="0" borderId="11" xfId="0" applyBorder="1"/>
    <xf numFmtId="0" fontId="0" fillId="0" borderId="16" xfId="0" applyBorder="1"/>
    <xf numFmtId="0" fontId="9" fillId="0" borderId="12" xfId="0" applyFont="1" applyBorder="1" applyAlignment="1">
      <alignment vertical="top" wrapText="1"/>
    </xf>
    <xf numFmtId="0" fontId="9" fillId="0" borderId="0" xfId="0" applyFont="1" applyAlignment="1">
      <alignment vertical="top" wrapText="1"/>
    </xf>
    <xf numFmtId="0" fontId="0" fillId="0" borderId="50" xfId="0" applyBorder="1" applyAlignment="1">
      <alignment horizontal="center" vertical="top"/>
    </xf>
    <xf numFmtId="0" fontId="0" fillId="0" borderId="51" xfId="0" applyBorder="1"/>
    <xf numFmtId="0" fontId="0" fillId="0" borderId="50" xfId="0" applyBorder="1"/>
    <xf numFmtId="0" fontId="9" fillId="0" borderId="1" xfId="0" applyFont="1" applyBorder="1" applyAlignment="1">
      <alignment horizontal="left" vertical="top" wrapText="1"/>
    </xf>
    <xf numFmtId="0" fontId="0" fillId="0" borderId="6" xfId="0" applyBorder="1" applyAlignment="1">
      <alignment horizontal="left"/>
    </xf>
    <xf numFmtId="0" fontId="0" fillId="0" borderId="3" xfId="0" applyBorder="1" applyAlignment="1">
      <alignment horizontal="left"/>
    </xf>
    <xf numFmtId="0" fontId="0" fillId="0" borderId="7" xfId="0" applyBorder="1" applyAlignment="1">
      <alignment horizontal="left"/>
    </xf>
    <xf numFmtId="0" fontId="0" fillId="0" borderId="8" xfId="0" applyBorder="1" applyAlignment="1">
      <alignment horizontal="left"/>
    </xf>
    <xf numFmtId="0" fontId="0" fillId="0" borderId="9" xfId="0" applyBorder="1" applyAlignment="1">
      <alignment horizontal="left"/>
    </xf>
    <xf numFmtId="0" fontId="9" fillId="3" borderId="46" xfId="0" applyFont="1" applyFill="1" applyBorder="1" applyAlignment="1">
      <alignment vertical="top" wrapText="1"/>
    </xf>
    <xf numFmtId="0" fontId="0" fillId="0" borderId="20" xfId="0" applyBorder="1"/>
    <xf numFmtId="0" fontId="9" fillId="5" borderId="16" xfId="0" applyFont="1" applyFill="1" applyBorder="1" applyAlignment="1">
      <alignment horizontal="left" vertical="center" wrapText="1"/>
    </xf>
    <xf numFmtId="0" fontId="0" fillId="0" borderId="7" xfId="0" applyBorder="1" applyAlignment="1">
      <alignment wrapText="1"/>
    </xf>
    <xf numFmtId="0" fontId="0" fillId="0" borderId="3" xfId="0" applyBorder="1" applyAlignment="1">
      <alignment wrapText="1"/>
    </xf>
    <xf numFmtId="0" fontId="0" fillId="0" borderId="8" xfId="0" applyBorder="1" applyAlignment="1">
      <alignment wrapText="1"/>
    </xf>
    <xf numFmtId="0" fontId="0" fillId="0" borderId="9" xfId="0" applyBorder="1" applyAlignment="1">
      <alignment wrapText="1"/>
    </xf>
    <xf numFmtId="0" fontId="9" fillId="0" borderId="16" xfId="0" applyFont="1" applyBorder="1" applyAlignment="1">
      <alignment vertical="top" wrapText="1"/>
    </xf>
    <xf numFmtId="0" fontId="0" fillId="0" borderId="7" xfId="0" applyBorder="1"/>
    <xf numFmtId="0" fontId="0" fillId="0" borderId="3" xfId="0" applyBorder="1"/>
    <xf numFmtId="0" fontId="9" fillId="5" borderId="16" xfId="0" applyFont="1" applyFill="1" applyBorder="1" applyAlignment="1">
      <alignment horizontal="left" vertical="center"/>
    </xf>
    <xf numFmtId="0" fontId="10" fillId="2" borderId="11" xfId="0" applyFont="1" applyFill="1" applyBorder="1" applyAlignment="1">
      <alignment horizontal="center" vertical="center" wrapText="1"/>
    </xf>
    <xf numFmtId="0" fontId="32" fillId="0" borderId="0" xfId="0" applyFont="1" applyAlignment="1">
      <alignment horizontal="center" vertical="top" wrapText="1"/>
    </xf>
    <xf numFmtId="0" fontId="48" fillId="0" borderId="1" xfId="0" applyFont="1" applyBorder="1" applyAlignment="1">
      <alignment vertical="center" wrapText="1"/>
    </xf>
    <xf numFmtId="0" fontId="21" fillId="0" borderId="0" xfId="0" applyFont="1" applyAlignment="1">
      <alignment wrapText="1"/>
    </xf>
    <xf numFmtId="0" fontId="0" fillId="0" borderId="53" xfId="0" applyBorder="1" applyAlignment="1">
      <alignment horizontal="center"/>
    </xf>
    <xf numFmtId="0" fontId="0" fillId="0" borderId="50" xfId="0" applyBorder="1" applyAlignment="1">
      <alignment horizontal="center"/>
    </xf>
    <xf numFmtId="0" fontId="0" fillId="0" borderId="12" xfId="0"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48" fillId="0" borderId="1" xfId="0" applyFont="1" applyBorder="1" applyAlignment="1">
      <alignment horizontal="left" wrapText="1"/>
    </xf>
    <xf numFmtId="0" fontId="0" fillId="5" borderId="50" xfId="0" applyFill="1" applyBorder="1" applyAlignment="1">
      <alignment horizontal="left"/>
    </xf>
    <xf numFmtId="0" fontId="0" fillId="0" borderId="53" xfId="0" applyBorder="1" applyAlignment="1">
      <alignment horizontal="center" vertical="top"/>
    </xf>
    <xf numFmtId="0" fontId="0" fillId="0" borderId="51" xfId="0" applyBorder="1" applyAlignment="1">
      <alignment horizontal="center" vertical="top"/>
    </xf>
    <xf numFmtId="0" fontId="9" fillId="3" borderId="43" xfId="0" applyFont="1" applyFill="1" applyBorder="1" applyAlignment="1">
      <alignment vertical="top" wrapText="1"/>
    </xf>
    <xf numFmtId="0" fontId="0" fillId="0" borderId="53" xfId="0" applyBorder="1" applyAlignment="1">
      <alignment horizontal="center" wrapText="1"/>
    </xf>
    <xf numFmtId="0" fontId="0" fillId="0" borderId="51" xfId="0" applyBorder="1" applyAlignment="1">
      <alignment horizontal="center" wrapText="1"/>
    </xf>
    <xf numFmtId="0" fontId="0" fillId="0" borderId="50" xfId="0"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43" xfId="0" applyBorder="1" applyAlignment="1">
      <alignment horizontal="center"/>
    </xf>
    <xf numFmtId="0" fontId="0" fillId="5" borderId="6" xfId="0" applyFill="1" applyBorder="1" applyAlignment="1">
      <alignment horizontal="left"/>
    </xf>
    <xf numFmtId="0" fontId="0" fillId="5" borderId="53" xfId="0" applyFill="1" applyBorder="1" applyAlignment="1">
      <alignment horizontal="left"/>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22" xfId="0" applyBorder="1" applyAlignment="1">
      <alignment horizontal="center"/>
    </xf>
    <xf numFmtId="0" fontId="0" fillId="0" borderId="48" xfId="0" applyBorder="1" applyAlignment="1">
      <alignment horizontal="center"/>
    </xf>
    <xf numFmtId="0" fontId="0" fillId="0" borderId="49" xfId="0" applyBorder="1" applyAlignment="1">
      <alignment horizontal="center"/>
    </xf>
    <xf numFmtId="0" fontId="10" fillId="2" borderId="1" xfId="0" applyFont="1" applyFill="1" applyBorder="1" applyAlignment="1">
      <alignment horizontal="center" vertical="center" wrapText="1"/>
    </xf>
    <xf numFmtId="0" fontId="0" fillId="0" borderId="47" xfId="0" applyBorder="1"/>
    <xf numFmtId="0" fontId="9" fillId="5" borderId="16" xfId="0" applyFont="1" applyFill="1" applyBorder="1" applyAlignment="1">
      <alignment horizontal="center" vertical="center"/>
    </xf>
    <xf numFmtId="0" fontId="5" fillId="5" borderId="0" xfId="0" applyFont="1" applyFill="1" applyAlignment="1">
      <alignment horizontal="center"/>
    </xf>
    <xf numFmtId="0" fontId="48" fillId="0" borderId="12" xfId="0" applyFont="1" applyBorder="1" applyAlignment="1">
      <alignment horizontal="center" wrapText="1"/>
    </xf>
    <xf numFmtId="0" fontId="48" fillId="0" borderId="11" xfId="0" applyFont="1" applyBorder="1" applyAlignment="1">
      <alignment horizontal="center" wrapText="1"/>
    </xf>
    <xf numFmtId="0" fontId="0" fillId="0" borderId="12" xfId="0" applyBorder="1" applyAlignment="1">
      <alignment horizontal="center" wrapText="1"/>
    </xf>
    <xf numFmtId="0" fontId="0" fillId="0" borderId="10" xfId="0" applyBorder="1" applyAlignment="1">
      <alignment horizontal="center" wrapText="1"/>
    </xf>
    <xf numFmtId="0" fontId="0" fillId="0" borderId="11" xfId="0" applyBorder="1" applyAlignment="1">
      <alignment horizontal="center" wrapText="1"/>
    </xf>
    <xf numFmtId="0" fontId="0" fillId="0" borderId="8" xfId="0" applyBorder="1" applyAlignment="1">
      <alignment horizontal="center"/>
    </xf>
    <xf numFmtId="0" fontId="0" fillId="0" borderId="9" xfId="0" applyBorder="1" applyAlignment="1">
      <alignment horizontal="center"/>
    </xf>
    <xf numFmtId="0" fontId="48" fillId="0" borderId="1" xfId="0" applyFont="1" applyBorder="1" applyAlignment="1">
      <alignment horizontal="center" wrapText="1"/>
    </xf>
    <xf numFmtId="0" fontId="0" fillId="0" borderId="12" xfId="0" applyBorder="1" applyAlignment="1">
      <alignment horizontal="left" wrapText="1"/>
    </xf>
    <xf numFmtId="0" fontId="0" fillId="0" borderId="10" xfId="0" applyBorder="1" applyAlignment="1">
      <alignment horizontal="left" wrapText="1"/>
    </xf>
    <xf numFmtId="0" fontId="0" fillId="0" borderId="43" xfId="0" applyBorder="1" applyAlignment="1">
      <alignment horizontal="center" wrapText="1"/>
    </xf>
    <xf numFmtId="0" fontId="0" fillId="0" borderId="19" xfId="0" applyBorder="1" applyAlignment="1">
      <alignment horizontal="center"/>
    </xf>
    <xf numFmtId="0" fontId="0" fillId="0" borderId="21" xfId="0" applyBorder="1" applyAlignment="1">
      <alignment horizontal="center"/>
    </xf>
    <xf numFmtId="0" fontId="0" fillId="0" borderId="21" xfId="0" applyBorder="1" applyAlignment="1">
      <alignment horizontal="left"/>
    </xf>
    <xf numFmtId="0" fontId="0" fillId="0" borderId="19" xfId="0" applyBorder="1" applyAlignment="1">
      <alignment horizontal="center" wrapText="1"/>
    </xf>
    <xf numFmtId="0" fontId="0" fillId="0" borderId="20" xfId="0" applyBorder="1" applyAlignment="1">
      <alignment horizontal="center" wrapText="1"/>
    </xf>
    <xf numFmtId="0" fontId="0" fillId="0" borderId="21" xfId="0" applyBorder="1" applyAlignment="1">
      <alignment horizontal="center" wrapText="1"/>
    </xf>
    <xf numFmtId="0" fontId="10" fillId="2" borderId="43" xfId="0" applyFont="1" applyFill="1" applyBorder="1" applyAlignment="1">
      <alignment horizontal="center" vertical="center" wrapText="1"/>
    </xf>
    <xf numFmtId="0" fontId="0" fillId="0" borderId="49" xfId="0" applyBorder="1"/>
    <xf numFmtId="0" fontId="0" fillId="0" borderId="44" xfId="0" applyBorder="1"/>
    <xf numFmtId="0" fontId="0" fillId="0" borderId="23" xfId="0" applyBorder="1"/>
    <xf numFmtId="0" fontId="0" fillId="0" borderId="19" xfId="0" applyBorder="1"/>
    <xf numFmtId="0" fontId="0" fillId="0" borderId="21" xfId="0" applyBorder="1"/>
    <xf numFmtId="0" fontId="9" fillId="0" borderId="1" xfId="0" applyFont="1" applyBorder="1" applyAlignment="1">
      <alignment wrapText="1"/>
    </xf>
    <xf numFmtId="0" fontId="48" fillId="5" borderId="16" xfId="0" applyFont="1" applyFill="1" applyBorder="1" applyAlignment="1">
      <alignment vertical="center" wrapText="1"/>
    </xf>
    <xf numFmtId="0" fontId="0" fillId="5" borderId="47" xfId="0" applyFill="1" applyBorder="1"/>
    <xf numFmtId="0" fontId="0" fillId="5" borderId="3" xfId="0" applyFill="1" applyBorder="1"/>
    <xf numFmtId="0" fontId="0" fillId="5" borderId="0" xfId="0" applyFill="1"/>
    <xf numFmtId="0" fontId="0" fillId="5" borderId="8" xfId="0" applyFill="1" applyBorder="1"/>
    <xf numFmtId="0" fontId="0" fillId="5" borderId="2" xfId="0" applyFill="1" applyBorder="1"/>
    <xf numFmtId="0" fontId="9" fillId="0" borderId="12" xfId="0" applyFont="1" applyBorder="1" applyAlignment="1">
      <alignment wrapText="1"/>
    </xf>
    <xf numFmtId="0" fontId="0" fillId="5" borderId="7" xfId="0" applyFill="1" applyBorder="1"/>
    <xf numFmtId="0" fontId="0" fillId="0" borderId="50" xfId="0" applyBorder="1" applyAlignment="1">
      <alignment horizontal="left"/>
    </xf>
    <xf numFmtId="9" fontId="0" fillId="0" borderId="53" xfId="0" applyNumberFormat="1" applyBorder="1" applyAlignment="1">
      <alignment horizontal="center" wrapText="1"/>
    </xf>
    <xf numFmtId="0" fontId="0" fillId="0" borderId="51" xfId="0" applyBorder="1" applyAlignment="1">
      <alignment horizontal="center"/>
    </xf>
    <xf numFmtId="0" fontId="8" fillId="0" borderId="0" xfId="0" applyFont="1" applyAlignment="1">
      <alignment horizontal="center" vertical="center"/>
    </xf>
    <xf numFmtId="0" fontId="9" fillId="0" borderId="9" xfId="0" applyFont="1" applyBorder="1" applyAlignment="1">
      <alignment vertical="top" wrapText="1"/>
    </xf>
    <xf numFmtId="0" fontId="7" fillId="2" borderId="17" xfId="0" applyFont="1" applyFill="1" applyBorder="1" applyAlignment="1">
      <alignment horizontal="center" vertical="center" wrapText="1"/>
    </xf>
    <xf numFmtId="0" fontId="0" fillId="0" borderId="26" xfId="0" applyBorder="1"/>
    <xf numFmtId="0" fontId="0" fillId="0" borderId="39" xfId="0" applyBorder="1"/>
    <xf numFmtId="0" fontId="7" fillId="2" borderId="18" xfId="0" applyFont="1" applyFill="1" applyBorder="1" applyAlignment="1">
      <alignment horizontal="center" vertical="center" wrapText="1"/>
    </xf>
    <xf numFmtId="0" fontId="0" fillId="0" borderId="48" xfId="0" applyBorder="1"/>
    <xf numFmtId="0" fontId="48" fillId="5" borderId="16" xfId="0" applyFont="1" applyFill="1" applyBorder="1" applyAlignment="1">
      <alignment horizontal="left" vertical="center" wrapText="1"/>
    </xf>
    <xf numFmtId="0" fontId="0" fillId="5" borderId="47" xfId="0" applyFill="1" applyBorder="1" applyAlignment="1">
      <alignment horizontal="left"/>
    </xf>
    <xf numFmtId="0" fontId="0" fillId="5" borderId="3" xfId="0" applyFill="1" applyBorder="1" applyAlignment="1">
      <alignment horizontal="left"/>
    </xf>
    <xf numFmtId="0" fontId="19" fillId="0" borderId="0" xfId="0" applyFont="1" applyAlignment="1">
      <alignment horizontal="center" vertical="center"/>
    </xf>
    <xf numFmtId="0" fontId="9" fillId="0" borderId="43" xfId="0" applyFont="1" applyBorder="1" applyAlignment="1">
      <alignment vertical="top" wrapText="1"/>
    </xf>
    <xf numFmtId="0" fontId="0" fillId="0" borderId="43" xfId="0" applyBorder="1"/>
    <xf numFmtId="0" fontId="0" fillId="0" borderId="54" xfId="0" applyBorder="1" applyAlignment="1">
      <alignment horizontal="center"/>
    </xf>
    <xf numFmtId="0" fontId="0" fillId="0" borderId="55" xfId="0" applyBorder="1" applyAlignment="1">
      <alignment horizontal="center"/>
    </xf>
    <xf numFmtId="0" fontId="48" fillId="5" borderId="1" xfId="0" applyFont="1" applyFill="1" applyBorder="1" applyAlignment="1">
      <alignment vertical="center" wrapText="1"/>
    </xf>
    <xf numFmtId="0" fontId="0" fillId="0" borderId="12" xfId="0" applyBorder="1" applyAlignment="1">
      <alignment horizontal="center"/>
    </xf>
    <xf numFmtId="0" fontId="0" fillId="0" borderId="11" xfId="0" applyBorder="1" applyAlignment="1">
      <alignment horizontal="center"/>
    </xf>
    <xf numFmtId="0" fontId="0" fillId="5" borderId="11" xfId="0" applyFill="1" applyBorder="1" applyAlignment="1">
      <alignment horizontal="left"/>
    </xf>
    <xf numFmtId="0" fontId="61" fillId="0" borderId="12" xfId="0" applyFont="1" applyBorder="1" applyAlignment="1">
      <alignment horizontal="center" vertical="top" wrapText="1"/>
    </xf>
    <xf numFmtId="0" fontId="0" fillId="0" borderId="10" xfId="0" applyBorder="1" applyAlignment="1">
      <alignment horizontal="center" vertical="top" wrapText="1"/>
    </xf>
    <xf numFmtId="0" fontId="0" fillId="0" borderId="11" xfId="0" applyBorder="1" applyAlignment="1">
      <alignment horizontal="center" vertical="top" wrapText="1"/>
    </xf>
    <xf numFmtId="0" fontId="9" fillId="5" borderId="18" xfId="0" applyFont="1" applyFill="1"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0" fontId="0" fillId="0" borderId="3" xfId="0" applyBorder="1" applyAlignment="1">
      <alignment vertical="center"/>
    </xf>
    <xf numFmtId="0" fontId="0" fillId="0" borderId="0" xfId="0" applyAlignment="1">
      <alignment vertical="center"/>
    </xf>
    <xf numFmtId="0" fontId="0" fillId="0" borderId="7" xfId="0" applyBorder="1" applyAlignment="1">
      <alignment vertical="center"/>
    </xf>
    <xf numFmtId="0" fontId="0" fillId="0" borderId="47" xfId="0" applyBorder="1" applyAlignment="1">
      <alignment vertical="center"/>
    </xf>
    <xf numFmtId="0" fontId="0" fillId="5" borderId="9" xfId="0" applyFill="1" applyBorder="1"/>
    <xf numFmtId="0" fontId="41" fillId="0" borderId="6" xfId="0" applyFont="1" applyBorder="1"/>
    <xf numFmtId="0" fontId="41" fillId="0" borderId="3" xfId="0" applyFont="1" applyBorder="1"/>
    <xf numFmtId="0" fontId="41" fillId="0" borderId="7" xfId="0" applyFont="1" applyBorder="1"/>
    <xf numFmtId="0" fontId="41" fillId="0" borderId="8" xfId="0" applyFont="1" applyBorder="1"/>
    <xf numFmtId="0" fontId="41" fillId="0" borderId="9" xfId="0" applyFont="1" applyBorder="1"/>
    <xf numFmtId="0" fontId="9" fillId="0" borderId="0" xfId="0" applyFont="1"/>
    <xf numFmtId="0" fontId="50" fillId="0" borderId="1" xfId="0" applyFont="1" applyBorder="1" applyAlignment="1">
      <alignment horizontal="left" vertical="center" wrapText="1"/>
    </xf>
    <xf numFmtId="0" fontId="9" fillId="0" borderId="22" xfId="0" applyFont="1" applyBorder="1" applyAlignment="1">
      <alignment horizontal="left" vertical="top" wrapText="1"/>
    </xf>
    <xf numFmtId="0" fontId="9" fillId="0" borderId="48" xfId="0" applyFont="1" applyBorder="1" applyAlignment="1">
      <alignment horizontal="left" vertical="top" wrapText="1"/>
    </xf>
    <xf numFmtId="0" fontId="9" fillId="0" borderId="44" xfId="0" applyFont="1" applyBorder="1" applyAlignment="1">
      <alignment horizontal="left" vertical="top" wrapText="1"/>
    </xf>
    <xf numFmtId="0" fontId="9" fillId="0" borderId="47" xfId="0" applyFont="1" applyBorder="1" applyAlignment="1">
      <alignment horizontal="left" vertical="top" wrapText="1"/>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8" fillId="0" borderId="0" xfId="0" applyFont="1" applyAlignment="1">
      <alignment horizontal="center"/>
    </xf>
    <xf numFmtId="0" fontId="50" fillId="0" borderId="1" xfId="0" applyFont="1" applyBorder="1" applyAlignment="1">
      <alignment vertical="center" wrapText="1"/>
    </xf>
    <xf numFmtId="0" fontId="8" fillId="0" borderId="0" xfId="0" applyFont="1" applyAlignment="1">
      <alignment horizontal="center" vertical="top" wrapText="1"/>
    </xf>
    <xf numFmtId="0" fontId="7" fillId="2" borderId="1" xfId="0" applyFont="1" applyFill="1" applyBorder="1" applyAlignment="1">
      <alignment vertical="top" wrapText="1"/>
    </xf>
    <xf numFmtId="0" fontId="41" fillId="0" borderId="5" xfId="0" applyFont="1" applyBorder="1"/>
    <xf numFmtId="0" fontId="41" fillId="0" borderId="0" xfId="0" applyFont="1"/>
    <xf numFmtId="0" fontId="41" fillId="0" borderId="2" xfId="0" applyFont="1" applyBorder="1"/>
    <xf numFmtId="0" fontId="9" fillId="5" borderId="1" xfId="0" applyFont="1" applyFill="1" applyBorder="1" applyAlignment="1">
      <alignment vertical="top" wrapText="1"/>
    </xf>
    <xf numFmtId="0" fontId="0" fillId="5" borderId="5" xfId="0" applyFill="1" applyBorder="1"/>
    <xf numFmtId="0" fontId="0" fillId="5" borderId="6" xfId="0" applyFill="1" applyBorder="1"/>
    <xf numFmtId="0" fontId="66" fillId="0" borderId="1" xfId="0" applyFont="1" applyBorder="1" applyAlignment="1">
      <alignment vertical="top" wrapText="1"/>
    </xf>
    <xf numFmtId="0" fontId="0" fillId="0" borderId="15" xfId="0" applyBorder="1"/>
    <xf numFmtId="0" fontId="0" fillId="5" borderId="15" xfId="0" applyFill="1" applyBorder="1"/>
    <xf numFmtId="0" fontId="0" fillId="5" borderId="16" xfId="0" applyFill="1" applyBorder="1"/>
    <xf numFmtId="0" fontId="9" fillId="0" borderId="1" xfId="0" applyFont="1" applyBorder="1" applyAlignment="1">
      <alignment horizontal="center" vertical="top" wrapText="1"/>
    </xf>
    <xf numFmtId="0" fontId="9" fillId="0" borderId="12" xfId="0" applyFont="1" applyBorder="1" applyAlignment="1">
      <alignment horizontal="center" vertical="center" wrapText="1"/>
    </xf>
    <xf numFmtId="0" fontId="7" fillId="2" borderId="1" xfId="0" applyFont="1" applyFill="1" applyBorder="1" applyAlignment="1">
      <alignment vertical="center" wrapText="1"/>
    </xf>
    <xf numFmtId="0" fontId="9" fillId="0" borderId="2" xfId="0" applyFont="1" applyBorder="1" applyAlignment="1">
      <alignment vertical="top" wrapText="1"/>
    </xf>
    <xf numFmtId="0" fontId="46"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29" fillId="5" borderId="1" xfId="0" applyFont="1" applyFill="1" applyBorder="1" applyAlignment="1">
      <alignment vertical="top" wrapText="1"/>
    </xf>
    <xf numFmtId="0" fontId="29" fillId="5" borderId="4" xfId="0" applyFont="1" applyFill="1" applyBorder="1" applyAlignment="1">
      <alignment vertical="top" wrapText="1"/>
    </xf>
    <xf numFmtId="0" fontId="29" fillId="4" borderId="1" xfId="0" applyFont="1" applyFill="1" applyBorder="1" applyAlignment="1">
      <alignment vertical="top" wrapText="1"/>
    </xf>
    <xf numFmtId="0" fontId="29" fillId="0" borderId="5" xfId="0" applyFont="1" applyBorder="1"/>
    <xf numFmtId="0" fontId="29" fillId="0" borderId="6" xfId="0" applyFont="1" applyBorder="1"/>
    <xf numFmtId="0" fontId="29" fillId="0" borderId="8" xfId="0" applyFont="1" applyBorder="1"/>
    <xf numFmtId="0" fontId="29" fillId="0" borderId="2" xfId="0" applyFont="1" applyBorder="1"/>
    <xf numFmtId="0" fontId="29" fillId="0" borderId="9" xfId="0" applyFont="1" applyBorder="1"/>
    <xf numFmtId="0" fontId="29" fillId="4" borderId="4" xfId="0" applyFont="1" applyFill="1" applyBorder="1" applyAlignment="1">
      <alignment vertical="top" wrapText="1"/>
    </xf>
    <xf numFmtId="0" fontId="9" fillId="0" borderId="4" xfId="0" applyFont="1" applyBorder="1" applyAlignment="1">
      <alignment vertical="top" wrapText="1"/>
    </xf>
    <xf numFmtId="0" fontId="29" fillId="0" borderId="1" xfId="0" applyFont="1" applyBorder="1" applyAlignment="1">
      <alignment vertical="center" wrapText="1"/>
    </xf>
    <xf numFmtId="0" fontId="30" fillId="2" borderId="1" xfId="0" applyFont="1" applyFill="1" applyBorder="1" applyAlignment="1">
      <alignment horizontal="center" vertical="center" wrapText="1"/>
    </xf>
    <xf numFmtId="0" fontId="36"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7" fillId="3" borderId="1" xfId="0" applyFont="1" applyFill="1" applyBorder="1" applyAlignment="1">
      <alignment horizontal="center" vertical="center" wrapText="1"/>
    </xf>
    <xf numFmtId="0" fontId="29" fillId="0" borderId="41" xfId="0" applyFont="1" applyBorder="1" applyAlignment="1">
      <alignment vertical="center" wrapText="1"/>
    </xf>
    <xf numFmtId="0" fontId="0" fillId="0" borderId="25" xfId="0" applyBorder="1"/>
    <xf numFmtId="0" fontId="7" fillId="3" borderId="14" xfId="0" applyFont="1" applyFill="1" applyBorder="1" applyAlignment="1">
      <alignment horizontal="center" vertical="center" wrapText="1"/>
    </xf>
    <xf numFmtId="0" fontId="9" fillId="0" borderId="41" xfId="0" applyFont="1" applyBorder="1" applyAlignment="1">
      <alignment vertical="center" wrapText="1"/>
    </xf>
    <xf numFmtId="0" fontId="19" fillId="0" borderId="1" xfId="0" applyFont="1" applyBorder="1" applyAlignment="1">
      <alignment vertical="center" wrapText="1"/>
    </xf>
    <xf numFmtId="0" fontId="29" fillId="0" borderId="1" xfId="0" applyFont="1" applyBorder="1" applyAlignment="1">
      <alignment horizontal="left" vertical="top" wrapText="1"/>
    </xf>
    <xf numFmtId="0" fontId="0" fillId="0" borderId="11" xfId="0" applyBorder="1" applyAlignment="1">
      <alignment horizontal="left" vertical="top"/>
    </xf>
    <xf numFmtId="0" fontId="19" fillId="0" borderId="41" xfId="0" applyFont="1" applyBorder="1" applyAlignment="1">
      <alignment vertical="center" wrapText="1"/>
    </xf>
    <xf numFmtId="0" fontId="28" fillId="0" borderId="11" xfId="0" applyFont="1" applyBorder="1"/>
    <xf numFmtId="0" fontId="59" fillId="0" borderId="1" xfId="0" applyFont="1" applyBorder="1" applyAlignment="1">
      <alignment horizontal="left" vertical="center" wrapText="1"/>
    </xf>
    <xf numFmtId="0" fontId="11" fillId="0" borderId="41" xfId="0" applyFont="1" applyBorder="1" applyAlignment="1">
      <alignment vertical="center" wrapText="1"/>
    </xf>
    <xf numFmtId="0" fontId="7" fillId="3" borderId="42" xfId="0" applyFont="1" applyFill="1" applyBorder="1" applyAlignment="1">
      <alignment horizontal="center" vertical="center" wrapText="1"/>
    </xf>
    <xf numFmtId="0" fontId="0" fillId="0" borderId="24" xfId="0" applyBorder="1"/>
    <xf numFmtId="0" fontId="59" fillId="0" borderId="41" xfId="0" applyFont="1" applyBorder="1" applyAlignment="1">
      <alignment vertical="center" wrapText="1"/>
    </xf>
    <xf numFmtId="0" fontId="10" fillId="2" borderId="12" xfId="0" applyFont="1" applyFill="1" applyBorder="1" applyAlignment="1">
      <alignment horizontal="left" vertical="top" wrapText="1"/>
    </xf>
    <xf numFmtId="0" fontId="7" fillId="3" borderId="1" xfId="0" applyFont="1" applyFill="1" applyBorder="1" applyAlignment="1">
      <alignment vertical="top" wrapText="1"/>
    </xf>
    <xf numFmtId="0" fontId="9" fillId="0" borderId="1" xfId="0" applyFont="1" applyBorder="1" applyAlignment="1">
      <alignment horizontal="left" vertical="top" wrapText="1" indent="1"/>
    </xf>
    <xf numFmtId="0" fontId="10" fillId="2" borderId="1" xfId="0" applyFont="1" applyFill="1" applyBorder="1" applyAlignment="1">
      <alignment horizontal="left" vertical="top" wrapText="1"/>
    </xf>
    <xf numFmtId="0" fontId="29" fillId="0" borderId="1" xfId="0" applyFont="1" applyBorder="1" applyAlignment="1">
      <alignment vertical="top" wrapText="1"/>
    </xf>
    <xf numFmtId="0" fontId="10" fillId="0" borderId="1" xfId="0" applyFont="1" applyBorder="1" applyAlignment="1">
      <alignment horizontal="left" vertical="top" wrapText="1"/>
    </xf>
    <xf numFmtId="0" fontId="9" fillId="0" borderId="4" xfId="0" applyFont="1" applyBorder="1" applyAlignment="1">
      <alignment horizontal="left" vertical="top" wrapText="1"/>
    </xf>
    <xf numFmtId="0" fontId="9" fillId="0" borderId="18" xfId="0" applyFont="1" applyBorder="1" applyAlignment="1">
      <alignment vertical="top" wrapText="1"/>
    </xf>
    <xf numFmtId="0" fontId="9" fillId="0" borderId="12" xfId="0" applyFont="1" applyBorder="1" applyAlignment="1">
      <alignment horizontal="left" vertical="top" wrapText="1"/>
    </xf>
    <xf numFmtId="0" fontId="0" fillId="0" borderId="5" xfId="0" applyBorder="1" applyAlignment="1">
      <alignment horizontal="left"/>
    </xf>
    <xf numFmtId="0" fontId="0" fillId="0" borderId="24" xfId="0" applyBorder="1" applyAlignment="1">
      <alignment horizontal="left"/>
    </xf>
    <xf numFmtId="0" fontId="0" fillId="0" borderId="2" xfId="0" applyBorder="1" applyAlignment="1">
      <alignment horizontal="left"/>
    </xf>
    <xf numFmtId="0" fontId="0" fillId="0" borderId="52" xfId="0" applyBorder="1" applyAlignment="1">
      <alignment horizontal="left"/>
    </xf>
    <xf numFmtId="0" fontId="29" fillId="0" borderId="4" xfId="0" applyFont="1" applyBorder="1" applyAlignment="1">
      <alignment vertical="top" wrapText="1"/>
    </xf>
    <xf numFmtId="0" fontId="41" fillId="0" borderId="24" xfId="0" applyFont="1" applyBorder="1"/>
    <xf numFmtId="0" fontId="41" fillId="0" borderId="47" xfId="0" applyFont="1" applyBorder="1"/>
    <xf numFmtId="0" fontId="41" fillId="0" borderId="23" xfId="0" applyFont="1" applyBorder="1"/>
    <xf numFmtId="0" fontId="0" fillId="0" borderId="52" xfId="0" applyBorder="1"/>
    <xf numFmtId="0" fontId="7" fillId="2" borderId="1" xfId="0" applyFont="1" applyFill="1" applyBorder="1" applyAlignment="1">
      <alignment horizontal="left" vertical="top" wrapText="1"/>
    </xf>
    <xf numFmtId="166" fontId="9" fillId="0" borderId="1" xfId="0" applyNumberFormat="1" applyFont="1" applyBorder="1" applyAlignment="1">
      <alignment vertical="top" wrapText="1"/>
    </xf>
    <xf numFmtId="165" fontId="9" fillId="0" borderId="1" xfId="0" applyNumberFormat="1" applyFont="1" applyBorder="1" applyAlignment="1">
      <alignment vertical="top" wrapText="1"/>
    </xf>
    <xf numFmtId="43" fontId="9" fillId="0" borderId="1" xfId="0" applyNumberFormat="1" applyFont="1" applyBorder="1" applyAlignment="1">
      <alignment vertical="top" wrapText="1"/>
    </xf>
    <xf numFmtId="43" fontId="0" fillId="0" borderId="10" xfId="0" applyNumberFormat="1" applyBorder="1"/>
    <xf numFmtId="43" fontId="0" fillId="0" borderId="11" xfId="0" applyNumberFormat="1" applyBorder="1"/>
    <xf numFmtId="0" fontId="9" fillId="5" borderId="0" xfId="0" applyFont="1" applyFill="1" applyAlignment="1">
      <alignment vertical="top" wrapText="1"/>
    </xf>
    <xf numFmtId="0" fontId="56"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2" xfId="0" applyBorder="1" applyAlignment="1">
      <alignment wrapText="1"/>
    </xf>
    <xf numFmtId="0" fontId="33" fillId="0" borderId="0" xfId="1" applyFont="1" applyAlignment="1">
      <alignment wrapText="1"/>
    </xf>
    <xf numFmtId="0" fontId="10" fillId="0" borderId="1" xfId="0" applyFont="1" applyBorder="1" applyAlignment="1">
      <alignment horizontal="center" vertical="top" wrapText="1"/>
    </xf>
    <xf numFmtId="0" fontId="10" fillId="0" borderId="3" xfId="0" applyFont="1" applyBorder="1" applyAlignment="1">
      <alignment vertical="top" wrapText="1"/>
    </xf>
    <xf numFmtId="165" fontId="9" fillId="0" borderId="12" xfId="0" applyNumberFormat="1" applyFont="1" applyBorder="1" applyAlignment="1">
      <alignment vertical="top" wrapText="1"/>
    </xf>
    <xf numFmtId="166" fontId="56" fillId="8" borderId="1" xfId="0" applyNumberFormat="1" applyFont="1" applyFill="1" applyBorder="1" applyAlignment="1">
      <alignment vertical="top" wrapText="1"/>
    </xf>
    <xf numFmtId="0" fontId="56" fillId="0" borderId="1" xfId="0" applyFont="1" applyBorder="1" applyAlignment="1">
      <alignment vertical="top" wrapText="1"/>
    </xf>
    <xf numFmtId="0" fontId="71" fillId="5" borderId="1" xfId="0" applyFont="1" applyFill="1" applyBorder="1" applyAlignment="1">
      <alignment vertical="top" wrapText="1"/>
    </xf>
    <xf numFmtId="0" fontId="9" fillId="5" borderId="11" xfId="0" applyFont="1" applyFill="1" applyBorder="1"/>
    <xf numFmtId="0" fontId="71" fillId="0" borderId="12" xfId="0" applyFont="1" applyBorder="1" applyAlignment="1">
      <alignment vertical="top" wrapText="1"/>
    </xf>
    <xf numFmtId="0" fontId="9" fillId="0" borderId="10" xfId="0" applyFont="1" applyBorder="1"/>
    <xf numFmtId="0" fontId="9" fillId="0" borderId="11" xfId="0" applyFont="1" applyBorder="1"/>
    <xf numFmtId="0" fontId="9" fillId="5" borderId="4" xfId="0" applyFont="1" applyFill="1" applyBorder="1" applyAlignment="1">
      <alignment vertical="top" wrapText="1"/>
    </xf>
    <xf numFmtId="0" fontId="9" fillId="5" borderId="6" xfId="0" applyFont="1" applyFill="1" applyBorder="1" applyAlignment="1">
      <alignment vertical="top" wrapText="1"/>
    </xf>
    <xf numFmtId="0" fontId="71" fillId="5" borderId="4" xfId="0" applyFont="1" applyFill="1" applyBorder="1" applyAlignment="1">
      <alignment vertical="top" wrapText="1"/>
    </xf>
    <xf numFmtId="0" fontId="71" fillId="5" borderId="5" xfId="0" applyFont="1" applyFill="1" applyBorder="1" applyAlignment="1">
      <alignment vertical="top" wrapText="1"/>
    </xf>
    <xf numFmtId="0" fontId="71" fillId="5" borderId="6" xfId="0" applyFont="1" applyFill="1" applyBorder="1" applyAlignment="1">
      <alignment vertical="top" wrapText="1"/>
    </xf>
    <xf numFmtId="0" fontId="29" fillId="0" borderId="0" xfId="0" applyFont="1" applyAlignment="1">
      <alignment horizontal="center" vertical="top" wrapText="1"/>
    </xf>
    <xf numFmtId="0" fontId="9" fillId="5" borderId="10" xfId="0" applyFont="1" applyFill="1" applyBorder="1"/>
    <xf numFmtId="0" fontId="7" fillId="2" borderId="1" xfId="0" applyFont="1" applyFill="1" applyBorder="1" applyAlignment="1">
      <alignment horizontal="center" vertical="top" wrapText="1"/>
    </xf>
    <xf numFmtId="0" fontId="9" fillId="5" borderId="12" xfId="0" applyFont="1" applyFill="1" applyBorder="1" applyAlignment="1">
      <alignment vertical="top" wrapText="1"/>
    </xf>
    <xf numFmtId="0" fontId="9" fillId="5" borderId="10" xfId="0" applyFont="1" applyFill="1" applyBorder="1" applyAlignment="1">
      <alignment vertical="top" wrapText="1"/>
    </xf>
    <xf numFmtId="0" fontId="9" fillId="5" borderId="11" xfId="0" applyFont="1" applyFill="1" applyBorder="1" applyAlignment="1">
      <alignment vertical="top" wrapText="1"/>
    </xf>
    <xf numFmtId="0" fontId="9" fillId="5" borderId="5" xfId="0" applyFont="1" applyFill="1" applyBorder="1" applyAlignment="1">
      <alignment vertical="top" wrapText="1"/>
    </xf>
    <xf numFmtId="0" fontId="9" fillId="0" borderId="0" xfId="0" applyFont="1" applyAlignment="1">
      <alignment vertical="top"/>
    </xf>
    <xf numFmtId="0" fontId="71" fillId="0" borderId="1" xfId="0" applyFont="1" applyBorder="1" applyAlignment="1">
      <alignment vertical="top" wrapText="1"/>
    </xf>
    <xf numFmtId="0" fontId="0" fillId="0" borderId="6" xfId="0" applyFont="1" applyBorder="1"/>
    <xf numFmtId="0" fontId="0" fillId="0" borderId="6" xfId="0" applyFont="1" applyBorder="1" applyAlignment="1">
      <alignment vertical="top"/>
    </xf>
    <xf numFmtId="0" fontId="0" fillId="0" borderId="3" xfId="0" applyFont="1" applyBorder="1"/>
    <xf numFmtId="0" fontId="0" fillId="0" borderId="7" xfId="0" applyFont="1" applyBorder="1"/>
    <xf numFmtId="0" fontId="0" fillId="0" borderId="3" xfId="0" applyFont="1" applyBorder="1" applyAlignment="1">
      <alignment vertical="top"/>
    </xf>
    <xf numFmtId="0" fontId="0" fillId="0" borderId="7" xfId="0" applyFont="1" applyBorder="1" applyAlignment="1">
      <alignment vertical="top"/>
    </xf>
    <xf numFmtId="0" fontId="0" fillId="0" borderId="8" xfId="0" applyFont="1" applyBorder="1"/>
    <xf numFmtId="0" fontId="0" fillId="0" borderId="9" xfId="0" applyFont="1" applyBorder="1"/>
    <xf numFmtId="0" fontId="0" fillId="0" borderId="8" xfId="0" applyFont="1" applyBorder="1" applyAlignment="1">
      <alignment vertical="top"/>
    </xf>
    <xf numFmtId="0" fontId="0" fillId="0" borderId="9" xfId="0" applyFont="1" applyBorder="1" applyAlignment="1">
      <alignment vertical="top"/>
    </xf>
    <xf numFmtId="0" fontId="29" fillId="0" borderId="1" xfId="0" applyFont="1" applyBorder="1" applyAlignment="1">
      <alignment horizontal="center" vertical="top" wrapText="1"/>
    </xf>
    <xf numFmtId="0" fontId="41" fillId="0" borderId="6" xfId="0" applyFont="1" applyBorder="1" applyAlignment="1">
      <alignment vertical="top"/>
    </xf>
    <xf numFmtId="0" fontId="41" fillId="0" borderId="3" xfId="0" applyFont="1" applyBorder="1" applyAlignment="1">
      <alignment vertical="top"/>
    </xf>
    <xf numFmtId="0" fontId="41" fillId="0" borderId="7" xfId="0" applyFont="1" applyBorder="1" applyAlignment="1">
      <alignment vertical="top"/>
    </xf>
    <xf numFmtId="0" fontId="41" fillId="0" borderId="8" xfId="0" applyFont="1" applyBorder="1" applyAlignment="1">
      <alignment vertical="top"/>
    </xf>
    <xf numFmtId="0" fontId="41" fillId="0" borderId="9" xfId="0" applyFont="1" applyBorder="1" applyAlignment="1">
      <alignment vertical="top"/>
    </xf>
    <xf numFmtId="0" fontId="18" fillId="0" borderId="22" xfId="0" applyFont="1" applyBorder="1" applyAlignment="1">
      <alignment horizontal="left" wrapText="1"/>
    </xf>
    <xf numFmtId="0" fontId="18" fillId="0" borderId="48" xfId="0" applyFont="1" applyBorder="1" applyAlignment="1">
      <alignment horizontal="left" wrapText="1"/>
    </xf>
    <xf numFmtId="0" fontId="18" fillId="0" borderId="49" xfId="0" applyFont="1" applyBorder="1" applyAlignment="1">
      <alignment horizontal="left" wrapText="1"/>
    </xf>
    <xf numFmtId="0" fontId="18" fillId="0" borderId="44" xfId="0" applyFont="1" applyBorder="1" applyAlignment="1">
      <alignment horizontal="left" wrapText="1"/>
    </xf>
    <xf numFmtId="0" fontId="18" fillId="0" borderId="47" xfId="0" applyFont="1" applyBorder="1" applyAlignment="1">
      <alignment horizontal="left" wrapText="1"/>
    </xf>
    <xf numFmtId="0" fontId="18" fillId="0" borderId="23" xfId="0" applyFont="1" applyBorder="1" applyAlignment="1">
      <alignment horizontal="left" wrapText="1"/>
    </xf>
    <xf numFmtId="0" fontId="18" fillId="0" borderId="19" xfId="0" applyFont="1" applyBorder="1" applyAlignment="1">
      <alignment horizontal="left" wrapText="1"/>
    </xf>
    <xf numFmtId="0" fontId="18" fillId="0" borderId="20" xfId="0" applyFont="1" applyBorder="1" applyAlignment="1">
      <alignment horizontal="left" wrapText="1"/>
    </xf>
    <xf numFmtId="0" fontId="18" fillId="0" borderId="21" xfId="0" applyFont="1" applyBorder="1" applyAlignment="1">
      <alignment horizontal="left" wrapText="1"/>
    </xf>
    <xf numFmtId="0" fontId="42" fillId="15" borderId="40" xfId="0" applyFont="1" applyFill="1" applyBorder="1" applyAlignment="1">
      <alignment wrapText="1"/>
    </xf>
    <xf numFmtId="0" fontId="0" fillId="15" borderId="48" xfId="0" applyFill="1" applyBorder="1"/>
    <xf numFmtId="0" fontId="0" fillId="15" borderId="49" xfId="0" applyFill="1" applyBorder="1"/>
    <xf numFmtId="0" fontId="0" fillId="15" borderId="44" xfId="0" applyFill="1" applyBorder="1"/>
    <xf numFmtId="0" fontId="9" fillId="15" borderId="0" xfId="0" applyFont="1" applyFill="1"/>
    <xf numFmtId="0" fontId="0" fillId="15" borderId="23" xfId="0" applyFill="1" applyBorder="1"/>
    <xf numFmtId="0" fontId="0" fillId="0" borderId="1" xfId="0" applyBorder="1"/>
    <xf numFmtId="0" fontId="9" fillId="0" borderId="1" xfId="0" applyFont="1" applyBorder="1"/>
    <xf numFmtId="0" fontId="10" fillId="5" borderId="4" xfId="0" applyFont="1" applyFill="1" applyBorder="1" applyAlignment="1">
      <alignment vertical="top" wrapText="1"/>
    </xf>
    <xf numFmtId="0" fontId="10" fillId="5" borderId="5" xfId="0" applyFont="1" applyFill="1" applyBorder="1" applyAlignment="1">
      <alignment vertical="top" wrapText="1"/>
    </xf>
    <xf numFmtId="0" fontId="10" fillId="5" borderId="6" xfId="0" applyFont="1" applyFill="1" applyBorder="1" applyAlignment="1">
      <alignment vertical="top" wrapText="1"/>
    </xf>
    <xf numFmtId="0" fontId="10" fillId="5" borderId="3" xfId="0" applyFont="1" applyFill="1" applyBorder="1" applyAlignment="1">
      <alignment vertical="top" wrapText="1"/>
    </xf>
    <xf numFmtId="0" fontId="10" fillId="5" borderId="47" xfId="0" applyFont="1" applyFill="1" applyBorder="1" applyAlignment="1">
      <alignment vertical="top" wrapText="1"/>
    </xf>
    <xf numFmtId="0" fontId="10" fillId="5" borderId="7" xfId="0" applyFont="1" applyFill="1" applyBorder="1" applyAlignment="1">
      <alignment vertical="top" wrapText="1"/>
    </xf>
    <xf numFmtId="0" fontId="10" fillId="5" borderId="8" xfId="0" applyFont="1" applyFill="1" applyBorder="1" applyAlignment="1">
      <alignment vertical="top" wrapText="1"/>
    </xf>
    <xf numFmtId="0" fontId="10" fillId="5" borderId="2" xfId="0" applyFont="1" applyFill="1" applyBorder="1" applyAlignment="1">
      <alignment vertical="top" wrapText="1"/>
    </xf>
    <xf numFmtId="0" fontId="10" fillId="5" borderId="9" xfId="0" applyFont="1" applyFill="1" applyBorder="1" applyAlignment="1">
      <alignment vertical="top" wrapText="1"/>
    </xf>
    <xf numFmtId="0" fontId="0" fillId="0" borderId="5" xfId="0" applyFont="1" applyBorder="1"/>
    <xf numFmtId="0" fontId="0" fillId="0" borderId="0" xfId="0" applyFont="1"/>
    <xf numFmtId="0" fontId="0" fillId="0" borderId="2" xfId="0" applyFont="1" applyBorder="1"/>
    <xf numFmtId="0" fontId="14" fillId="0" borderId="1" xfId="1" applyBorder="1" applyAlignment="1">
      <alignment vertical="center"/>
    </xf>
    <xf numFmtId="0" fontId="0" fillId="0" borderId="0" xfId="0" applyProtection="1"/>
    <xf numFmtId="0" fontId="8" fillId="0" borderId="0" xfId="0" applyFont="1" applyAlignment="1" applyProtection="1">
      <alignment horizontal="center" vertical="top"/>
    </xf>
    <xf numFmtId="0" fontId="0" fillId="0" borderId="0" xfId="0" applyProtection="1"/>
    <xf numFmtId="0" fontId="8" fillId="0" borderId="0" xfId="0" applyFont="1" applyAlignment="1" applyProtection="1">
      <alignment horizontal="center" vertical="top"/>
    </xf>
    <xf numFmtId="0" fontId="7" fillId="0" borderId="0" xfId="0" applyFont="1" applyProtection="1"/>
    <xf numFmtId="0" fontId="7"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vertical="center" wrapText="1"/>
    </xf>
    <xf numFmtId="0" fontId="0" fillId="5" borderId="10" xfId="0" applyFill="1" applyBorder="1" applyProtection="1"/>
    <xf numFmtId="0" fontId="0" fillId="5" borderId="11" xfId="0" applyFill="1" applyBorder="1" applyProtection="1"/>
    <xf numFmtId="0" fontId="9" fillId="0" borderId="0" xfId="0" applyFont="1" applyAlignment="1" applyProtection="1">
      <alignment vertical="center" wrapText="1"/>
    </xf>
    <xf numFmtId="0" fontId="9" fillId="0" borderId="1" xfId="0" applyFont="1" applyBorder="1" applyAlignment="1" applyProtection="1">
      <alignment vertical="center" wrapText="1"/>
    </xf>
    <xf numFmtId="0" fontId="9" fillId="2" borderId="1" xfId="0" applyFont="1" applyFill="1" applyBorder="1" applyAlignment="1" applyProtection="1">
      <alignment horizontal="left" vertical="center" wrapText="1"/>
    </xf>
    <xf numFmtId="0" fontId="9" fillId="5"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7" fillId="0" borderId="0" xfId="0" applyFont="1" applyAlignment="1" applyProtection="1">
      <alignment wrapText="1"/>
    </xf>
    <xf numFmtId="0" fontId="7"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0" fontId="0" fillId="5" borderId="10" xfId="0" applyFill="1" applyBorder="1" applyAlignment="1" applyProtection="1">
      <alignment horizontal="left"/>
    </xf>
    <xf numFmtId="0" fontId="0" fillId="5" borderId="11" xfId="0" applyFill="1" applyBorder="1" applyAlignment="1" applyProtection="1">
      <alignment horizontal="left"/>
    </xf>
    <xf numFmtId="14" fontId="9" fillId="5" borderId="0" xfId="0" applyNumberFormat="1" applyFont="1" applyFill="1" applyAlignment="1" applyProtection="1">
      <alignment vertical="center" wrapText="1"/>
    </xf>
    <xf numFmtId="14" fontId="68" fillId="5" borderId="1" xfId="0" applyNumberFormat="1" applyFont="1" applyFill="1" applyBorder="1" applyAlignment="1" applyProtection="1">
      <alignment horizontal="left" vertical="center" wrapText="1"/>
    </xf>
    <xf numFmtId="0" fontId="67" fillId="5" borderId="10" xfId="0" applyFont="1" applyFill="1" applyBorder="1" applyAlignment="1" applyProtection="1">
      <alignment horizontal="left"/>
    </xf>
    <xf numFmtId="0" fontId="67" fillId="5" borderId="11" xfId="0" applyFont="1" applyFill="1" applyBorder="1" applyAlignment="1" applyProtection="1">
      <alignment horizontal="left"/>
    </xf>
    <xf numFmtId="0" fontId="27" fillId="5" borderId="0" xfId="0" applyFont="1" applyFill="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16" fillId="5" borderId="10" xfId="0" applyFont="1" applyFill="1" applyBorder="1" applyAlignment="1" applyProtection="1">
      <alignment horizontal="left"/>
    </xf>
    <xf numFmtId="0" fontId="16" fillId="5" borderId="11" xfId="0" applyFont="1" applyFill="1" applyBorder="1" applyAlignment="1" applyProtection="1">
      <alignment horizontal="left"/>
    </xf>
    <xf numFmtId="0" fontId="26" fillId="5" borderId="0" xfId="0" applyFont="1" applyFill="1" applyAlignment="1" applyProtection="1">
      <alignment vertical="center" wrapText="1"/>
    </xf>
    <xf numFmtId="0" fontId="29" fillId="2" borderId="1" xfId="0" applyFont="1" applyFill="1" applyBorder="1" applyAlignment="1" applyProtection="1">
      <alignment vertical="center" wrapText="1"/>
    </xf>
    <xf numFmtId="0" fontId="26" fillId="5" borderId="1" xfId="0" applyFont="1" applyFill="1" applyBorder="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wrapText="1"/>
    </xf>
    <xf numFmtId="164" fontId="9" fillId="5" borderId="1" xfId="0" applyNumberFormat="1" applyFont="1" applyFill="1" applyBorder="1" applyAlignment="1" applyProtection="1">
      <alignment vertical="center" wrapText="1"/>
    </xf>
    <xf numFmtId="164" fontId="9" fillId="5" borderId="0" xfId="0" applyNumberFormat="1" applyFont="1" applyFill="1" applyAlignment="1" applyProtection="1">
      <alignment vertical="center" wrapText="1"/>
    </xf>
    <xf numFmtId="164" fontId="16" fillId="5" borderId="10" xfId="0" applyNumberFormat="1" applyFont="1" applyFill="1" applyBorder="1" applyProtection="1"/>
    <xf numFmtId="164" fontId="16" fillId="5" borderId="11" xfId="0" applyNumberFormat="1" applyFont="1" applyFill="1" applyBorder="1" applyProtection="1"/>
    <xf numFmtId="0" fontId="10" fillId="5" borderId="0" xfId="0" applyFont="1" applyFill="1" applyAlignment="1" applyProtection="1">
      <alignment wrapText="1"/>
    </xf>
    <xf numFmtId="14" fontId="26" fillId="5" borderId="1" xfId="0" applyNumberFormat="1" applyFont="1" applyFill="1" applyBorder="1" applyAlignment="1" applyProtection="1">
      <alignment horizontal="left" vertical="center" wrapText="1"/>
    </xf>
    <xf numFmtId="0" fontId="26" fillId="0" borderId="0" xfId="0" applyFont="1" applyAlignment="1" applyProtection="1">
      <alignment vertical="center" wrapText="1"/>
    </xf>
    <xf numFmtId="0" fontId="10" fillId="0" borderId="0" xfId="0" applyFont="1" applyProtection="1"/>
    <xf numFmtId="0" fontId="16" fillId="0" borderId="0" xfId="0" applyFont="1" applyProtection="1"/>
    <xf numFmtId="0" fontId="9" fillId="5" borderId="0" xfId="0" applyFont="1" applyFill="1" applyAlignment="1" applyProtection="1">
      <alignment horizontal="left" vertical="center" wrapText="1"/>
    </xf>
    <xf numFmtId="0" fontId="10" fillId="0" borderId="0" xfId="0" applyFont="1" applyProtection="1"/>
    <xf numFmtId="0" fontId="9" fillId="5" borderId="1" xfId="0" applyFont="1" applyFill="1" applyBorder="1" applyAlignment="1" applyProtection="1">
      <alignment vertical="center"/>
    </xf>
    <xf numFmtId="0" fontId="9" fillId="0" borderId="0" xfId="0" applyFont="1" applyAlignment="1" applyProtection="1">
      <alignment vertical="center"/>
    </xf>
    <xf numFmtId="0" fontId="24" fillId="5" borderId="0" xfId="0" applyFont="1" applyFill="1" applyAlignment="1" applyProtection="1">
      <alignment vertical="center" wrapText="1"/>
    </xf>
    <xf numFmtId="0" fontId="18" fillId="5" borderId="0" xfId="0" applyFont="1" applyFill="1" applyAlignment="1" applyProtection="1">
      <alignment vertical="center" wrapText="1"/>
    </xf>
    <xf numFmtId="0" fontId="31" fillId="0" borderId="0" xfId="0" applyFont="1" applyAlignment="1" applyProtection="1">
      <alignment vertical="center" wrapText="1"/>
    </xf>
    <xf numFmtId="0" fontId="20" fillId="5" borderId="0" xfId="0" applyFont="1" applyFill="1" applyAlignment="1" applyProtection="1">
      <alignment horizontal="left" wrapText="1"/>
    </xf>
    <xf numFmtId="0" fontId="20"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10" fillId="2" borderId="14" xfId="0" applyFont="1" applyFill="1" applyBorder="1" applyAlignment="1" applyProtection="1">
      <alignment horizontal="center" vertical="center"/>
    </xf>
    <xf numFmtId="0" fontId="0" fillId="0" borderId="6" xfId="0" applyBorder="1" applyProtection="1"/>
    <xf numFmtId="0" fontId="9" fillId="2" borderId="1" xfId="0" applyFont="1" applyFill="1" applyBorder="1" applyAlignment="1" applyProtection="1">
      <alignment vertical="center"/>
    </xf>
    <xf numFmtId="0" fontId="14" fillId="0" borderId="43" xfId="1" applyBorder="1" applyProtection="1"/>
    <xf numFmtId="0" fontId="9" fillId="0" borderId="47" xfId="0" applyFont="1" applyBorder="1" applyAlignment="1" applyProtection="1">
      <alignment vertical="center"/>
    </xf>
    <xf numFmtId="0" fontId="0" fillId="0" borderId="10" xfId="0" applyBorder="1" applyAlignment="1" applyProtection="1">
      <alignment wrapText="1"/>
    </xf>
    <xf numFmtId="0" fontId="0" fillId="0" borderId="12" xfId="0" applyBorder="1" applyProtection="1"/>
    <xf numFmtId="0" fontId="14" fillId="0" borderId="43" xfId="1" applyBorder="1" applyAlignment="1" applyProtection="1">
      <alignment wrapText="1"/>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0" fillId="0" borderId="5"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9" fillId="0" borderId="12" xfId="0" applyFont="1" applyBorder="1" applyAlignment="1" applyProtection="1">
      <alignment vertical="top" wrapText="1"/>
    </xf>
    <xf numFmtId="0" fontId="10" fillId="4" borderId="1" xfId="0" applyFont="1" applyFill="1" applyBorder="1" applyAlignment="1" applyProtection="1">
      <alignment horizontal="center" vertical="center" wrapText="1"/>
    </xf>
    <xf numFmtId="0" fontId="22" fillId="4" borderId="1" xfId="0" applyFont="1" applyFill="1" applyBorder="1" applyAlignment="1" applyProtection="1">
      <alignment horizontal="center" vertical="center" wrapText="1"/>
    </xf>
    <xf numFmtId="0" fontId="0" fillId="0" borderId="16" xfId="0" applyBorder="1" applyProtection="1"/>
    <xf numFmtId="0" fontId="9" fillId="0" borderId="1" xfId="0" applyFont="1" applyBorder="1" applyAlignment="1" applyProtection="1">
      <alignment vertical="top" wrapText="1"/>
    </xf>
    <xf numFmtId="0" fontId="9" fillId="0" borderId="0" xfId="0" applyFont="1" applyAlignment="1" applyProtection="1">
      <alignment vertical="top" wrapText="1"/>
    </xf>
    <xf numFmtId="0" fontId="8" fillId="0" borderId="0" xfId="0" applyFont="1" applyAlignment="1" applyProtection="1">
      <alignment horizontal="center" vertical="center" wrapText="1"/>
    </xf>
    <xf numFmtId="0" fontId="0" fillId="0" borderId="0" xfId="0" applyAlignment="1" applyProtection="1">
      <alignment vertical="center"/>
    </xf>
    <xf numFmtId="0" fontId="19" fillId="0" borderId="0" xfId="0" applyFont="1" applyAlignment="1" applyProtection="1">
      <alignment horizontal="center" vertical="top" wrapText="1"/>
    </xf>
    <xf numFmtId="0" fontId="11" fillId="0" borderId="0" xfId="0" applyFont="1" applyAlignment="1" applyProtection="1">
      <alignment vertical="top" wrapText="1"/>
    </xf>
    <xf numFmtId="0" fontId="11" fillId="0" borderId="0" xfId="0" applyFont="1" applyAlignment="1" applyProtection="1">
      <alignment vertical="center" wrapText="1"/>
    </xf>
    <xf numFmtId="0" fontId="11" fillId="0" borderId="43" xfId="0" applyFont="1" applyBorder="1" applyAlignment="1" applyProtection="1">
      <alignment vertical="top" wrapText="1"/>
    </xf>
    <xf numFmtId="0" fontId="0" fillId="0" borderId="51" xfId="0" applyBorder="1" applyProtection="1"/>
    <xf numFmtId="0" fontId="0" fillId="0" borderId="50" xfId="0" applyBorder="1" applyProtection="1"/>
    <xf numFmtId="0" fontId="0" fillId="0" borderId="47" xfId="0" applyBorder="1" applyProtection="1"/>
    <xf numFmtId="0" fontId="56" fillId="14" borderId="43" xfId="0" applyFont="1" applyFill="1" applyBorder="1" applyAlignment="1" applyProtection="1">
      <alignment vertical="top" wrapText="1"/>
    </xf>
    <xf numFmtId="0" fontId="57" fillId="0" borderId="43" xfId="0" applyFont="1" applyBorder="1" applyAlignment="1" applyProtection="1">
      <alignment vertical="top" wrapText="1"/>
    </xf>
    <xf numFmtId="0" fontId="57" fillId="0" borderId="43" xfId="0" applyFont="1" applyBorder="1" applyAlignment="1" applyProtection="1">
      <alignment vertical="top" wrapText="1"/>
    </xf>
    <xf numFmtId="0" fontId="57" fillId="0" borderId="43" xfId="0" applyFont="1" applyBorder="1" applyAlignment="1" applyProtection="1">
      <alignment vertical="center" wrapText="1"/>
    </xf>
    <xf numFmtId="0" fontId="48" fillId="0" borderId="43" xfId="0" applyFont="1" applyBorder="1" applyAlignment="1" applyProtection="1">
      <alignment vertical="center" wrapText="1"/>
    </xf>
    <xf numFmtId="10" fontId="57" fillId="0" borderId="43" xfId="0" applyNumberFormat="1" applyFont="1" applyBorder="1" applyAlignment="1" applyProtection="1">
      <alignment vertical="center" wrapText="1"/>
    </xf>
    <xf numFmtId="0" fontId="0" fillId="0" borderId="45" xfId="0" applyBorder="1" applyAlignment="1" applyProtection="1">
      <alignment vertical="top"/>
    </xf>
    <xf numFmtId="10" fontId="57" fillId="5" borderId="43" xfId="0" applyNumberFormat="1" applyFont="1" applyFill="1" applyBorder="1" applyAlignment="1" applyProtection="1">
      <alignment vertical="center" wrapText="1"/>
    </xf>
    <xf numFmtId="0" fontId="38" fillId="0" borderId="47" xfId="0" applyFont="1" applyBorder="1" applyProtection="1"/>
    <xf numFmtId="0" fontId="39" fillId="0" borderId="0" xfId="0" applyFont="1" applyProtection="1"/>
    <xf numFmtId="0" fontId="39" fillId="0" borderId="47" xfId="0" applyFont="1" applyBorder="1" applyProtection="1"/>
    <xf numFmtId="0" fontId="57" fillId="5" borderId="43" xfId="0" applyFont="1" applyFill="1" applyBorder="1" applyAlignment="1" applyProtection="1">
      <alignment vertical="top" wrapText="1"/>
    </xf>
    <xf numFmtId="0" fontId="57" fillId="5" borderId="43" xfId="0" applyFont="1" applyFill="1" applyBorder="1" applyAlignment="1" applyProtection="1">
      <alignment vertical="center" wrapText="1"/>
    </xf>
    <xf numFmtId="0" fontId="40" fillId="0" borderId="47" xfId="0" applyFont="1" applyBorder="1" applyProtection="1"/>
    <xf numFmtId="1" fontId="57" fillId="5" borderId="43" xfId="0" applyNumberFormat="1" applyFont="1" applyFill="1" applyBorder="1" applyAlignment="1" applyProtection="1">
      <alignment vertical="center" wrapText="1"/>
    </xf>
    <xf numFmtId="0" fontId="0" fillId="0" borderId="46" xfId="0" applyBorder="1" applyAlignment="1" applyProtection="1">
      <alignment vertical="top"/>
    </xf>
    <xf numFmtId="2" fontId="57" fillId="0" borderId="43" xfId="0" applyNumberFormat="1" applyFont="1" applyBorder="1" applyAlignment="1" applyProtection="1">
      <alignment vertical="center" wrapText="1"/>
    </xf>
    <xf numFmtId="0" fontId="0" fillId="0" borderId="46" xfId="0" applyBorder="1" applyAlignment="1" applyProtection="1">
      <alignment vertical="top"/>
    </xf>
    <xf numFmtId="10" fontId="48" fillId="0" borderId="43" xfId="0" applyNumberFormat="1" applyFont="1" applyBorder="1" applyAlignment="1" applyProtection="1">
      <alignment vertical="center" wrapText="1"/>
    </xf>
    <xf numFmtId="2" fontId="57" fillId="0" borderId="43" xfId="0" applyNumberFormat="1" applyFont="1" applyBorder="1" applyAlignment="1" applyProtection="1">
      <alignment vertical="top" wrapText="1"/>
    </xf>
    <xf numFmtId="0" fontId="0" fillId="0" borderId="45" xfId="0" applyBorder="1" applyProtection="1"/>
    <xf numFmtId="0" fontId="0" fillId="0" borderId="46" xfId="0" applyBorder="1" applyProtection="1"/>
    <xf numFmtId="0" fontId="37" fillId="0" borderId="47" xfId="0" applyFont="1" applyBorder="1" applyAlignment="1" applyProtection="1">
      <alignment vertical="center"/>
    </xf>
    <xf numFmtId="2" fontId="10" fillId="0" borderId="47" xfId="0" applyNumberFormat="1" applyFont="1" applyBorder="1" applyAlignment="1" applyProtection="1">
      <alignment horizontal="center" vertical="center" wrapText="1"/>
    </xf>
    <xf numFmtId="0" fontId="9" fillId="0" borderId="47" xfId="0" applyFont="1" applyBorder="1" applyAlignment="1" applyProtection="1">
      <alignment vertical="top" wrapText="1"/>
    </xf>
    <xf numFmtId="2" fontId="10" fillId="0" borderId="47" xfId="0" applyNumberFormat="1" applyFont="1" applyBorder="1" applyAlignment="1" applyProtection="1">
      <alignment vertical="center" wrapText="1"/>
    </xf>
    <xf numFmtId="0" fontId="9" fillId="0" borderId="47" xfId="0" applyFont="1" applyBorder="1" applyAlignment="1" applyProtection="1">
      <alignment vertical="center" wrapText="1"/>
    </xf>
    <xf numFmtId="0" fontId="0" fillId="0" borderId="47" xfId="0" applyBorder="1" applyAlignment="1" applyProtection="1">
      <alignment vertical="center"/>
    </xf>
    <xf numFmtId="2" fontId="56" fillId="14" borderId="43" xfId="0" applyNumberFormat="1" applyFont="1" applyFill="1" applyBorder="1" applyAlignment="1" applyProtection="1">
      <alignment vertical="top" wrapText="1"/>
    </xf>
    <xf numFmtId="10" fontId="24" fillId="0" borderId="43" xfId="0" applyNumberFormat="1" applyFont="1" applyBorder="1" applyAlignment="1" applyProtection="1">
      <alignment vertical="center"/>
    </xf>
    <xf numFmtId="10" fontId="10" fillId="0" borderId="43" xfId="0" applyNumberFormat="1" applyFont="1" applyBorder="1" applyAlignment="1" applyProtection="1">
      <alignment horizontal="center" vertical="center" wrapText="1"/>
    </xf>
    <xf numFmtId="10" fontId="9" fillId="0" borderId="43" xfId="0" applyNumberFormat="1" applyFont="1" applyBorder="1" applyAlignment="1" applyProtection="1">
      <alignment vertical="top" wrapText="1"/>
    </xf>
    <xf numFmtId="10" fontId="10" fillId="0" borderId="47" xfId="0" applyNumberFormat="1" applyFont="1" applyBorder="1" applyAlignment="1" applyProtection="1">
      <alignment vertical="center" wrapText="1"/>
    </xf>
    <xf numFmtId="10" fontId="10" fillId="0" borderId="47" xfId="0" applyNumberFormat="1" applyFont="1" applyBorder="1" applyAlignment="1" applyProtection="1">
      <alignment vertical="top"/>
    </xf>
    <xf numFmtId="10" fontId="10" fillId="0" borderId="47" xfId="0" applyNumberFormat="1" applyFont="1" applyBorder="1" applyAlignment="1" applyProtection="1">
      <alignment horizontal="center" vertical="center" wrapText="1"/>
    </xf>
    <xf numFmtId="0" fontId="47" fillId="0" borderId="0" xfId="0" applyFont="1" applyProtection="1"/>
    <xf numFmtId="0" fontId="10" fillId="0" borderId="47" xfId="0" applyFont="1" applyBorder="1" applyAlignment="1" applyProtection="1">
      <alignment vertical="top"/>
    </xf>
    <xf numFmtId="0" fontId="56" fillId="0" borderId="47" xfId="0" applyFont="1" applyBorder="1" applyAlignment="1" applyProtection="1">
      <alignment horizontal="center" vertical="center"/>
    </xf>
    <xf numFmtId="0" fontId="9" fillId="0" borderId="47" xfId="0" applyFont="1" applyBorder="1" applyAlignment="1" applyProtection="1">
      <alignment vertical="top" wrapText="1"/>
    </xf>
    <xf numFmtId="0" fontId="9" fillId="0" borderId="47" xfId="0" applyFont="1" applyBorder="1" applyAlignment="1" applyProtection="1">
      <alignment horizontal="left" vertical="top" wrapText="1"/>
    </xf>
    <xf numFmtId="0" fontId="9" fillId="0" borderId="47" xfId="0" applyFont="1" applyBorder="1" applyAlignment="1" applyProtection="1">
      <alignment horizontal="left" vertical="center" wrapText="1"/>
    </xf>
    <xf numFmtId="0" fontId="56" fillId="14" borderId="43" xfId="0" applyFont="1" applyFill="1" applyBorder="1" applyAlignment="1" applyProtection="1">
      <alignment vertical="top" wrapText="1"/>
    </xf>
    <xf numFmtId="0" fontId="56" fillId="14" borderId="43" xfId="0" applyFont="1" applyFill="1" applyBorder="1" applyAlignment="1" applyProtection="1">
      <alignment vertical="center" wrapText="1"/>
    </xf>
    <xf numFmtId="0" fontId="9" fillId="0" borderId="40" xfId="0" applyFont="1" applyBorder="1" applyAlignment="1" applyProtection="1">
      <alignment horizontal="left" vertical="top" wrapText="1"/>
    </xf>
    <xf numFmtId="0" fontId="9" fillId="0" borderId="43" xfId="0" applyFont="1" applyBorder="1" applyAlignment="1" applyProtection="1">
      <alignment horizontal="left" vertical="top" wrapText="1"/>
    </xf>
    <xf numFmtId="0" fontId="9" fillId="0" borderId="43" xfId="0" applyFont="1" applyBorder="1" applyAlignment="1" applyProtection="1">
      <alignment horizontal="left" vertical="center" wrapText="1"/>
    </xf>
    <xf numFmtId="0" fontId="56" fillId="14" borderId="47" xfId="0" applyFont="1" applyFill="1" applyBorder="1" applyAlignment="1" applyProtection="1">
      <alignment vertical="top" wrapText="1"/>
    </xf>
    <xf numFmtId="0" fontId="64" fillId="0" borderId="43" xfId="0" applyFont="1" applyBorder="1" applyAlignment="1" applyProtection="1">
      <alignment horizontal="left" vertical="top" wrapText="1"/>
    </xf>
    <xf numFmtId="0" fontId="9" fillId="0" borderId="50" xfId="0" applyFont="1" applyBorder="1" applyAlignment="1" applyProtection="1">
      <alignment horizontal="left" vertical="top" wrapText="1"/>
    </xf>
    <xf numFmtId="0" fontId="63" fillId="0" borderId="47" xfId="0" applyFont="1" applyBorder="1" applyAlignment="1" applyProtection="1">
      <alignment wrapText="1"/>
    </xf>
    <xf numFmtId="0" fontId="56" fillId="0" borderId="47" xfId="0" applyFont="1" applyBorder="1" applyAlignment="1" applyProtection="1">
      <alignment horizontal="left" vertical="center" indent="1"/>
    </xf>
    <xf numFmtId="0" fontId="62" fillId="0" borderId="0" xfId="0" applyFont="1" applyAlignment="1" applyProtection="1">
      <alignment wrapText="1"/>
    </xf>
    <xf numFmtId="0" fontId="25" fillId="0" borderId="0" xfId="0" applyFont="1" applyProtection="1"/>
    <xf numFmtId="0" fontId="63" fillId="0" borderId="0" xfId="0" applyFont="1" applyAlignment="1" applyProtection="1">
      <alignment wrapText="1"/>
    </xf>
    <xf numFmtId="0" fontId="9" fillId="4" borderId="0" xfId="0" applyFont="1" applyFill="1" applyAlignment="1" applyProtection="1">
      <alignment vertical="center" wrapText="1"/>
    </xf>
    <xf numFmtId="0" fontId="10" fillId="0" borderId="0" xfId="0" applyFont="1" applyAlignment="1" applyProtection="1">
      <alignment vertical="top" wrapText="1"/>
    </xf>
    <xf numFmtId="0" fontId="9" fillId="0" borderId="0" xfId="0" applyFont="1" applyAlignment="1" applyProtection="1">
      <alignment vertical="top" wrapText="1"/>
    </xf>
    <xf numFmtId="0" fontId="56" fillId="14" borderId="53" xfId="0" applyFont="1" applyFill="1" applyBorder="1" applyAlignment="1" applyProtection="1">
      <alignment vertical="top" wrapText="1"/>
    </xf>
    <xf numFmtId="0" fontId="56" fillId="14" borderId="50" xfId="0" applyFont="1" applyFill="1" applyBorder="1" applyAlignment="1" applyProtection="1">
      <alignment vertical="top" wrapText="1"/>
    </xf>
    <xf numFmtId="0" fontId="65" fillId="0" borderId="53" xfId="0" applyFont="1" applyBorder="1" applyAlignment="1" applyProtection="1">
      <alignment wrapText="1"/>
    </xf>
    <xf numFmtId="0" fontId="65" fillId="0" borderId="50" xfId="0" applyFont="1" applyBorder="1" applyAlignment="1" applyProtection="1">
      <alignment wrapText="1"/>
    </xf>
    <xf numFmtId="0" fontId="56" fillId="14" borderId="53" xfId="0" applyFont="1" applyFill="1" applyBorder="1" applyAlignment="1" applyProtection="1">
      <alignment vertical="center" wrapText="1"/>
    </xf>
    <xf numFmtId="0" fontId="56" fillId="14" borderId="50" xfId="0" applyFont="1" applyFill="1" applyBorder="1" applyAlignment="1" applyProtection="1">
      <alignment vertical="center" wrapText="1"/>
    </xf>
    <xf numFmtId="0" fontId="0" fillId="0" borderId="43" xfId="0" applyBorder="1" applyAlignment="1" applyProtection="1">
      <alignment horizontal="left" vertical="top" wrapText="1"/>
    </xf>
    <xf numFmtId="0" fontId="0" fillId="0" borderId="50" xfId="0" applyBorder="1" applyAlignment="1" applyProtection="1">
      <alignment horizontal="left" vertical="top"/>
    </xf>
    <xf numFmtId="0" fontId="0" fillId="0" borderId="46" xfId="0" applyBorder="1" applyAlignment="1" applyProtection="1">
      <alignment vertical="top" wrapText="1"/>
    </xf>
    <xf numFmtId="0" fontId="0" fillId="0" borderId="50" xfId="0" applyBorder="1" applyAlignment="1" applyProtection="1">
      <alignment vertical="top" wrapText="1"/>
    </xf>
    <xf numFmtId="0" fontId="0" fillId="0" borderId="43" xfId="0" applyBorder="1" applyAlignment="1" applyProtection="1">
      <alignment vertical="top" wrapText="1"/>
    </xf>
    <xf numFmtId="0" fontId="0" fillId="0" borderId="50" xfId="0" applyBorder="1" applyAlignment="1" applyProtection="1">
      <alignment vertical="top"/>
    </xf>
    <xf numFmtId="0" fontId="0" fillId="0" borderId="50" xfId="0" applyBorder="1" applyAlignment="1" applyProtection="1">
      <alignment horizontal="left" vertical="top" wrapText="1"/>
    </xf>
    <xf numFmtId="0" fontId="0" fillId="0" borderId="43" xfId="0" applyBorder="1" applyAlignment="1" applyProtection="1">
      <alignment horizontal="center" vertical="top"/>
    </xf>
    <xf numFmtId="0" fontId="0" fillId="0" borderId="50" xfId="0" applyBorder="1" applyAlignment="1" applyProtection="1">
      <alignment horizontal="center" vertical="top"/>
    </xf>
    <xf numFmtId="0" fontId="0" fillId="0" borderId="43" xfId="0" applyBorder="1" applyAlignment="1" applyProtection="1">
      <alignment vertical="center"/>
    </xf>
    <xf numFmtId="0" fontId="0" fillId="0" borderId="50" xfId="0" applyBorder="1" applyAlignment="1" applyProtection="1">
      <alignment vertical="center"/>
    </xf>
    <xf numFmtId="0" fontId="0" fillId="0" borderId="53" xfId="0" applyBorder="1" applyAlignment="1" applyProtection="1">
      <alignment horizontal="left" vertical="top" wrapText="1"/>
    </xf>
    <xf numFmtId="0" fontId="0" fillId="0" borderId="43" xfId="0" applyBorder="1" applyAlignment="1" applyProtection="1">
      <alignment horizontal="center" vertical="top" wrapText="1"/>
    </xf>
    <xf numFmtId="0" fontId="0" fillId="0" borderId="43" xfId="0" applyBorder="1" applyAlignment="1" applyProtection="1">
      <alignment vertical="center" wrapText="1"/>
    </xf>
    <xf numFmtId="0" fontId="58" fillId="0" borderId="47"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outcomes'!$B$28</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outcomes'!$B$29</c:f>
              <c:numCache>
                <c:formatCode>0.00%</c:formatCode>
                <c:ptCount val="1"/>
                <c:pt idx="0">
                  <c:v>0.2505</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602B-4076-BD09-E6FD72ED939E}"/>
            </c:ext>
          </c:extLst>
        </c:ser>
        <c:ser>
          <c:idx val="1"/>
          <c:order val="1"/>
          <c:tx>
            <c:strRef>
              <c:f>'2. Progress towards outcomes'!$C$28</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outcomes'!$C$29</c:f>
              <c:numCache>
                <c:formatCode>0.00%</c:formatCode>
                <c:ptCount val="1"/>
                <c:pt idx="0">
                  <c:v>0.56438356164383563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602B-4076-BD09-E6FD72ED939E}"/>
            </c:ext>
          </c:extLst>
        </c:ser>
        <c:ser>
          <c:idx val="2"/>
          <c:order val="2"/>
          <c:tx>
            <c:strRef>
              <c:f>'2. Progress towards outcomes'!$D$28</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outcomes'!$D$29</c:f>
              <c:numCache>
                <c:formatCode>0.00%</c:formatCode>
                <c:ptCount val="1"/>
                <c:pt idx="0">
                  <c:v>0.25769225387425676</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602B-4076-BD09-E6FD72ED939E}"/>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27</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sknepal40@mof.gov.np" TargetMode="External"/><Relationship Id="rId2" Type="http://schemas.openxmlformats.org/officeDocument/2006/relationships/hyperlink" Target="mailto:ken.shimizu@fao.org" TargetMode="External"/><Relationship Id="rId1" Type="http://schemas.openxmlformats.org/officeDocument/2006/relationships/hyperlink" Target="mailto:flbeh.motfe@koshi.gov.np" TargetMode="External"/><Relationship Id="rId6" Type="http://schemas.openxmlformats.org/officeDocument/2006/relationships/printerSettings" Target="../printerSettings/printerSettings2.bin"/><Relationship Id="rId5" Type="http://schemas.openxmlformats.org/officeDocument/2006/relationships/hyperlink" Target="mailto:lianchawii.chhakchhuak@fao.org" TargetMode="External"/><Relationship Id="rId4" Type="http://schemas.openxmlformats.org/officeDocument/2006/relationships/hyperlink" Target="mailto:illias.animon@fao.or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flbeh.motfe.koshi.gov.np/"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N32"/>
  <sheetViews>
    <sheetView showGridLines="0" view="pageBreakPreview" zoomScaleNormal="100" zoomScaleSheetLayoutView="100" workbookViewId="0">
      <selection activeCell="O43" sqref="A1:XFD1048576"/>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1" max="11" width="10.85546875" customWidth="1"/>
    <col min="12" max="12" width="13.42578125" customWidth="1"/>
  </cols>
  <sheetData>
    <row r="6" spans="2:12" ht="24.95" customHeight="1" x14ac:dyDescent="0.25">
      <c r="B6" s="103" t="s">
        <v>0</v>
      </c>
      <c r="C6" s="102"/>
      <c r="D6" s="102"/>
      <c r="E6" s="102"/>
      <c r="F6" s="102"/>
      <c r="G6" s="102"/>
      <c r="H6" s="102"/>
      <c r="I6" s="102"/>
      <c r="J6" s="102"/>
      <c r="K6" s="102"/>
    </row>
    <row r="7" spans="2:12" ht="24.95" customHeight="1" x14ac:dyDescent="0.25">
      <c r="B7" s="101" t="s">
        <v>1</v>
      </c>
      <c r="C7" s="102"/>
      <c r="D7" s="102"/>
      <c r="E7" s="102"/>
      <c r="F7" s="102"/>
      <c r="G7" s="102"/>
      <c r="H7" s="102"/>
      <c r="I7" s="102"/>
      <c r="J7" s="102"/>
      <c r="K7" s="102"/>
    </row>
    <row r="8" spans="2:12" ht="24.95" customHeight="1" x14ac:dyDescent="0.25">
      <c r="B8" s="104" t="s">
        <v>2</v>
      </c>
      <c r="C8" s="102"/>
      <c r="D8" s="102"/>
      <c r="E8" s="102"/>
      <c r="F8" s="102"/>
      <c r="G8" s="102"/>
      <c r="H8" s="102"/>
      <c r="I8" s="102"/>
      <c r="J8" s="102"/>
      <c r="K8" s="102"/>
      <c r="L8" s="41"/>
    </row>
    <row r="9" spans="2:12" ht="30" customHeight="1" x14ac:dyDescent="0.25">
      <c r="B9" s="23" t="s">
        <v>3</v>
      </c>
      <c r="C9" s="18"/>
      <c r="D9" s="18"/>
      <c r="E9" s="18"/>
      <c r="F9" s="18"/>
      <c r="G9" s="18"/>
      <c r="H9" s="18"/>
      <c r="I9" s="18"/>
      <c r="J9" s="18"/>
      <c r="K9" s="18"/>
      <c r="L9" s="9"/>
    </row>
    <row r="10" spans="2:12" ht="30" customHeight="1" x14ac:dyDescent="0.25">
      <c r="B10" s="39" t="str">
        <f>HYPERLINK("#'1. Basic project data'!N10","1. BASIC PROJECT DATA")</f>
        <v>1. BASIC PROJECT DATA</v>
      </c>
      <c r="C10" s="10"/>
      <c r="D10" s="19"/>
      <c r="E10" s="11"/>
      <c r="F10" s="11"/>
      <c r="G10" s="11"/>
      <c r="H10" s="11"/>
      <c r="I10" s="11"/>
      <c r="J10" s="11"/>
      <c r="K10" s="11"/>
      <c r="L10" s="12"/>
    </row>
    <row r="11" spans="2:12" ht="30" customHeight="1" x14ac:dyDescent="0.25">
      <c r="B11" s="39" t="str">
        <f>HYPERLINK("#'2. Progress towards outcomes'!N11","2. PROGRESS TOWARDS ACHIEVING PROJECT OBJECTIVE(S) (DEVELOPMENT OBJECTIVE)")</f>
        <v>2. PROGRESS TOWARDS ACHIEVING PROJECT OBJECTIVE(S) (DEVELOPMENT OBJECTIVE)</v>
      </c>
      <c r="C11" s="10"/>
      <c r="D11" s="10"/>
      <c r="E11" s="10"/>
      <c r="F11" s="10"/>
      <c r="G11" s="10"/>
      <c r="H11" s="10"/>
      <c r="I11" s="19"/>
      <c r="J11" s="19"/>
      <c r="K11" s="19"/>
      <c r="L11" s="12"/>
    </row>
    <row r="12" spans="2:12" ht="30" customHeight="1" x14ac:dyDescent="0.25">
      <c r="B12" s="39" t="str">
        <f>HYPERLINK("#'3. Implementation Progress'!N12","3. IMPLEMENTATION PROGRESS (IP)")</f>
        <v>3. IMPLEMENTATION PROGRESS (IP)</v>
      </c>
      <c r="C12" s="11"/>
      <c r="D12" s="11"/>
      <c r="E12" s="19"/>
      <c r="F12" s="11"/>
      <c r="G12" s="11"/>
      <c r="H12" s="11"/>
      <c r="I12" s="11"/>
      <c r="J12" s="11"/>
      <c r="K12" s="11"/>
      <c r="L12" s="12"/>
    </row>
    <row r="13" spans="2:12" ht="30" customHeight="1" x14ac:dyDescent="0.25">
      <c r="B13" s="39" t="str">
        <f>HYPERLINK("#'4. Summary on progress'!N13","4. SUMMARY ON PROGRESS AND CHALLENGES")</f>
        <v>4. SUMMARY ON PROGRESS AND CHALLENGES</v>
      </c>
      <c r="C13" s="10"/>
      <c r="D13" s="10"/>
      <c r="E13" s="10"/>
      <c r="F13" s="10"/>
      <c r="G13" s="19"/>
      <c r="H13" s="19"/>
      <c r="I13" s="19"/>
      <c r="J13" s="19"/>
      <c r="K13" s="19"/>
      <c r="L13" s="12"/>
    </row>
    <row r="14" spans="2:12" ht="30" customHeight="1" x14ac:dyDescent="0.25">
      <c r="B14" s="39" t="str">
        <f>HYPERLINK("#'5. ESS Risk'!N14","5.ENVIRONMENTAL AND SOCIAL SAFEGUARDS (ESS):RISKS FROM THE PROJECT")</f>
        <v>5.ENVIRONMENTAL AND SOCIAL SAFEGUARDS (ESS):RISKS FROM THE PROJECT</v>
      </c>
      <c r="C14" s="10"/>
      <c r="D14" s="10"/>
      <c r="E14" s="10"/>
      <c r="F14" s="10"/>
      <c r="G14" s="10"/>
      <c r="H14" s="19"/>
      <c r="I14" s="19"/>
      <c r="J14" s="19"/>
      <c r="K14" s="19"/>
      <c r="L14" s="12"/>
    </row>
    <row r="15" spans="2:12" ht="30" customHeight="1" x14ac:dyDescent="0.25">
      <c r="B15" s="39" t="str">
        <f>HYPERLINK("#'6. Risks to the project'!N15","6. RISKS TO THE PROJECT")</f>
        <v>6. RISKS TO THE PROJECT</v>
      </c>
      <c r="C15" s="11"/>
      <c r="D15" s="19"/>
      <c r="E15" s="11"/>
      <c r="F15" s="11"/>
      <c r="G15" s="11"/>
      <c r="H15" s="11"/>
      <c r="I15" s="11"/>
      <c r="J15" s="11"/>
      <c r="K15" s="11"/>
      <c r="L15" s="12"/>
    </row>
    <row r="16" spans="2:12" ht="30" customHeight="1" x14ac:dyDescent="0.25">
      <c r="B16" s="39" t="str">
        <f>HYPERLINK("#'7. Follow-up on Mid-term review'!N16","7. FOLLOW-UP ON MID-TERM REVIEW OR SUPERVISION MISSION")</f>
        <v>7. FOLLOW-UP ON MID-TERM REVIEW OR SUPERVISION MISSION</v>
      </c>
      <c r="C16" s="11"/>
      <c r="D16" s="11"/>
      <c r="E16" s="11"/>
      <c r="F16" s="11"/>
      <c r="G16" s="19"/>
      <c r="H16" s="11"/>
      <c r="I16" s="11"/>
      <c r="J16" s="11"/>
      <c r="K16" s="11"/>
      <c r="L16" s="12"/>
    </row>
    <row r="17" spans="2:12" ht="30" customHeight="1" x14ac:dyDescent="0.25">
      <c r="B17" s="39" t="str">
        <f>HYPERLINK("#'8. Minor project amendments'!N17","8. MINOR PROJECT AMENDMENTS")</f>
        <v>8. MINOR PROJECT AMENDMENTS</v>
      </c>
      <c r="C17" s="11"/>
      <c r="D17" s="11"/>
      <c r="E17" s="19"/>
      <c r="F17" s="11"/>
      <c r="G17" s="11"/>
      <c r="H17" s="11"/>
      <c r="I17" s="11"/>
      <c r="J17" s="11"/>
      <c r="K17" s="11"/>
      <c r="L17" s="12"/>
    </row>
    <row r="18" spans="2:12" ht="30" customHeight="1" x14ac:dyDescent="0.25">
      <c r="B18" s="39" t="str">
        <f>HYPERLINK("#'9. Stakeholders' Engagement'!N18","9. STAKEHOLDERS' ENGAGEMENT")</f>
        <v>9. STAKEHOLDERS' ENGAGEMENT</v>
      </c>
      <c r="C18" s="11"/>
      <c r="D18" s="11"/>
      <c r="E18" s="19"/>
      <c r="F18" s="11"/>
      <c r="G18" s="11"/>
      <c r="H18" s="11"/>
      <c r="I18" s="11"/>
      <c r="J18" s="11"/>
      <c r="K18" s="11"/>
      <c r="L18" s="12"/>
    </row>
    <row r="19" spans="2:12" ht="30" customHeight="1" x14ac:dyDescent="0.25">
      <c r="B19" s="39" t="str">
        <f>HYPERLINK("#'10. Gender Mainstreaming'!N19","10. GENDER MAINSTREAMING")</f>
        <v>10. GENDER MAINSTREAMING</v>
      </c>
      <c r="C19" s="11"/>
      <c r="D19" s="11"/>
      <c r="E19" s="19"/>
      <c r="F19" s="11"/>
      <c r="G19" s="11"/>
      <c r="H19" s="11"/>
      <c r="I19" s="11"/>
      <c r="J19" s="11"/>
      <c r="K19" s="11"/>
      <c r="L19" s="12"/>
    </row>
    <row r="20" spans="2:12" ht="30" customHeight="1" x14ac:dyDescent="0.25">
      <c r="B20" s="39" t="str">
        <f>HYPERLINK("#'11. Knowledge Management'!N20","11. KNOWLEDGE MANAGEMENT ACTIVITIES")</f>
        <v>11. KNOWLEDGE MANAGEMENT ACTIVITIES</v>
      </c>
      <c r="C20" s="11"/>
      <c r="D20" s="11"/>
      <c r="E20" s="11"/>
      <c r="F20" s="19"/>
      <c r="G20" s="11"/>
      <c r="H20" s="11"/>
      <c r="I20" s="11"/>
      <c r="J20" s="11"/>
      <c r="K20" s="11"/>
      <c r="L20" s="12"/>
    </row>
    <row r="21" spans="2:12" ht="30" customHeight="1" x14ac:dyDescent="0.25">
      <c r="B21" s="39" t="str">
        <f>HYPERLINK("#'12. Indigenous &amp; Local Involve.'!N21","12. INDIGENOUS PEOPLES AND LOCAL COMMUNITIES INVOLVEMENT")</f>
        <v>12. INDIGENOUS PEOPLES AND LOCAL COMMUNITIES INVOLVEMENT</v>
      </c>
      <c r="C21" s="11"/>
      <c r="D21" s="11"/>
      <c r="E21" s="11"/>
      <c r="F21" s="11"/>
      <c r="G21" s="19"/>
      <c r="H21" s="11"/>
      <c r="I21" s="11"/>
      <c r="J21" s="11"/>
      <c r="K21" s="11"/>
      <c r="L21" s="12"/>
    </row>
    <row r="22" spans="2:12" ht="30" customHeight="1" x14ac:dyDescent="0.25">
      <c r="B22" s="39" t="str">
        <f>HYPERLINK("#'13. Co-Financing Table'!N22","13. CO-FINANCING TABLE")</f>
        <v>13. CO-FINANCING TABLE</v>
      </c>
      <c r="C22" s="11"/>
      <c r="D22" s="19"/>
      <c r="E22" s="11"/>
      <c r="F22" s="11"/>
      <c r="G22" s="11"/>
      <c r="H22" s="11"/>
      <c r="I22" s="11"/>
      <c r="J22" s="11"/>
      <c r="K22" s="11"/>
      <c r="L22" s="12"/>
    </row>
    <row r="23" spans="2:12" ht="30" customHeight="1" x14ac:dyDescent="0.25">
      <c r="B23" s="39" t="str">
        <f>HYPERLINK("#'14. GEO Location'!N23","14. GEO LOCATION INFORMATION")</f>
        <v>14. GEO LOCATION INFORMATION</v>
      </c>
      <c r="C23" s="11"/>
      <c r="D23" s="11"/>
      <c r="E23" s="19"/>
      <c r="F23" s="11"/>
      <c r="G23" s="11"/>
      <c r="H23" s="11"/>
      <c r="I23" s="11"/>
      <c r="J23" s="11"/>
      <c r="K23" s="11"/>
      <c r="L23" s="12"/>
    </row>
    <row r="24" spans="2:12" ht="30" customHeight="1" x14ac:dyDescent="0.25">
      <c r="B24" s="24" t="str">
        <f>HYPERLINK("#'Annex'!N26","Annex. Monitoring Area-based GEF Core Indicator Commitments and Progress with FERM")</f>
        <v>Annex. Monitoring Area-based GEF Core Indicator Commitments and Progress with FERM</v>
      </c>
      <c r="C24" s="4"/>
      <c r="D24" s="4"/>
      <c r="E24" s="4"/>
      <c r="F24" s="4"/>
      <c r="G24" s="4"/>
      <c r="H24" s="4"/>
      <c r="I24" s="4"/>
      <c r="J24" s="20"/>
      <c r="K24" s="4"/>
      <c r="L24" s="13"/>
    </row>
    <row r="27" spans="2:12" x14ac:dyDescent="0.25">
      <c r="B27" s="26" t="s">
        <v>4</v>
      </c>
      <c r="C27" s="26"/>
    </row>
    <row r="28" spans="2:12" x14ac:dyDescent="0.25">
      <c r="B28" t="s">
        <v>5</v>
      </c>
      <c r="C28" s="26"/>
    </row>
    <row r="29" spans="2:12" x14ac:dyDescent="0.25">
      <c r="B29" s="52" t="s">
        <v>6</v>
      </c>
    </row>
    <row r="30" spans="2:12" x14ac:dyDescent="0.25">
      <c r="B30" t="s">
        <v>7</v>
      </c>
    </row>
    <row r="31" spans="2:12" x14ac:dyDescent="0.25">
      <c r="B31" t="s">
        <v>8</v>
      </c>
    </row>
    <row r="32" spans="2:12" ht="19.5" customHeight="1" x14ac:dyDescent="0.25"/>
  </sheetData>
  <sheetProtection sheet="1" objects="1" scenarios="1" formatColumns="0" formatRows="0"/>
  <mergeCells count="3">
    <mergeCell ref="B7:K7"/>
    <mergeCell ref="B6:K6"/>
    <mergeCell ref="B8:K8"/>
  </mergeCells>
  <hyperlinks>
    <hyperlink ref="B27" r:id="rId1" display="DISCLAIMER: All data and text entered in the PIR will be publicly available on the GEF website (click here). " xr:uid="{00000000-0004-0000-0000-000000000000}"/>
    <hyperlink ref="B28" r:id="rId2" display="All data and text entered in the PIR will be publicly available on the GEF website (click here). " xr:uid="{00000000-0004-0000-0000-000001000000}"/>
    <hyperlink ref="B29"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G23" sqref="G23"/>
    </sheetView>
  </sheetViews>
  <sheetFormatPr defaultColWidth="8.85546875" defaultRowHeight="15" x14ac:dyDescent="0.25"/>
  <cols>
    <col min="1" max="1" width="32.42578125" customWidth="1"/>
    <col min="2" max="2" width="13.42578125" customWidth="1"/>
    <col min="3" max="3" width="12"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65" t="s">
        <v>9</v>
      </c>
      <c r="B1" s="66" t="s">
        <v>10</v>
      </c>
    </row>
    <row r="2" spans="1:9" ht="23.25" customHeight="1" x14ac:dyDescent="0.25">
      <c r="A2" s="53" t="s">
        <v>11</v>
      </c>
      <c r="B2" s="55">
        <v>1</v>
      </c>
    </row>
    <row r="3" spans="1:9" ht="19.5" customHeight="1" x14ac:dyDescent="0.25">
      <c r="A3" s="53" t="s">
        <v>12</v>
      </c>
      <c r="B3" s="55">
        <v>2</v>
      </c>
    </row>
    <row r="4" spans="1:9" ht="17.25" customHeight="1" x14ac:dyDescent="0.25">
      <c r="A4" s="53" t="s">
        <v>13</v>
      </c>
      <c r="B4" s="55">
        <v>3</v>
      </c>
    </row>
    <row r="5" spans="1:9" ht="18" customHeight="1" x14ac:dyDescent="0.25">
      <c r="A5" s="53" t="s">
        <v>14</v>
      </c>
      <c r="B5" s="55">
        <v>4</v>
      </c>
    </row>
    <row r="6" spans="1:9" ht="19.5" customHeight="1" x14ac:dyDescent="0.25">
      <c r="A6" s="53" t="s">
        <v>15</v>
      </c>
      <c r="B6" s="55">
        <v>5</v>
      </c>
    </row>
    <row r="7" spans="1:9" ht="18" customHeight="1" x14ac:dyDescent="0.25">
      <c r="A7" s="53" t="s">
        <v>16</v>
      </c>
      <c r="B7" s="55">
        <v>6</v>
      </c>
    </row>
    <row r="8" spans="1:9" ht="18" customHeight="1" x14ac:dyDescent="0.25">
      <c r="A8" s="53" t="s">
        <v>17</v>
      </c>
      <c r="B8" s="55">
        <v>0</v>
      </c>
    </row>
    <row r="9" spans="1:9" ht="18.75" customHeight="1" thickBot="1" x14ac:dyDescent="0.3">
      <c r="A9" s="54" t="s">
        <v>18</v>
      </c>
      <c r="B9" s="56">
        <v>0</v>
      </c>
    </row>
    <row r="10" spans="1:9" ht="18.75" customHeight="1" x14ac:dyDescent="0.25">
      <c r="A10" s="29"/>
      <c r="B10" s="29"/>
    </row>
    <row r="11" spans="1:9" ht="18.75" customHeight="1" thickBot="1" x14ac:dyDescent="0.3">
      <c r="A11" s="29"/>
      <c r="B11" s="29"/>
    </row>
    <row r="12" spans="1:9" x14ac:dyDescent="0.25">
      <c r="D12" s="86" t="s">
        <v>19</v>
      </c>
      <c r="E12" s="87"/>
      <c r="F12" s="87"/>
      <c r="G12" s="87"/>
      <c r="H12" s="87"/>
      <c r="I12" s="88"/>
    </row>
    <row r="13" spans="1:9" x14ac:dyDescent="0.25">
      <c r="D13" s="89" t="s">
        <v>20</v>
      </c>
      <c r="E13" s="90" t="s">
        <v>21</v>
      </c>
      <c r="F13" s="90" t="s">
        <v>22</v>
      </c>
      <c r="G13" s="90" t="s">
        <v>23</v>
      </c>
      <c r="H13" s="90" t="s">
        <v>24</v>
      </c>
      <c r="I13" s="91" t="s">
        <v>25</v>
      </c>
    </row>
    <row r="14" spans="1:9" ht="15" customHeight="1" thickBot="1" x14ac:dyDescent="0.3">
      <c r="D14" s="92" t="s">
        <v>26</v>
      </c>
      <c r="E14" s="93">
        <v>20</v>
      </c>
      <c r="F14" s="93">
        <v>25</v>
      </c>
      <c r="G14" s="93">
        <v>25</v>
      </c>
      <c r="H14" s="93">
        <v>0</v>
      </c>
      <c r="I14" s="94">
        <v>30</v>
      </c>
    </row>
    <row r="15" spans="1:9" x14ac:dyDescent="0.25">
      <c r="D15" s="67" t="s">
        <v>27</v>
      </c>
      <c r="E15" s="57"/>
      <c r="F15" s="57"/>
      <c r="G15" s="57"/>
      <c r="H15" s="58"/>
    </row>
    <row r="16" spans="1:9" ht="20.25" customHeight="1" x14ac:dyDescent="0.25">
      <c r="D16" s="59" t="s">
        <v>20</v>
      </c>
      <c r="E16" s="63" t="s">
        <v>21</v>
      </c>
      <c r="F16" s="63" t="s">
        <v>23</v>
      </c>
      <c r="G16" s="63" t="s">
        <v>24</v>
      </c>
      <c r="H16" s="64" t="s">
        <v>25</v>
      </c>
    </row>
    <row r="17" spans="1:8" ht="15" customHeight="1" thickBot="1" x14ac:dyDescent="0.3">
      <c r="D17" s="60" t="s">
        <v>26</v>
      </c>
      <c r="E17" s="61">
        <v>25</v>
      </c>
      <c r="F17" s="61">
        <v>35</v>
      </c>
      <c r="G17" s="61">
        <v>0</v>
      </c>
      <c r="H17" s="62">
        <v>40</v>
      </c>
    </row>
    <row r="18" spans="1:8" ht="15" customHeight="1" thickBot="1" x14ac:dyDescent="0.3"/>
    <row r="19" spans="1:8" ht="15" customHeight="1" thickBot="1" x14ac:dyDescent="0.3">
      <c r="A19" s="68" t="s">
        <v>28</v>
      </c>
      <c r="B19" s="69"/>
      <c r="C19" s="69"/>
      <c r="D19" s="69"/>
      <c r="E19" s="70"/>
    </row>
    <row r="20" spans="1:8" ht="15" customHeight="1" thickBot="1" x14ac:dyDescent="0.3">
      <c r="A20" s="71" t="s">
        <v>29</v>
      </c>
      <c r="B20" s="72"/>
      <c r="C20" s="72"/>
      <c r="D20" s="73"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3</v>
      </c>
      <c r="E20" s="74"/>
    </row>
    <row r="21" spans="1:8" ht="15" customHeight="1" thickBot="1" x14ac:dyDescent="0.3">
      <c r="A21" s="71"/>
      <c r="B21" s="72"/>
      <c r="C21" s="72"/>
      <c r="D21" s="75" cm="1">
        <f t="array" ref="D21">ROUND(
  SUMPRODUCT(
      _xlfn.XLOOKUP(
        CHOOSE({1,2,3,4},
          '3. Implementation Progress'!D88,
          '3. Implementation Progress'!F88,
          '3. Implementation Progress'!H88,
          '3. Implementation Progress'!J88
        ),
        TxtRating, NumRating, 0
      ),
      Weights2
  ) / SUM(Weights2),   0)</f>
        <v>2</v>
      </c>
      <c r="E21" s="74"/>
    </row>
    <row r="22" spans="1:8" ht="15" customHeight="1" thickBot="1" x14ac:dyDescent="0.3">
      <c r="A22" s="76"/>
      <c r="B22" s="77"/>
      <c r="C22" s="77"/>
      <c r="D22" s="77"/>
      <c r="E22" s="7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K84"/>
  <sheetViews>
    <sheetView showGridLines="0" tabSelected="1" showWhiteSpace="0" view="pageBreakPreview" zoomScale="110" zoomScaleNormal="100" zoomScaleSheetLayoutView="110" workbookViewId="0">
      <selection activeCell="L19" sqref="L19"/>
    </sheetView>
  </sheetViews>
  <sheetFormatPr defaultColWidth="8.85546875" defaultRowHeight="15" x14ac:dyDescent="0.25"/>
  <cols>
    <col min="1" max="1" width="2" style="398" customWidth="1"/>
    <col min="2" max="3" width="8.85546875" style="398"/>
    <col min="4" max="4" width="17.42578125" style="398" customWidth="1"/>
    <col min="5" max="7" width="8.85546875" style="398"/>
    <col min="8" max="8" width="10.5703125" style="398" customWidth="1"/>
    <col min="9" max="9" width="8.85546875" style="398"/>
    <col min="10" max="10" width="19.85546875" style="398" customWidth="1"/>
    <col min="11" max="11" width="18.85546875" style="398" customWidth="1"/>
    <col min="12" max="16384" width="8.85546875" style="398"/>
  </cols>
  <sheetData>
    <row r="1" spans="2:11" s="398" customFormat="1" ht="17.100000000000001" customHeight="1" x14ac:dyDescent="0.25"/>
    <row r="2" spans="2:11" s="398" customFormat="1" ht="17.100000000000001" customHeight="1" x14ac:dyDescent="0.25">
      <c r="B2" s="399" t="s">
        <v>30</v>
      </c>
      <c r="C2" s="400"/>
      <c r="D2" s="400"/>
      <c r="E2" s="400"/>
      <c r="F2" s="400"/>
      <c r="G2" s="400"/>
      <c r="H2" s="400"/>
      <c r="I2" s="400"/>
      <c r="J2" s="400"/>
      <c r="K2" s="401"/>
    </row>
    <row r="3" spans="2:11" s="398" customFormat="1" ht="17.45" customHeight="1" x14ac:dyDescent="0.25">
      <c r="B3" s="402" t="s">
        <v>31</v>
      </c>
      <c r="C3" s="400"/>
      <c r="D3" s="400"/>
      <c r="E3" s="400"/>
      <c r="F3" s="400"/>
      <c r="G3" s="400"/>
      <c r="H3" s="400"/>
      <c r="I3" s="400"/>
      <c r="J3" s="400"/>
      <c r="K3" s="403"/>
    </row>
    <row r="4" spans="2:11" s="398" customFormat="1" ht="17.45" customHeight="1" x14ac:dyDescent="0.25">
      <c r="B4" s="404" t="s">
        <v>32</v>
      </c>
      <c r="C4" s="405"/>
      <c r="D4" s="406"/>
      <c r="E4" s="407" t="s">
        <v>33</v>
      </c>
      <c r="F4" s="408"/>
      <c r="G4" s="408"/>
      <c r="H4" s="408"/>
      <c r="I4" s="408"/>
      <c r="J4" s="409"/>
      <c r="K4" s="410"/>
    </row>
    <row r="5" spans="2:11" s="398" customFormat="1" ht="18.75" customHeight="1" x14ac:dyDescent="0.25">
      <c r="B5" s="404" t="s">
        <v>34</v>
      </c>
      <c r="C5" s="405"/>
      <c r="D5" s="406"/>
      <c r="E5" s="411" t="s">
        <v>35</v>
      </c>
      <c r="F5" s="405"/>
      <c r="G5" s="405"/>
      <c r="H5" s="405"/>
      <c r="I5" s="405"/>
      <c r="J5" s="406"/>
      <c r="K5" s="410"/>
    </row>
    <row r="6" spans="2:11" s="398" customFormat="1" ht="33" customHeight="1" x14ac:dyDescent="0.25">
      <c r="B6" s="412" t="s">
        <v>36</v>
      </c>
      <c r="C6" s="405"/>
      <c r="D6" s="406"/>
      <c r="E6" s="413" t="s">
        <v>37</v>
      </c>
      <c r="F6" s="405"/>
      <c r="G6" s="405"/>
      <c r="H6" s="405"/>
      <c r="I6" s="405"/>
      <c r="J6" s="406"/>
      <c r="K6" s="410"/>
    </row>
    <row r="7" spans="2:11" s="398" customFormat="1" ht="17.45" customHeight="1" x14ac:dyDescent="0.25">
      <c r="B7" s="404" t="s">
        <v>38</v>
      </c>
      <c r="C7" s="405"/>
      <c r="D7" s="406"/>
      <c r="E7" s="407" t="s">
        <v>39</v>
      </c>
      <c r="F7" s="405"/>
      <c r="G7" s="405"/>
      <c r="H7" s="405"/>
      <c r="I7" s="405"/>
      <c r="J7" s="406"/>
      <c r="K7" s="414"/>
    </row>
    <row r="8" spans="2:11" s="398" customFormat="1" ht="17.45" customHeight="1" x14ac:dyDescent="0.25">
      <c r="B8" s="404" t="s">
        <v>40</v>
      </c>
      <c r="C8" s="405"/>
      <c r="D8" s="406"/>
      <c r="E8" s="413">
        <v>10381</v>
      </c>
      <c r="F8" s="415"/>
      <c r="G8" s="415"/>
      <c r="H8" s="415"/>
      <c r="I8" s="415"/>
      <c r="J8" s="416"/>
      <c r="K8" s="414"/>
    </row>
    <row r="9" spans="2:11" s="398" customFormat="1" ht="19.5" customHeight="1" x14ac:dyDescent="0.25">
      <c r="B9" s="404" t="s">
        <v>41</v>
      </c>
      <c r="C9" s="405"/>
      <c r="D9" s="406"/>
      <c r="E9" s="411" t="s">
        <v>42</v>
      </c>
      <c r="F9" s="405"/>
      <c r="G9" s="405"/>
      <c r="H9" s="405"/>
      <c r="I9" s="405"/>
      <c r="J9" s="406"/>
      <c r="K9" s="410"/>
    </row>
    <row r="10" spans="2:11" s="398" customFormat="1" ht="21.75" customHeight="1" x14ac:dyDescent="0.25">
      <c r="B10" s="404" t="s">
        <v>43</v>
      </c>
      <c r="C10" s="405"/>
      <c r="D10" s="406"/>
      <c r="E10" s="411" t="s">
        <v>44</v>
      </c>
      <c r="F10" s="405"/>
      <c r="G10" s="405"/>
      <c r="H10" s="405"/>
      <c r="I10" s="405"/>
      <c r="J10" s="406"/>
      <c r="K10" s="410"/>
    </row>
    <row r="11" spans="2:11" s="398" customFormat="1" ht="17.45" customHeight="1" x14ac:dyDescent="0.25">
      <c r="B11" s="404" t="s">
        <v>45</v>
      </c>
      <c r="C11" s="405"/>
      <c r="D11" s="406"/>
      <c r="E11" s="407" t="s">
        <v>46</v>
      </c>
      <c r="F11" s="405"/>
      <c r="G11" s="405"/>
      <c r="H11" s="405"/>
      <c r="I11" s="405"/>
      <c r="J11" s="406"/>
      <c r="K11" s="414"/>
    </row>
    <row r="12" spans="2:11" s="398" customFormat="1" ht="17.45" customHeight="1" x14ac:dyDescent="0.25">
      <c r="B12" s="404" t="s">
        <v>47</v>
      </c>
      <c r="C12" s="405"/>
      <c r="D12" s="406"/>
      <c r="E12" s="407" t="s">
        <v>48</v>
      </c>
      <c r="F12" s="405"/>
      <c r="G12" s="405"/>
      <c r="H12" s="405"/>
      <c r="I12" s="405"/>
      <c r="J12" s="406"/>
      <c r="K12" s="414"/>
    </row>
    <row r="13" spans="2:11" s="398" customFormat="1" ht="17.45" customHeight="1" x14ac:dyDescent="0.25">
      <c r="B13" s="417" t="s">
        <v>49</v>
      </c>
      <c r="C13" s="400"/>
      <c r="D13" s="400"/>
      <c r="E13" s="400"/>
      <c r="F13" s="400"/>
      <c r="G13" s="400"/>
      <c r="H13" s="400"/>
      <c r="I13" s="400"/>
      <c r="J13" s="400"/>
      <c r="K13" s="418"/>
    </row>
    <row r="14" spans="2:11" s="398" customFormat="1" ht="17.45" customHeight="1" x14ac:dyDescent="0.25">
      <c r="B14" s="404" t="s">
        <v>50</v>
      </c>
      <c r="C14" s="405"/>
      <c r="D14" s="406"/>
      <c r="E14" s="419">
        <v>44497</v>
      </c>
      <c r="F14" s="420"/>
      <c r="G14" s="420"/>
      <c r="H14" s="420"/>
      <c r="I14" s="420"/>
      <c r="J14" s="421"/>
      <c r="K14" s="422"/>
    </row>
    <row r="15" spans="2:11" s="398" customFormat="1" ht="15.95" customHeight="1" x14ac:dyDescent="0.25">
      <c r="B15" s="404" t="s">
        <v>51</v>
      </c>
      <c r="C15" s="405"/>
      <c r="D15" s="406"/>
      <c r="E15" s="423">
        <v>44336</v>
      </c>
      <c r="F15" s="424"/>
      <c r="G15" s="424"/>
      <c r="H15" s="424"/>
      <c r="I15" s="424"/>
      <c r="J15" s="425"/>
      <c r="K15" s="426"/>
    </row>
    <row r="16" spans="2:11" s="398" customFormat="1" ht="16.5" customHeight="1" x14ac:dyDescent="0.25">
      <c r="B16" s="404" t="s">
        <v>52</v>
      </c>
      <c r="C16" s="405"/>
      <c r="D16" s="406"/>
      <c r="E16" s="419">
        <v>45084</v>
      </c>
      <c r="F16" s="420"/>
      <c r="G16" s="420"/>
      <c r="H16" s="420"/>
      <c r="I16" s="420"/>
      <c r="J16" s="421"/>
      <c r="K16" s="427"/>
    </row>
    <row r="17" spans="2:11" s="398" customFormat="1" ht="15.95" customHeight="1" x14ac:dyDescent="0.25">
      <c r="B17" s="404" t="s">
        <v>53</v>
      </c>
      <c r="C17" s="405"/>
      <c r="D17" s="406"/>
      <c r="E17" s="419">
        <v>45657</v>
      </c>
      <c r="F17" s="428"/>
      <c r="G17" s="428"/>
      <c r="H17" s="428"/>
      <c r="I17" s="428"/>
      <c r="J17" s="429"/>
      <c r="K17" s="430"/>
    </row>
    <row r="18" spans="2:11" s="398" customFormat="1" ht="18" customHeight="1" x14ac:dyDescent="0.25">
      <c r="B18" s="431" t="s">
        <v>54</v>
      </c>
      <c r="C18" s="405"/>
      <c r="D18" s="406"/>
      <c r="E18" s="419">
        <v>46544</v>
      </c>
      <c r="F18" s="420"/>
      <c r="G18" s="420"/>
      <c r="H18" s="420"/>
      <c r="I18" s="420"/>
      <c r="J18" s="421"/>
      <c r="K18" s="422"/>
    </row>
    <row r="19" spans="2:11" s="398" customFormat="1" ht="29.45" customHeight="1" x14ac:dyDescent="0.25">
      <c r="B19" s="404" t="s">
        <v>55</v>
      </c>
      <c r="C19" s="405"/>
      <c r="D19" s="406"/>
      <c r="E19" s="419"/>
      <c r="F19" s="420"/>
      <c r="G19" s="420"/>
      <c r="H19" s="420"/>
      <c r="I19" s="420"/>
      <c r="J19" s="421"/>
      <c r="K19" s="422"/>
    </row>
    <row r="20" spans="2:11" s="398" customFormat="1" ht="14.45" customHeight="1" x14ac:dyDescent="0.25">
      <c r="B20" s="404" t="s">
        <v>56</v>
      </c>
      <c r="C20" s="405"/>
      <c r="D20" s="406"/>
      <c r="E20" s="432"/>
      <c r="F20" s="420"/>
      <c r="G20" s="420"/>
      <c r="H20" s="420"/>
      <c r="I20" s="420"/>
      <c r="J20" s="421"/>
      <c r="K20" s="414"/>
    </row>
    <row r="21" spans="2:11" s="398" customFormat="1" ht="14.45" customHeight="1" x14ac:dyDescent="0.25">
      <c r="B21" s="404" t="s">
        <v>57</v>
      </c>
      <c r="C21" s="405"/>
      <c r="D21" s="406"/>
      <c r="E21" s="419">
        <v>46910</v>
      </c>
      <c r="F21" s="428"/>
      <c r="G21" s="428"/>
      <c r="H21" s="428"/>
      <c r="I21" s="428"/>
      <c r="J21" s="429"/>
      <c r="K21" s="414"/>
    </row>
    <row r="22" spans="2:11" s="398" customFormat="1" ht="17.45" customHeight="1" x14ac:dyDescent="0.25">
      <c r="B22" s="433" t="s">
        <v>58</v>
      </c>
      <c r="C22" s="400"/>
      <c r="D22" s="400"/>
      <c r="E22" s="400"/>
      <c r="F22" s="400"/>
      <c r="G22" s="400"/>
      <c r="H22" s="400"/>
      <c r="I22" s="400"/>
      <c r="J22" s="434"/>
      <c r="K22" s="434"/>
    </row>
    <row r="23" spans="2:11" s="398" customFormat="1" ht="15" customHeight="1" x14ac:dyDescent="0.25">
      <c r="B23" s="404" t="s">
        <v>59</v>
      </c>
      <c r="C23" s="405"/>
      <c r="D23" s="406"/>
      <c r="E23" s="435">
        <v>4187900</v>
      </c>
      <c r="F23" s="408"/>
      <c r="G23" s="408"/>
      <c r="H23" s="408"/>
      <c r="I23" s="408"/>
      <c r="J23" s="409"/>
      <c r="K23" s="436"/>
    </row>
    <row r="24" spans="2:11" s="398" customFormat="1" ht="28.5" customHeight="1" x14ac:dyDescent="0.25">
      <c r="B24" s="404" t="s">
        <v>60</v>
      </c>
      <c r="C24" s="405"/>
      <c r="D24" s="406"/>
      <c r="E24" s="435">
        <v>1079189.3899999999</v>
      </c>
      <c r="F24" s="437"/>
      <c r="G24" s="437"/>
      <c r="H24" s="437"/>
      <c r="I24" s="437"/>
      <c r="J24" s="438"/>
      <c r="K24" s="430"/>
    </row>
    <row r="25" spans="2:11" s="398" customFormat="1" ht="15" customHeight="1" x14ac:dyDescent="0.25">
      <c r="B25" s="404" t="s">
        <v>61</v>
      </c>
      <c r="C25" s="405"/>
      <c r="D25" s="406"/>
      <c r="E25" s="435">
        <f>'13. Co-Financing Table'!K19</f>
        <v>28500000</v>
      </c>
      <c r="F25" s="408"/>
      <c r="G25" s="408"/>
      <c r="H25" s="408"/>
      <c r="I25" s="408"/>
      <c r="J25" s="409"/>
      <c r="K25" s="436"/>
    </row>
    <row r="26" spans="2:11" s="398" customFormat="1" ht="31.5" customHeight="1" x14ac:dyDescent="0.25">
      <c r="B26" s="404" t="s">
        <v>62</v>
      </c>
      <c r="C26" s="405"/>
      <c r="D26" s="406"/>
      <c r="E26" s="435">
        <f>'13. Co-Financing Table'!N19</f>
        <v>242000</v>
      </c>
      <c r="F26" s="408"/>
      <c r="G26" s="408"/>
      <c r="H26" s="408"/>
      <c r="I26" s="408"/>
      <c r="J26" s="409"/>
      <c r="K26" s="436"/>
    </row>
    <row r="27" spans="2:11" s="398" customFormat="1" ht="17.45" customHeight="1" x14ac:dyDescent="0.25">
      <c r="B27" s="433" t="s">
        <v>63</v>
      </c>
      <c r="C27" s="400"/>
      <c r="D27" s="400"/>
      <c r="E27" s="400"/>
      <c r="F27" s="400"/>
      <c r="G27" s="400"/>
      <c r="H27" s="400"/>
      <c r="I27" s="400"/>
      <c r="J27" s="439"/>
      <c r="K27" s="439"/>
    </row>
    <row r="28" spans="2:11" s="398" customFormat="1" ht="27.6" customHeight="1" x14ac:dyDescent="0.25">
      <c r="B28" s="404" t="s">
        <v>64</v>
      </c>
      <c r="C28" s="405"/>
      <c r="D28" s="406"/>
      <c r="E28" s="419">
        <v>45800</v>
      </c>
      <c r="F28" s="420"/>
      <c r="G28" s="420"/>
      <c r="H28" s="420"/>
      <c r="I28" s="420"/>
      <c r="J28" s="421"/>
      <c r="K28" s="422"/>
    </row>
    <row r="29" spans="2:11" s="398" customFormat="1" ht="17.45" customHeight="1" x14ac:dyDescent="0.25">
      <c r="B29" s="404" t="s">
        <v>65</v>
      </c>
      <c r="C29" s="405"/>
      <c r="D29" s="406"/>
      <c r="E29" s="419">
        <v>45907</v>
      </c>
      <c r="F29" s="428"/>
      <c r="G29" s="428"/>
      <c r="H29" s="428"/>
      <c r="I29" s="428"/>
      <c r="J29" s="429"/>
      <c r="K29" s="414"/>
    </row>
    <row r="30" spans="2:11" s="398" customFormat="1" ht="27.6" customHeight="1" x14ac:dyDescent="0.25">
      <c r="B30" s="404" t="s">
        <v>66</v>
      </c>
      <c r="C30" s="405"/>
      <c r="D30" s="406"/>
      <c r="E30" s="440"/>
      <c r="F30" s="420"/>
      <c r="G30" s="420"/>
      <c r="H30" s="420"/>
      <c r="I30" s="420"/>
      <c r="J30" s="421"/>
      <c r="K30" s="414"/>
    </row>
    <row r="31" spans="2:11" s="398" customFormat="1" ht="21" customHeight="1" x14ac:dyDescent="0.25">
      <c r="B31" s="404" t="s">
        <v>67</v>
      </c>
      <c r="C31" s="405"/>
      <c r="D31" s="406"/>
      <c r="E31" s="419">
        <v>46362</v>
      </c>
      <c r="F31" s="428"/>
      <c r="G31" s="428"/>
      <c r="H31" s="428"/>
      <c r="I31" s="428"/>
      <c r="J31" s="429"/>
      <c r="K31" s="441"/>
    </row>
    <row r="32" spans="2:11" s="398" customFormat="1" ht="20.100000000000001" customHeight="1" x14ac:dyDescent="0.25">
      <c r="B32" s="442" t="s">
        <v>68</v>
      </c>
      <c r="C32" s="400"/>
      <c r="D32" s="400"/>
      <c r="E32" s="400"/>
      <c r="F32" s="400"/>
      <c r="G32" s="400"/>
      <c r="H32" s="400"/>
      <c r="I32" s="400"/>
      <c r="J32" s="443"/>
      <c r="K32" s="443"/>
    </row>
    <row r="33" spans="2:11" s="398" customFormat="1" ht="27.6" customHeight="1" x14ac:dyDescent="0.25">
      <c r="B33" s="404" t="s">
        <v>69</v>
      </c>
      <c r="C33" s="405"/>
      <c r="D33" s="406"/>
      <c r="E33" s="413" t="s">
        <v>70</v>
      </c>
      <c r="F33" s="408"/>
      <c r="G33" s="408"/>
      <c r="H33" s="408"/>
      <c r="I33" s="408"/>
      <c r="J33" s="409"/>
      <c r="K33" s="444"/>
    </row>
    <row r="34" spans="2:11" s="398" customFormat="1" ht="21" customHeight="1" x14ac:dyDescent="0.25">
      <c r="B34" s="404" t="s">
        <v>71</v>
      </c>
      <c r="C34" s="405"/>
      <c r="D34" s="406"/>
      <c r="E34" s="413" t="s">
        <v>72</v>
      </c>
      <c r="F34" s="408"/>
      <c r="G34" s="408"/>
      <c r="H34" s="408"/>
      <c r="I34" s="408"/>
      <c r="J34" s="409"/>
      <c r="K34" s="444"/>
    </row>
    <row r="35" spans="2:11" s="398" customFormat="1" ht="21" customHeight="1" x14ac:dyDescent="0.25">
      <c r="B35" s="404" t="s">
        <v>73</v>
      </c>
      <c r="C35" s="405"/>
      <c r="D35" s="406"/>
      <c r="E35" s="413" t="str">
        <f>'6. Risks to the Project'!C21</f>
        <v>Moderate</v>
      </c>
      <c r="F35" s="408"/>
      <c r="G35" s="408"/>
      <c r="H35" s="408"/>
      <c r="I35" s="408"/>
      <c r="J35" s="409"/>
      <c r="K35" s="444"/>
    </row>
    <row r="36" spans="2:11" s="398" customFormat="1" ht="17.45" customHeight="1" x14ac:dyDescent="0.25">
      <c r="B36" s="442" t="s">
        <v>74</v>
      </c>
      <c r="C36" s="400"/>
      <c r="D36" s="400"/>
      <c r="E36" s="400"/>
      <c r="F36" s="400"/>
      <c r="G36" s="400"/>
      <c r="H36" s="400"/>
      <c r="I36" s="400"/>
      <c r="J36" s="445"/>
      <c r="K36" s="445"/>
    </row>
    <row r="37" spans="2:11" s="398" customFormat="1" ht="27.6" customHeight="1" x14ac:dyDescent="0.25">
      <c r="B37" s="404" t="s">
        <v>75</v>
      </c>
      <c r="C37" s="405"/>
      <c r="D37" s="406"/>
      <c r="E37" s="446" t="s">
        <v>76</v>
      </c>
      <c r="F37" s="408"/>
      <c r="G37" s="408"/>
      <c r="H37" s="408"/>
      <c r="I37" s="408"/>
      <c r="J37" s="409"/>
      <c r="K37" s="447"/>
    </row>
    <row r="38" spans="2:11" s="398" customFormat="1" ht="24.6" customHeight="1" x14ac:dyDescent="0.25">
      <c r="C38" s="448"/>
      <c r="D38" s="449"/>
      <c r="E38" s="449"/>
      <c r="F38" s="450"/>
      <c r="G38" s="450"/>
      <c r="H38" s="450"/>
      <c r="I38" s="450"/>
      <c r="J38" s="450"/>
      <c r="K38" s="450"/>
    </row>
    <row r="39" spans="2:11" s="398" customFormat="1" ht="24.6" customHeight="1" x14ac:dyDescent="0.25">
      <c r="C39" s="451"/>
      <c r="D39" s="451"/>
      <c r="E39" s="451"/>
      <c r="F39" s="451"/>
      <c r="G39" s="451"/>
      <c r="H39" s="451"/>
      <c r="I39" s="451"/>
      <c r="J39" s="451"/>
      <c r="K39" s="451"/>
    </row>
    <row r="40" spans="2:11" s="398" customFormat="1" ht="24.6" customHeight="1" x14ac:dyDescent="0.25">
      <c r="B40" s="452" t="s">
        <v>77</v>
      </c>
      <c r="C40" s="400"/>
      <c r="D40" s="400"/>
      <c r="E40" s="400"/>
      <c r="F40" s="400"/>
      <c r="G40" s="400"/>
      <c r="H40" s="400"/>
      <c r="I40" s="400"/>
      <c r="J40" s="400"/>
      <c r="K40" s="451"/>
    </row>
    <row r="41" spans="2:11" s="398" customFormat="1" ht="24.6" customHeight="1" x14ac:dyDescent="0.25">
      <c r="B41" s="400"/>
      <c r="C41" s="400"/>
      <c r="D41" s="400"/>
      <c r="E41" s="400"/>
      <c r="F41" s="400"/>
      <c r="G41" s="400"/>
      <c r="H41" s="400"/>
      <c r="I41" s="400"/>
      <c r="J41" s="400"/>
      <c r="K41" s="451"/>
    </row>
    <row r="42" spans="2:11" s="398" customFormat="1" ht="75.75" customHeight="1" x14ac:dyDescent="0.25">
      <c r="B42" s="400"/>
      <c r="C42" s="400"/>
      <c r="D42" s="400"/>
      <c r="E42" s="400"/>
      <c r="F42" s="400"/>
      <c r="G42" s="400"/>
      <c r="H42" s="400"/>
      <c r="I42" s="400"/>
      <c r="J42" s="400"/>
      <c r="K42" s="451"/>
    </row>
    <row r="43" spans="2:11" s="398" customFormat="1" ht="17.100000000000001" customHeight="1" x14ac:dyDescent="0.25">
      <c r="B43" s="443"/>
      <c r="C43" s="443"/>
      <c r="D43" s="443"/>
      <c r="E43" s="443"/>
      <c r="F43" s="443"/>
      <c r="G43" s="443"/>
      <c r="H43" s="443"/>
      <c r="I43" s="443"/>
      <c r="J43" s="443"/>
      <c r="K43" s="443"/>
    </row>
    <row r="44" spans="2:11" s="398" customFormat="1" ht="17.100000000000001" customHeight="1" x14ac:dyDescent="0.25">
      <c r="B44" s="443"/>
      <c r="C44" s="443"/>
      <c r="D44" s="443"/>
      <c r="E44" s="443"/>
      <c r="F44" s="443"/>
      <c r="G44" s="443"/>
      <c r="H44" s="443"/>
      <c r="I44" s="443"/>
      <c r="J44" s="443"/>
      <c r="K44" s="443"/>
    </row>
    <row r="45" spans="2:11" s="398" customFormat="1" ht="17.45" customHeight="1" x14ac:dyDescent="0.25">
      <c r="B45" s="442" t="s">
        <v>78</v>
      </c>
      <c r="C45" s="400"/>
      <c r="D45" s="400"/>
      <c r="E45" s="400"/>
      <c r="F45" s="400"/>
      <c r="G45" s="400"/>
      <c r="H45" s="400"/>
      <c r="I45" s="400"/>
      <c r="J45" s="445"/>
      <c r="K45" s="445"/>
    </row>
    <row r="46" spans="2:11" s="398" customFormat="1" ht="17.45" customHeight="1" x14ac:dyDescent="0.25">
      <c r="B46" s="453" t="s">
        <v>79</v>
      </c>
      <c r="C46" s="405"/>
      <c r="D46" s="406"/>
      <c r="E46" s="453" t="s">
        <v>80</v>
      </c>
      <c r="F46" s="405"/>
      <c r="G46" s="405"/>
      <c r="H46" s="406"/>
      <c r="I46" s="454" t="s">
        <v>81</v>
      </c>
      <c r="J46" s="455"/>
      <c r="K46" s="451"/>
    </row>
    <row r="47" spans="2:11" s="398" customFormat="1" ht="30.75" customHeight="1" x14ac:dyDescent="0.25">
      <c r="B47" s="456" t="s">
        <v>82</v>
      </c>
      <c r="C47" s="405"/>
      <c r="D47" s="406"/>
      <c r="E47" s="446" t="s">
        <v>83</v>
      </c>
      <c r="F47" s="405"/>
      <c r="G47" s="405"/>
      <c r="H47" s="405"/>
      <c r="I47" s="457" t="s">
        <v>84</v>
      </c>
      <c r="J47" s="457"/>
      <c r="K47" s="458"/>
    </row>
    <row r="48" spans="2:11" s="398" customFormat="1" ht="33" customHeight="1" x14ac:dyDescent="0.25">
      <c r="B48" s="456" t="s">
        <v>85</v>
      </c>
      <c r="C48" s="405"/>
      <c r="D48" s="406"/>
      <c r="E48" s="407" t="s">
        <v>86</v>
      </c>
      <c r="F48" s="459"/>
      <c r="G48" s="459"/>
      <c r="H48" s="459"/>
      <c r="I48" s="457" t="s">
        <v>87</v>
      </c>
      <c r="J48" s="457"/>
      <c r="K48" s="458"/>
    </row>
    <row r="49" spans="2:11" s="398" customFormat="1" ht="31.5" customHeight="1" x14ac:dyDescent="0.25">
      <c r="B49" s="456" t="s">
        <v>88</v>
      </c>
      <c r="C49" s="405"/>
      <c r="D49" s="406"/>
      <c r="E49" s="407" t="s">
        <v>89</v>
      </c>
      <c r="F49" s="459"/>
      <c r="G49" s="459"/>
      <c r="H49" s="459"/>
      <c r="I49" s="457" t="s">
        <v>90</v>
      </c>
      <c r="J49" s="457"/>
      <c r="K49" s="458"/>
    </row>
    <row r="50" spans="2:11" s="398" customFormat="1" ht="17.45" customHeight="1" x14ac:dyDescent="0.25">
      <c r="B50" s="456" t="s">
        <v>91</v>
      </c>
      <c r="C50" s="405"/>
      <c r="D50" s="406"/>
      <c r="E50" s="460" t="s">
        <v>92</v>
      </c>
      <c r="F50" s="405"/>
      <c r="G50" s="405"/>
      <c r="H50" s="405"/>
      <c r="I50" s="457" t="s">
        <v>93</v>
      </c>
      <c r="J50" s="457"/>
      <c r="K50" s="458"/>
    </row>
    <row r="51" spans="2:11" s="398" customFormat="1" ht="33" customHeight="1" x14ac:dyDescent="0.25">
      <c r="B51" s="456" t="s">
        <v>94</v>
      </c>
      <c r="C51" s="405"/>
      <c r="D51" s="406"/>
      <c r="E51" s="446" t="s">
        <v>95</v>
      </c>
      <c r="F51" s="405"/>
      <c r="G51" s="405"/>
      <c r="H51" s="405"/>
      <c r="I51" s="461" t="s">
        <v>96</v>
      </c>
      <c r="J51" s="461"/>
      <c r="K51" s="458"/>
    </row>
    <row r="52" spans="2:11" s="398" customFormat="1" ht="17.45" customHeight="1" x14ac:dyDescent="0.25">
      <c r="B52" s="462"/>
      <c r="C52" s="462"/>
      <c r="D52" s="462"/>
      <c r="E52" s="462"/>
      <c r="F52" s="462"/>
      <c r="G52" s="447"/>
      <c r="H52" s="447"/>
      <c r="I52" s="458"/>
      <c r="J52" s="458"/>
      <c r="K52" s="447"/>
    </row>
    <row r="53" spans="2:11" s="398" customFormat="1" ht="17.45" customHeight="1" x14ac:dyDescent="0.25">
      <c r="B53" s="462"/>
      <c r="C53" s="462"/>
      <c r="D53" s="462"/>
      <c r="E53" s="462"/>
      <c r="F53" s="462"/>
      <c r="G53" s="447"/>
      <c r="H53" s="447"/>
      <c r="I53" s="447"/>
      <c r="J53" s="447"/>
      <c r="K53" s="447"/>
    </row>
    <row r="54" spans="2:11" s="398" customFormat="1" ht="15.75" customHeight="1" x14ac:dyDescent="0.25">
      <c r="B54" s="463" t="s">
        <v>97</v>
      </c>
      <c r="C54" s="400"/>
      <c r="D54" s="400"/>
      <c r="E54" s="400"/>
      <c r="F54" s="400"/>
      <c r="G54" s="400"/>
      <c r="H54" s="400"/>
      <c r="I54" s="400"/>
      <c r="J54" s="400"/>
      <c r="K54" s="464"/>
    </row>
    <row r="55" spans="2:11" s="398" customFormat="1" ht="14.45" customHeight="1" x14ac:dyDescent="0.25">
      <c r="B55" s="465"/>
      <c r="C55" s="465"/>
      <c r="D55" s="465"/>
      <c r="E55" s="465"/>
      <c r="F55" s="465"/>
      <c r="G55" s="465"/>
      <c r="H55" s="465"/>
      <c r="I55" s="465"/>
      <c r="J55" s="465"/>
      <c r="K55" s="465"/>
    </row>
    <row r="56" spans="2:11" s="398" customFormat="1" ht="14.45" customHeight="1" x14ac:dyDescent="0.25">
      <c r="B56" s="411" t="s">
        <v>98</v>
      </c>
      <c r="C56" s="466"/>
      <c r="D56" s="466"/>
      <c r="E56" s="466"/>
      <c r="F56" s="466"/>
      <c r="G56" s="466"/>
      <c r="H56" s="466"/>
      <c r="I56" s="466"/>
      <c r="J56" s="455"/>
      <c r="K56" s="410"/>
    </row>
    <row r="57" spans="2:11" s="398" customFormat="1" ht="17.100000000000001" customHeight="1" x14ac:dyDescent="0.25">
      <c r="B57" s="467"/>
      <c r="C57" s="468"/>
      <c r="D57" s="468"/>
      <c r="E57" s="468"/>
      <c r="F57" s="468"/>
      <c r="G57" s="468"/>
      <c r="H57" s="468"/>
      <c r="I57" s="468"/>
      <c r="J57" s="469"/>
      <c r="K57" s="410"/>
    </row>
    <row r="58" spans="2:11" s="398" customFormat="1" ht="17.100000000000001" customHeight="1" x14ac:dyDescent="0.25">
      <c r="B58" s="470"/>
      <c r="C58" s="405"/>
      <c r="D58" s="405"/>
      <c r="E58" s="405"/>
      <c r="F58" s="405"/>
      <c r="G58" s="405"/>
      <c r="H58" s="405"/>
      <c r="I58" s="405"/>
      <c r="J58" s="405"/>
      <c r="K58" s="410"/>
    </row>
    <row r="59" spans="2:11" s="398" customFormat="1" ht="15" customHeight="1" x14ac:dyDescent="0.25">
      <c r="B59" s="471" t="s">
        <v>99</v>
      </c>
      <c r="C59" s="466"/>
      <c r="D59" s="455"/>
      <c r="E59" s="472" t="s">
        <v>100</v>
      </c>
      <c r="F59" s="471" t="s">
        <v>101</v>
      </c>
      <c r="G59" s="466"/>
      <c r="H59" s="466"/>
      <c r="I59" s="455"/>
      <c r="J59" s="471" t="s">
        <v>102</v>
      </c>
      <c r="K59" s="410"/>
    </row>
    <row r="60" spans="2:11" s="398" customFormat="1" ht="25.5" customHeight="1" x14ac:dyDescent="0.25">
      <c r="B60" s="467"/>
      <c r="C60" s="468"/>
      <c r="D60" s="469"/>
      <c r="E60" s="473"/>
      <c r="F60" s="467"/>
      <c r="G60" s="468"/>
      <c r="H60" s="468"/>
      <c r="I60" s="469"/>
      <c r="J60" s="473"/>
      <c r="K60" s="410"/>
    </row>
    <row r="61" spans="2:11" s="398" customFormat="1" ht="26.1" customHeight="1" x14ac:dyDescent="0.25">
      <c r="B61" s="474" t="s">
        <v>82</v>
      </c>
      <c r="C61" s="466"/>
      <c r="D61" s="455"/>
      <c r="E61" s="474" t="s">
        <v>103</v>
      </c>
      <c r="F61" s="474" t="s">
        <v>104</v>
      </c>
      <c r="G61" s="466"/>
      <c r="H61" s="466"/>
      <c r="I61" s="455"/>
      <c r="J61" s="474" t="s">
        <v>105</v>
      </c>
      <c r="K61" s="475"/>
    </row>
    <row r="62" spans="2:11" s="398" customFormat="1" ht="17.100000000000001" customHeight="1" x14ac:dyDescent="0.25">
      <c r="B62" s="467"/>
      <c r="C62" s="468"/>
      <c r="D62" s="469"/>
      <c r="E62" s="473"/>
      <c r="F62" s="467"/>
      <c r="G62" s="468"/>
      <c r="H62" s="468"/>
      <c r="I62" s="469"/>
      <c r="J62" s="473"/>
      <c r="K62" s="475"/>
    </row>
    <row r="63" spans="2:11" s="398" customFormat="1" ht="17.100000000000001" customHeight="1" x14ac:dyDescent="0.25">
      <c r="B63" s="474" t="s">
        <v>106</v>
      </c>
      <c r="C63" s="466"/>
      <c r="D63" s="455"/>
      <c r="E63" s="474" t="s">
        <v>103</v>
      </c>
      <c r="F63" s="474" t="s">
        <v>107</v>
      </c>
      <c r="G63" s="466"/>
      <c r="H63" s="466"/>
      <c r="I63" s="455"/>
      <c r="J63" s="474" t="s">
        <v>108</v>
      </c>
      <c r="K63" s="475"/>
    </row>
    <row r="64" spans="2:11" s="398" customFormat="1" ht="17.100000000000001" customHeight="1" x14ac:dyDescent="0.25">
      <c r="B64" s="467"/>
      <c r="C64" s="468"/>
      <c r="D64" s="469"/>
      <c r="E64" s="473"/>
      <c r="F64" s="467"/>
      <c r="G64" s="468"/>
      <c r="H64" s="468"/>
      <c r="I64" s="469"/>
      <c r="J64" s="473"/>
      <c r="K64" s="475"/>
    </row>
    <row r="65" spans="2:11" s="398" customFormat="1" ht="17.100000000000001" customHeight="1" x14ac:dyDescent="0.25">
      <c r="B65" s="474" t="s">
        <v>109</v>
      </c>
      <c r="C65" s="466"/>
      <c r="D65" s="455"/>
      <c r="E65" s="474" t="s">
        <v>103</v>
      </c>
      <c r="F65" s="474" t="s">
        <v>110</v>
      </c>
      <c r="G65" s="466"/>
      <c r="H65" s="466"/>
      <c r="I65" s="455"/>
      <c r="J65" s="474" t="s">
        <v>111</v>
      </c>
      <c r="K65" s="475"/>
    </row>
    <row r="66" spans="2:11" s="398" customFormat="1" ht="17.100000000000001" customHeight="1" x14ac:dyDescent="0.25">
      <c r="B66" s="467"/>
      <c r="C66" s="468"/>
      <c r="D66" s="469"/>
      <c r="E66" s="473"/>
      <c r="F66" s="467"/>
      <c r="G66" s="468"/>
      <c r="H66" s="468"/>
      <c r="I66" s="469"/>
      <c r="J66" s="473"/>
      <c r="K66" s="475"/>
    </row>
    <row r="67" spans="2:11" s="398" customFormat="1" ht="17.100000000000001" customHeight="1" x14ac:dyDescent="0.25">
      <c r="B67" s="474" t="s">
        <v>112</v>
      </c>
      <c r="C67" s="466"/>
      <c r="D67" s="455"/>
      <c r="E67" s="474" t="s">
        <v>103</v>
      </c>
      <c r="F67" s="474" t="s">
        <v>113</v>
      </c>
      <c r="G67" s="466"/>
      <c r="H67" s="466"/>
      <c r="I67" s="455"/>
      <c r="J67" s="474" t="s">
        <v>111</v>
      </c>
      <c r="K67" s="475"/>
    </row>
    <row r="68" spans="2:11" s="398" customFormat="1" ht="17.100000000000001" customHeight="1" x14ac:dyDescent="0.25">
      <c r="B68" s="467"/>
      <c r="C68" s="468"/>
      <c r="D68" s="469"/>
      <c r="E68" s="473"/>
      <c r="F68" s="467"/>
      <c r="G68" s="468"/>
      <c r="H68" s="468"/>
      <c r="I68" s="469"/>
      <c r="J68" s="473"/>
      <c r="K68" s="475"/>
    </row>
    <row r="69" spans="2:11" s="398" customFormat="1" ht="17.100000000000001" customHeight="1" x14ac:dyDescent="0.25">
      <c r="B69" s="474" t="s">
        <v>114</v>
      </c>
      <c r="C69" s="466"/>
      <c r="D69" s="455"/>
      <c r="E69" s="474" t="s">
        <v>103</v>
      </c>
      <c r="F69" s="474" t="s">
        <v>115</v>
      </c>
      <c r="G69" s="466"/>
      <c r="H69" s="466"/>
      <c r="I69" s="455"/>
      <c r="J69" s="474" t="s">
        <v>111</v>
      </c>
      <c r="K69" s="475"/>
    </row>
    <row r="70" spans="2:11" s="398" customFormat="1" ht="17.100000000000001" customHeight="1" x14ac:dyDescent="0.25">
      <c r="B70" s="467"/>
      <c r="C70" s="468"/>
      <c r="D70" s="469"/>
      <c r="E70" s="473"/>
      <c r="F70" s="467"/>
      <c r="G70" s="468"/>
      <c r="H70" s="468"/>
      <c r="I70" s="469"/>
      <c r="J70" s="473"/>
      <c r="K70" s="475"/>
    </row>
    <row r="71" spans="2:11" s="398" customFormat="1" ht="17.100000000000001" customHeight="1" x14ac:dyDescent="0.25">
      <c r="B71" s="474" t="s">
        <v>116</v>
      </c>
      <c r="C71" s="466"/>
      <c r="D71" s="455"/>
      <c r="E71" s="474" t="s">
        <v>103</v>
      </c>
      <c r="F71" s="474" t="s">
        <v>117</v>
      </c>
      <c r="G71" s="466"/>
      <c r="H71" s="466"/>
      <c r="I71" s="455"/>
      <c r="J71" s="474" t="s">
        <v>111</v>
      </c>
      <c r="K71" s="475"/>
    </row>
    <row r="72" spans="2:11" s="398" customFormat="1" ht="17.100000000000001" customHeight="1" x14ac:dyDescent="0.25">
      <c r="B72" s="467"/>
      <c r="C72" s="468"/>
      <c r="D72" s="469"/>
      <c r="E72" s="473"/>
      <c r="F72" s="467"/>
      <c r="G72" s="468"/>
      <c r="H72" s="468"/>
      <c r="I72" s="469"/>
      <c r="J72" s="473"/>
      <c r="K72" s="475"/>
    </row>
    <row r="73" spans="2:11" s="398" customFormat="1" ht="17.100000000000001" customHeight="1" x14ac:dyDescent="0.25">
      <c r="B73" s="474" t="s">
        <v>116</v>
      </c>
      <c r="C73" s="466"/>
      <c r="D73" s="455"/>
      <c r="E73" s="474" t="s">
        <v>103</v>
      </c>
      <c r="F73" s="474" t="s">
        <v>118</v>
      </c>
      <c r="G73" s="466"/>
      <c r="H73" s="466"/>
      <c r="I73" s="455"/>
      <c r="J73" s="474" t="s">
        <v>111</v>
      </c>
      <c r="K73" s="475"/>
    </row>
    <row r="74" spans="2:11" s="398" customFormat="1" ht="17.100000000000001" customHeight="1" x14ac:dyDescent="0.25">
      <c r="B74" s="467"/>
      <c r="C74" s="468"/>
      <c r="D74" s="469"/>
      <c r="E74" s="473"/>
      <c r="F74" s="467"/>
      <c r="G74" s="468"/>
      <c r="H74" s="468"/>
      <c r="I74" s="469"/>
      <c r="J74" s="473"/>
      <c r="K74" s="475"/>
    </row>
    <row r="75" spans="2:11" s="398" customFormat="1" x14ac:dyDescent="0.25">
      <c r="B75" s="443"/>
      <c r="C75" s="443"/>
      <c r="D75" s="443"/>
      <c r="E75" s="443"/>
      <c r="F75" s="443"/>
      <c r="G75" s="443"/>
      <c r="H75" s="443"/>
      <c r="I75" s="443"/>
      <c r="J75" s="443"/>
      <c r="K75" s="443"/>
    </row>
    <row r="76" spans="2:11" s="398" customFormat="1" x14ac:dyDescent="0.25">
      <c r="B76" s="443"/>
      <c r="C76" s="443"/>
      <c r="D76" s="443"/>
      <c r="E76" s="443"/>
      <c r="F76" s="443"/>
      <c r="G76" s="443"/>
      <c r="H76" s="443"/>
      <c r="I76" s="443"/>
      <c r="J76" s="443"/>
      <c r="K76" s="443"/>
    </row>
    <row r="77" spans="2:11" s="398" customFormat="1" x14ac:dyDescent="0.25">
      <c r="B77" s="443"/>
      <c r="C77" s="443"/>
      <c r="D77" s="443"/>
      <c r="E77" s="443"/>
      <c r="F77" s="443"/>
      <c r="G77" s="443"/>
      <c r="H77" s="443"/>
      <c r="I77" s="443"/>
      <c r="J77" s="443"/>
      <c r="K77" s="443"/>
    </row>
    <row r="78" spans="2:11" s="398" customFormat="1" x14ac:dyDescent="0.25">
      <c r="B78" s="443"/>
      <c r="C78" s="443"/>
      <c r="D78" s="443"/>
      <c r="E78" s="443"/>
      <c r="F78" s="443"/>
      <c r="G78" s="443"/>
      <c r="H78" s="443"/>
      <c r="I78" s="443"/>
      <c r="J78" s="443"/>
      <c r="K78" s="443"/>
    </row>
    <row r="79" spans="2:11" s="398" customFormat="1" x14ac:dyDescent="0.25">
      <c r="B79" s="443"/>
      <c r="C79" s="443"/>
      <c r="D79" s="443"/>
      <c r="E79" s="443"/>
      <c r="F79" s="443"/>
      <c r="G79" s="443"/>
      <c r="H79" s="443"/>
      <c r="I79" s="443"/>
      <c r="J79" s="443"/>
      <c r="K79" s="443"/>
    </row>
    <row r="80" spans="2:11" s="398" customFormat="1" x14ac:dyDescent="0.25">
      <c r="B80" s="443"/>
      <c r="C80" s="443"/>
      <c r="D80" s="443"/>
      <c r="E80" s="443"/>
      <c r="F80" s="443"/>
      <c r="G80" s="443"/>
      <c r="H80" s="443"/>
      <c r="I80" s="443"/>
      <c r="J80" s="443"/>
      <c r="K80" s="443"/>
    </row>
    <row r="81" spans="2:11" s="398" customFormat="1" x14ac:dyDescent="0.25">
      <c r="B81" s="443"/>
      <c r="C81" s="443"/>
      <c r="D81" s="443"/>
      <c r="E81" s="443"/>
      <c r="F81" s="443"/>
      <c r="G81" s="443"/>
      <c r="H81" s="443"/>
      <c r="I81" s="443"/>
      <c r="J81" s="443"/>
      <c r="K81" s="443"/>
    </row>
    <row r="82" spans="2:11" s="398" customFormat="1" x14ac:dyDescent="0.25">
      <c r="B82" s="443"/>
      <c r="C82" s="443"/>
      <c r="D82" s="443"/>
      <c r="E82" s="443"/>
      <c r="F82" s="443"/>
      <c r="G82" s="443"/>
      <c r="H82" s="443"/>
      <c r="I82" s="443"/>
      <c r="J82" s="443"/>
      <c r="K82" s="443"/>
    </row>
    <row r="83" spans="2:11" s="398" customFormat="1" x14ac:dyDescent="0.25">
      <c r="B83" s="443"/>
      <c r="C83" s="443"/>
      <c r="D83" s="443"/>
      <c r="E83" s="443"/>
      <c r="F83" s="443"/>
      <c r="G83" s="443"/>
      <c r="H83" s="443"/>
      <c r="I83" s="443"/>
      <c r="J83" s="443"/>
      <c r="K83" s="443"/>
    </row>
    <row r="84" spans="2:11" s="398" customFormat="1" x14ac:dyDescent="0.25">
      <c r="B84" s="443"/>
      <c r="C84" s="443"/>
      <c r="D84" s="443"/>
      <c r="E84" s="443"/>
      <c r="F84" s="443"/>
      <c r="G84" s="443"/>
      <c r="H84" s="443"/>
      <c r="I84" s="443"/>
      <c r="J84" s="443"/>
      <c r="K84" s="443"/>
    </row>
  </sheetData>
  <sheetProtection sheet="1" objects="1" scenarios="1" formatColumns="0" formatRows="0"/>
  <mergeCells count="120">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7:J47" r:id="rId1" display="flbeh.motfe@koshi.gov.np" xr:uid="{DC9A4C1C-D67D-40C5-8793-B19DAD9E5980}"/>
    <hyperlink ref="I48:J48" r:id="rId2" display="ken.shimizu@fao.org" xr:uid="{B7DC1FD7-FD21-4477-B256-2408420C1150}"/>
    <hyperlink ref="I49:J49" r:id="rId3" display="sknepal40@mof.gov.np" xr:uid="{3859EA57-FDB4-4D27-9E8C-1D44E9044934}"/>
    <hyperlink ref="I50:J50" r:id="rId4" display="illias.animon@fao.org" xr:uid="{1CDC9AA0-C82E-4F67-BD42-719FF21A3B94}"/>
    <hyperlink ref="I51:J51" r:id="rId5" display="lianchawii.chhakchhuak@fao.org" xr:uid="{E05A4CB1-63B4-461D-A7EC-A6045859B81D}"/>
  </hyperlinks>
  <pageMargins left="0.25" right="0.25" top="0.75" bottom="0.75" header="0.3" footer="0.3"/>
  <pageSetup paperSize="5" scale="91" pageOrder="overThenDown" orientation="portrait"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U48"/>
  <sheetViews>
    <sheetView showGridLines="0" showWhiteSpace="0" view="pageBreakPreview" zoomScaleNormal="100" zoomScaleSheetLayoutView="100" workbookViewId="0">
      <selection activeCell="K6" sqref="K6"/>
    </sheetView>
  </sheetViews>
  <sheetFormatPr defaultRowHeight="15" x14ac:dyDescent="0.25"/>
  <cols>
    <col min="1" max="1" width="0.7109375" style="398" customWidth="1"/>
    <col min="2" max="2" width="17.7109375" style="398" customWidth="1"/>
    <col min="3" max="3" width="35" style="398" customWidth="1"/>
    <col min="4" max="4" width="40.5703125" style="398" customWidth="1"/>
    <col min="5" max="5" width="32.7109375" style="398" customWidth="1"/>
    <col min="6" max="6" width="24" style="477" customWidth="1"/>
    <col min="7" max="7" width="22.85546875" style="477" customWidth="1"/>
    <col min="8" max="8" width="44.42578125" style="477" customWidth="1"/>
    <col min="9" max="9" width="11.42578125" style="477" customWidth="1"/>
    <col min="10" max="10" width="13.5703125" style="477" customWidth="1"/>
    <col min="11" max="11" width="22" style="398" customWidth="1"/>
    <col min="12" max="12" width="7.42578125" style="398" customWidth="1"/>
    <col min="13" max="13" width="139" style="398" customWidth="1"/>
    <col min="14" max="14" width="50" style="398" customWidth="1"/>
    <col min="15" max="16384" width="9.140625" style="398"/>
  </cols>
  <sheetData>
    <row r="1" spans="1:11" ht="14.45" customHeight="1" x14ac:dyDescent="0.25">
      <c r="A1" s="475"/>
      <c r="B1" s="476" t="s">
        <v>119</v>
      </c>
      <c r="C1" s="400"/>
      <c r="D1" s="400"/>
      <c r="E1" s="400"/>
      <c r="F1" s="400"/>
      <c r="G1" s="400"/>
      <c r="H1" s="400"/>
      <c r="I1" s="400"/>
    </row>
    <row r="2" spans="1:11" x14ac:dyDescent="0.25">
      <c r="A2" s="475"/>
      <c r="B2" s="400"/>
      <c r="C2" s="400"/>
      <c r="D2" s="400"/>
      <c r="E2" s="400"/>
      <c r="F2" s="400"/>
      <c r="G2" s="400"/>
      <c r="H2" s="400"/>
      <c r="I2" s="400"/>
    </row>
    <row r="3" spans="1:11" x14ac:dyDescent="0.25">
      <c r="A3" s="475"/>
      <c r="B3" s="478" t="s">
        <v>120</v>
      </c>
      <c r="C3" s="400"/>
      <c r="D3" s="400"/>
      <c r="E3" s="400"/>
      <c r="F3" s="400"/>
      <c r="G3" s="400"/>
      <c r="H3" s="400"/>
      <c r="I3" s="400"/>
    </row>
    <row r="4" spans="1:11" x14ac:dyDescent="0.25">
      <c r="A4" s="475"/>
      <c r="B4" s="479"/>
      <c r="C4" s="479"/>
      <c r="D4" s="479"/>
      <c r="E4" s="479"/>
      <c r="F4" s="480"/>
      <c r="G4" s="480"/>
      <c r="H4" s="480"/>
      <c r="I4" s="480"/>
    </row>
    <row r="5" spans="1:11" x14ac:dyDescent="0.25">
      <c r="A5" s="475"/>
      <c r="B5" s="481" t="s">
        <v>121</v>
      </c>
      <c r="C5" s="482"/>
      <c r="D5" s="482"/>
      <c r="E5" s="482"/>
      <c r="F5" s="482"/>
      <c r="G5" s="482"/>
      <c r="H5" s="482"/>
      <c r="I5" s="482"/>
      <c r="J5" s="483"/>
      <c r="K5" s="484"/>
    </row>
    <row r="6" spans="1:11" ht="57.75" customHeight="1" x14ac:dyDescent="0.25">
      <c r="A6" s="475"/>
      <c r="B6" s="485" t="s">
        <v>122</v>
      </c>
      <c r="C6" s="485" t="s">
        <v>123</v>
      </c>
      <c r="D6" s="485" t="s">
        <v>124</v>
      </c>
      <c r="E6" s="485" t="s">
        <v>125</v>
      </c>
      <c r="F6" s="485" t="s">
        <v>126</v>
      </c>
      <c r="G6" s="485" t="s">
        <v>127</v>
      </c>
      <c r="H6" s="485" t="s">
        <v>128</v>
      </c>
      <c r="I6" s="485" t="s">
        <v>129</v>
      </c>
      <c r="J6" s="485" t="s">
        <v>130</v>
      </c>
      <c r="K6" s="484"/>
    </row>
    <row r="7" spans="1:11" ht="156" customHeight="1" x14ac:dyDescent="0.25">
      <c r="A7" s="475"/>
      <c r="B7" s="486" t="s">
        <v>131</v>
      </c>
      <c r="C7" s="487" t="s">
        <v>132</v>
      </c>
      <c r="D7" s="487" t="s">
        <v>133</v>
      </c>
      <c r="E7" s="487" t="s">
        <v>134</v>
      </c>
      <c r="F7" s="488" t="s">
        <v>135</v>
      </c>
      <c r="G7" s="489" t="s">
        <v>136</v>
      </c>
      <c r="H7" s="488" t="s">
        <v>137</v>
      </c>
      <c r="I7" s="490">
        <v>0.4</v>
      </c>
      <c r="J7" s="488" t="s">
        <v>14</v>
      </c>
      <c r="K7" s="484"/>
    </row>
    <row r="8" spans="1:11" ht="123" customHeight="1" x14ac:dyDescent="0.25">
      <c r="A8" s="475"/>
      <c r="B8" s="491"/>
      <c r="C8" s="487" t="s">
        <v>138</v>
      </c>
      <c r="D8" s="487" t="s">
        <v>139</v>
      </c>
      <c r="E8" s="487" t="s">
        <v>140</v>
      </c>
      <c r="F8" s="488" t="s">
        <v>141</v>
      </c>
      <c r="G8" s="488" t="s">
        <v>142</v>
      </c>
      <c r="H8" s="488" t="s">
        <v>143</v>
      </c>
      <c r="I8" s="490">
        <v>0</v>
      </c>
      <c r="J8" s="488" t="s">
        <v>18</v>
      </c>
      <c r="K8" s="484"/>
    </row>
    <row r="9" spans="1:11" ht="126.75" customHeight="1" x14ac:dyDescent="0.25">
      <c r="A9" s="475"/>
      <c r="B9" s="491"/>
      <c r="C9" s="487" t="s">
        <v>144</v>
      </c>
      <c r="D9" s="487" t="s">
        <v>145</v>
      </c>
      <c r="E9" s="488">
        <v>0</v>
      </c>
      <c r="F9" s="488">
        <v>40</v>
      </c>
      <c r="G9" s="488">
        <v>80</v>
      </c>
      <c r="H9" s="488" t="s">
        <v>146</v>
      </c>
      <c r="I9" s="490">
        <v>0.15</v>
      </c>
      <c r="J9" s="488" t="s">
        <v>12</v>
      </c>
      <c r="K9" s="484"/>
    </row>
    <row r="10" spans="1:11" ht="45.75" customHeight="1" x14ac:dyDescent="0.25">
      <c r="A10" s="475"/>
      <c r="B10" s="491"/>
      <c r="C10" s="487"/>
      <c r="D10" s="487" t="s">
        <v>147</v>
      </c>
      <c r="E10" s="488">
        <v>0</v>
      </c>
      <c r="F10" s="488" t="s">
        <v>148</v>
      </c>
      <c r="G10" s="488" t="s">
        <v>149</v>
      </c>
      <c r="H10" s="488" t="s">
        <v>150</v>
      </c>
      <c r="I10" s="490">
        <v>0.3</v>
      </c>
      <c r="J10" s="488" t="s">
        <v>14</v>
      </c>
      <c r="K10" s="484"/>
    </row>
    <row r="11" spans="1:11" ht="63" customHeight="1" x14ac:dyDescent="0.25">
      <c r="A11" s="475"/>
      <c r="B11" s="491"/>
      <c r="C11" s="487"/>
      <c r="D11" s="487" t="s">
        <v>151</v>
      </c>
      <c r="E11" s="488">
        <v>0</v>
      </c>
      <c r="F11" s="488" t="s">
        <v>152</v>
      </c>
      <c r="G11" s="488">
        <v>35</v>
      </c>
      <c r="H11" s="488" t="s">
        <v>153</v>
      </c>
      <c r="I11" s="490">
        <v>0.5</v>
      </c>
      <c r="J11" s="489" t="s">
        <v>14</v>
      </c>
      <c r="K11" s="484"/>
    </row>
    <row r="12" spans="1:11" ht="116.25" customHeight="1" x14ac:dyDescent="0.25">
      <c r="A12" s="475"/>
      <c r="B12" s="491"/>
      <c r="C12" s="487" t="s">
        <v>154</v>
      </c>
      <c r="D12" s="487" t="s">
        <v>155</v>
      </c>
      <c r="E12" s="488" t="s">
        <v>156</v>
      </c>
      <c r="F12" s="488" t="s">
        <v>157</v>
      </c>
      <c r="G12" s="488" t="s">
        <v>158</v>
      </c>
      <c r="H12" s="488" t="s">
        <v>159</v>
      </c>
      <c r="I12" s="490">
        <v>0.25</v>
      </c>
      <c r="J12" s="488" t="s">
        <v>13</v>
      </c>
      <c r="K12" s="484"/>
    </row>
    <row r="13" spans="1:11" ht="144.75" customHeight="1" x14ac:dyDescent="0.25">
      <c r="A13" s="475"/>
      <c r="B13" s="491"/>
      <c r="C13" s="487" t="s">
        <v>160</v>
      </c>
      <c r="D13" s="487" t="s">
        <v>161</v>
      </c>
      <c r="E13" s="488" t="s">
        <v>162</v>
      </c>
      <c r="F13" s="488" t="s">
        <v>163</v>
      </c>
      <c r="G13" s="488">
        <v>34</v>
      </c>
      <c r="H13" s="489" t="s">
        <v>164</v>
      </c>
      <c r="I13" s="490">
        <v>1</v>
      </c>
      <c r="J13" s="488" t="s">
        <v>16</v>
      </c>
      <c r="K13" s="484"/>
    </row>
    <row r="14" spans="1:11" ht="196.5" customHeight="1" x14ac:dyDescent="0.25">
      <c r="A14" s="475"/>
      <c r="B14" s="491"/>
      <c r="C14" s="487" t="s">
        <v>165</v>
      </c>
      <c r="D14" s="487" t="s">
        <v>166</v>
      </c>
      <c r="E14" s="487" t="s">
        <v>167</v>
      </c>
      <c r="F14" s="488" t="s">
        <v>168</v>
      </c>
      <c r="G14" s="488" t="s">
        <v>169</v>
      </c>
      <c r="H14" s="488" t="s">
        <v>170</v>
      </c>
      <c r="I14" s="490">
        <v>0.2</v>
      </c>
      <c r="J14" s="488" t="s">
        <v>13</v>
      </c>
      <c r="K14" s="484"/>
    </row>
    <row r="15" spans="1:11" ht="200.1" customHeight="1" x14ac:dyDescent="0.25">
      <c r="A15" s="475"/>
      <c r="B15" s="491"/>
      <c r="C15" s="487" t="s">
        <v>171</v>
      </c>
      <c r="D15" s="487" t="s">
        <v>172</v>
      </c>
      <c r="E15" s="487" t="s">
        <v>173</v>
      </c>
      <c r="F15" s="488" t="s">
        <v>174</v>
      </c>
      <c r="G15" s="488" t="s">
        <v>175</v>
      </c>
      <c r="H15" s="488" t="s">
        <v>176</v>
      </c>
      <c r="I15" s="490">
        <v>0.1</v>
      </c>
      <c r="J15" s="488" t="s">
        <v>13</v>
      </c>
      <c r="K15" s="484"/>
    </row>
    <row r="16" spans="1:11" ht="239.25" customHeight="1" x14ac:dyDescent="0.25">
      <c r="A16" s="475"/>
      <c r="B16" s="491"/>
      <c r="C16" s="487" t="s">
        <v>177</v>
      </c>
      <c r="D16" s="488" t="s">
        <v>178</v>
      </c>
      <c r="E16" s="488" t="s">
        <v>179</v>
      </c>
      <c r="F16" s="488" t="s">
        <v>180</v>
      </c>
      <c r="G16" s="488" t="s">
        <v>180</v>
      </c>
      <c r="H16" s="488" t="s">
        <v>181</v>
      </c>
      <c r="I16" s="490">
        <v>0.1</v>
      </c>
      <c r="J16" s="488" t="s">
        <v>12</v>
      </c>
      <c r="K16" s="484"/>
    </row>
    <row r="17" spans="1:12" ht="168" customHeight="1" x14ac:dyDescent="0.3">
      <c r="A17" s="475"/>
      <c r="B17" s="491"/>
      <c r="C17" s="487" t="s">
        <v>182</v>
      </c>
      <c r="D17" s="487" t="s">
        <v>183</v>
      </c>
      <c r="E17" s="488" t="s">
        <v>184</v>
      </c>
      <c r="F17" s="488" t="s">
        <v>185</v>
      </c>
      <c r="G17" s="488" t="s">
        <v>186</v>
      </c>
      <c r="H17" s="488" t="s">
        <v>187</v>
      </c>
      <c r="I17" s="492">
        <v>0</v>
      </c>
      <c r="J17" s="488" t="s">
        <v>18</v>
      </c>
      <c r="K17" s="493"/>
      <c r="L17" s="494"/>
    </row>
    <row r="18" spans="1:12" ht="87.75" customHeight="1" x14ac:dyDescent="0.3">
      <c r="A18" s="475"/>
      <c r="B18" s="491"/>
      <c r="C18" s="487" t="s">
        <v>188</v>
      </c>
      <c r="D18" s="487" t="s">
        <v>189</v>
      </c>
      <c r="E18" s="488" t="s">
        <v>162</v>
      </c>
      <c r="F18" s="488" t="s">
        <v>190</v>
      </c>
      <c r="G18" s="488" t="s">
        <v>191</v>
      </c>
      <c r="H18" s="488" t="s">
        <v>187</v>
      </c>
      <c r="I18" s="490">
        <v>0</v>
      </c>
      <c r="J18" s="488" t="s">
        <v>18</v>
      </c>
      <c r="K18" s="495"/>
      <c r="L18" s="494"/>
    </row>
    <row r="19" spans="1:12" ht="144.75" customHeight="1" x14ac:dyDescent="0.3">
      <c r="A19" s="475"/>
      <c r="B19" s="491"/>
      <c r="C19" s="496" t="s">
        <v>192</v>
      </c>
      <c r="D19" s="496" t="s">
        <v>193</v>
      </c>
      <c r="E19" s="497" t="s">
        <v>194</v>
      </c>
      <c r="F19" s="497" t="s">
        <v>195</v>
      </c>
      <c r="G19" s="488" t="s">
        <v>196</v>
      </c>
      <c r="H19" s="488" t="s">
        <v>197</v>
      </c>
      <c r="I19" s="490">
        <v>0.3</v>
      </c>
      <c r="J19" s="488" t="s">
        <v>14</v>
      </c>
      <c r="K19" s="498"/>
      <c r="L19" s="494"/>
    </row>
    <row r="20" spans="1:12" ht="240.75" customHeight="1" x14ac:dyDescent="0.3">
      <c r="A20" s="475"/>
      <c r="B20" s="491"/>
      <c r="C20" s="499" t="s">
        <v>198</v>
      </c>
      <c r="D20" s="492" t="s">
        <v>199</v>
      </c>
      <c r="E20" s="497" t="s">
        <v>200</v>
      </c>
      <c r="F20" s="492" t="s">
        <v>201</v>
      </c>
      <c r="G20" s="488" t="s">
        <v>202</v>
      </c>
      <c r="H20" s="488" t="s">
        <v>203</v>
      </c>
      <c r="I20" s="490">
        <v>0.16</v>
      </c>
      <c r="J20" s="488" t="s">
        <v>13</v>
      </c>
      <c r="K20" s="498"/>
      <c r="L20" s="494"/>
    </row>
    <row r="21" spans="1:12" ht="167.25" customHeight="1" x14ac:dyDescent="0.3">
      <c r="A21" s="475"/>
      <c r="B21" s="500"/>
      <c r="C21" s="501" t="s">
        <v>204</v>
      </c>
      <c r="D21" s="488" t="s">
        <v>205</v>
      </c>
      <c r="E21" s="488" t="s">
        <v>162</v>
      </c>
      <c r="F21" s="501" t="s">
        <v>206</v>
      </c>
      <c r="G21" s="488" t="s">
        <v>207</v>
      </c>
      <c r="H21" s="488" t="s">
        <v>208</v>
      </c>
      <c r="I21" s="490">
        <v>0.3</v>
      </c>
      <c r="J21" s="488" t="s">
        <v>14</v>
      </c>
      <c r="K21" s="495"/>
      <c r="L21" s="494"/>
    </row>
    <row r="22" spans="1:12" ht="138" customHeight="1" x14ac:dyDescent="0.3">
      <c r="A22" s="475"/>
      <c r="B22" s="502"/>
      <c r="C22" s="501"/>
      <c r="D22" s="488" t="s">
        <v>209</v>
      </c>
      <c r="E22" s="488">
        <v>0</v>
      </c>
      <c r="F22" s="501" t="s">
        <v>210</v>
      </c>
      <c r="G22" s="488" t="s">
        <v>211</v>
      </c>
      <c r="H22" s="489" t="s">
        <v>212</v>
      </c>
      <c r="I22" s="490">
        <v>0.1</v>
      </c>
      <c r="J22" s="488" t="s">
        <v>12</v>
      </c>
      <c r="K22" s="495"/>
      <c r="L22" s="494"/>
    </row>
    <row r="23" spans="1:12" ht="84.75" customHeight="1" x14ac:dyDescent="0.3">
      <c r="A23" s="475"/>
      <c r="B23" s="502"/>
      <c r="C23" s="501"/>
      <c r="D23" s="488" t="s">
        <v>213</v>
      </c>
      <c r="E23" s="488">
        <v>0</v>
      </c>
      <c r="F23" s="501" t="s">
        <v>214</v>
      </c>
      <c r="G23" s="488" t="s">
        <v>215</v>
      </c>
      <c r="H23" s="489" t="s">
        <v>216</v>
      </c>
      <c r="I23" s="503">
        <v>0.25</v>
      </c>
      <c r="J23" s="488" t="s">
        <v>13</v>
      </c>
      <c r="K23" s="495"/>
      <c r="L23" s="494"/>
    </row>
    <row r="24" spans="1:12" ht="239.25" customHeight="1" x14ac:dyDescent="0.3">
      <c r="A24" s="475"/>
      <c r="B24" s="486"/>
      <c r="C24" s="504" t="s">
        <v>217</v>
      </c>
      <c r="D24" s="487" t="s">
        <v>218</v>
      </c>
      <c r="E24" s="488" t="s">
        <v>219</v>
      </c>
      <c r="F24" s="501" t="s">
        <v>220</v>
      </c>
      <c r="G24" s="488" t="s">
        <v>221</v>
      </c>
      <c r="H24" s="488" t="s">
        <v>222</v>
      </c>
      <c r="I24" s="490">
        <v>0.3</v>
      </c>
      <c r="J24" s="488" t="s">
        <v>14</v>
      </c>
      <c r="K24" s="495"/>
      <c r="L24" s="494"/>
    </row>
    <row r="25" spans="1:12" ht="219" customHeight="1" x14ac:dyDescent="0.3">
      <c r="A25" s="475"/>
      <c r="B25" s="505"/>
      <c r="C25" s="504" t="s">
        <v>223</v>
      </c>
      <c r="D25" s="487" t="s">
        <v>224</v>
      </c>
      <c r="E25" s="488" t="s">
        <v>225</v>
      </c>
      <c r="F25" s="501" t="s">
        <v>226</v>
      </c>
      <c r="G25" s="488" t="s">
        <v>227</v>
      </c>
      <c r="H25" s="489" t="s">
        <v>228</v>
      </c>
      <c r="I25" s="490">
        <v>0.5</v>
      </c>
      <c r="J25" s="488" t="s">
        <v>15</v>
      </c>
      <c r="K25" s="493"/>
      <c r="L25" s="494"/>
    </row>
    <row r="26" spans="1:12" ht="162.75" customHeight="1" x14ac:dyDescent="0.3">
      <c r="A26" s="475"/>
      <c r="B26" s="506"/>
      <c r="C26" s="504" t="s">
        <v>229</v>
      </c>
      <c r="D26" s="487" t="s">
        <v>230</v>
      </c>
      <c r="E26" s="488" t="s">
        <v>231</v>
      </c>
      <c r="F26" s="501" t="s">
        <v>232</v>
      </c>
      <c r="G26" s="488" t="s">
        <v>233</v>
      </c>
      <c r="H26" s="488" t="s">
        <v>234</v>
      </c>
      <c r="I26" s="490">
        <v>0.1</v>
      </c>
      <c r="J26" s="488" t="s">
        <v>12</v>
      </c>
      <c r="K26" s="495"/>
      <c r="L26" s="494"/>
    </row>
    <row r="27" spans="1:12" ht="17.100000000000001" customHeight="1" x14ac:dyDescent="0.3">
      <c r="A27" s="475"/>
      <c r="B27" s="507"/>
      <c r="C27" s="508"/>
      <c r="D27" s="509"/>
      <c r="E27" s="509"/>
      <c r="F27" s="510"/>
      <c r="G27" s="511"/>
      <c r="H27" s="511"/>
      <c r="I27" s="511"/>
      <c r="J27" s="512"/>
      <c r="K27" s="494"/>
      <c r="L27" s="494"/>
    </row>
    <row r="28" spans="1:12" ht="99.95" customHeight="1" x14ac:dyDescent="0.3">
      <c r="A28" s="475"/>
      <c r="B28" s="485" t="s">
        <v>235</v>
      </c>
      <c r="C28" s="513" t="s">
        <v>236</v>
      </c>
      <c r="D28" s="485" t="s">
        <v>237</v>
      </c>
      <c r="E28" s="509"/>
      <c r="F28" s="510"/>
      <c r="G28" s="511"/>
      <c r="H28" s="511"/>
      <c r="I28" s="511"/>
      <c r="J28" s="512"/>
      <c r="K28" s="494"/>
      <c r="L28" s="494"/>
    </row>
    <row r="29" spans="1:12" ht="17.100000000000001" customHeight="1" x14ac:dyDescent="0.3">
      <c r="A29" s="475"/>
      <c r="B29" s="514">
        <f>IFERROR(AVERAGE(I7:I26),"")</f>
        <v>0.2505</v>
      </c>
      <c r="C29" s="515">
        <f ca="1">IF(OR('1. Basic project data'!E16="",'1. Basic project data'!E18=""),"",(TODAY()-'1. Basic project data'!E16)/('1. Basic project data'!E18-'1. Basic project data'!E16))</f>
        <v>0.56438356164383563</v>
      </c>
      <c r="D29" s="516">
        <f>IF('1. Basic project data'!E23=0,"",'1. Basic project data'!E24/'1. Basic project data'!E23)</f>
        <v>0.25769225387425676</v>
      </c>
      <c r="E29" s="509"/>
      <c r="F29" s="517"/>
      <c r="G29" s="511"/>
      <c r="H29" s="511"/>
      <c r="I29" s="511"/>
      <c r="J29" s="512"/>
      <c r="K29" s="494"/>
      <c r="L29" s="494"/>
    </row>
    <row r="30" spans="1:12" ht="17.100000000000001" customHeight="1" x14ac:dyDescent="0.3">
      <c r="A30" s="475"/>
      <c r="B30" s="518"/>
      <c r="C30" s="519"/>
      <c r="D30" s="509"/>
      <c r="E30" s="509"/>
      <c r="F30" s="511"/>
      <c r="G30" s="511"/>
      <c r="H30" s="511"/>
      <c r="I30" s="511"/>
      <c r="J30" s="512"/>
      <c r="K30" s="520"/>
      <c r="L30" s="494"/>
    </row>
    <row r="31" spans="1:12" ht="17.100000000000001" customHeight="1" x14ac:dyDescent="0.3">
      <c r="A31" s="475"/>
      <c r="B31" s="521"/>
      <c r="C31" s="508"/>
      <c r="D31" s="509"/>
      <c r="E31" s="509"/>
      <c r="F31" s="511"/>
      <c r="G31" s="511"/>
      <c r="H31" s="511"/>
      <c r="I31" s="511"/>
      <c r="J31" s="512"/>
      <c r="K31" s="494"/>
      <c r="L31" s="494"/>
    </row>
    <row r="32" spans="1:12" ht="17.100000000000001" customHeight="1" x14ac:dyDescent="0.3">
      <c r="A32" s="475"/>
      <c r="B32" s="521"/>
      <c r="C32" s="508"/>
      <c r="D32" s="509"/>
      <c r="E32" s="509"/>
      <c r="F32" s="511"/>
      <c r="G32" s="511"/>
      <c r="H32" s="511"/>
      <c r="I32" s="511"/>
      <c r="J32" s="512"/>
      <c r="K32" s="494"/>
      <c r="L32" s="494"/>
    </row>
    <row r="33" spans="1:21" ht="17.100000000000001" customHeight="1" x14ac:dyDescent="0.3">
      <c r="A33" s="475"/>
      <c r="B33" s="521"/>
      <c r="C33" s="508"/>
      <c r="D33" s="509"/>
      <c r="E33" s="509"/>
      <c r="F33" s="511"/>
      <c r="G33" s="511"/>
      <c r="H33" s="511"/>
      <c r="I33" s="511"/>
      <c r="J33" s="512"/>
      <c r="K33" s="494"/>
      <c r="L33" s="494"/>
    </row>
    <row r="34" spans="1:21" x14ac:dyDescent="0.25">
      <c r="A34" s="475"/>
      <c r="B34" s="522" t="s">
        <v>238</v>
      </c>
      <c r="C34" s="400"/>
      <c r="D34" s="400"/>
      <c r="E34" s="400"/>
      <c r="F34" s="400"/>
      <c r="G34" s="400"/>
      <c r="H34" s="400"/>
      <c r="I34" s="400"/>
      <c r="J34" s="400"/>
    </row>
    <row r="35" spans="1:21" ht="19.5" customHeight="1" x14ac:dyDescent="0.25">
      <c r="A35" s="475"/>
      <c r="B35" s="523" t="s">
        <v>239</v>
      </c>
      <c r="C35" s="400"/>
      <c r="D35" s="400"/>
      <c r="E35" s="400"/>
      <c r="F35" s="400"/>
      <c r="G35" s="400"/>
      <c r="H35" s="400"/>
      <c r="I35" s="400"/>
      <c r="J35" s="400"/>
    </row>
    <row r="36" spans="1:21" x14ac:dyDescent="0.25">
      <c r="A36" s="475"/>
      <c r="B36" s="524"/>
      <c r="C36" s="524"/>
      <c r="D36" s="524"/>
      <c r="E36" s="524"/>
      <c r="F36" s="525"/>
      <c r="G36" s="525"/>
      <c r="H36" s="525"/>
      <c r="I36" s="525"/>
      <c r="J36" s="512"/>
    </row>
    <row r="37" spans="1:21" ht="60" customHeight="1" x14ac:dyDescent="0.25">
      <c r="A37" s="475"/>
      <c r="B37" s="524"/>
      <c r="C37" s="526" t="s">
        <v>240</v>
      </c>
      <c r="D37" s="485" t="s">
        <v>241</v>
      </c>
      <c r="E37" s="485" t="s">
        <v>22</v>
      </c>
      <c r="F37" s="527" t="s">
        <v>242</v>
      </c>
      <c r="G37" s="527" t="s">
        <v>243</v>
      </c>
      <c r="H37" s="527" t="s">
        <v>94</v>
      </c>
      <c r="I37" s="525"/>
      <c r="J37" s="512"/>
    </row>
    <row r="38" spans="1:21" ht="45" customHeight="1" x14ac:dyDescent="0.25">
      <c r="A38" s="475"/>
      <c r="B38" s="524"/>
      <c r="C38" s="506"/>
      <c r="D38" s="528" t="s">
        <v>14</v>
      </c>
      <c r="E38" s="529" t="s">
        <v>13</v>
      </c>
      <c r="F38" s="530" t="s">
        <v>13</v>
      </c>
      <c r="G38" s="530"/>
      <c r="H38" s="530" t="s">
        <v>13</v>
      </c>
      <c r="I38" s="525"/>
      <c r="J38" s="512"/>
    </row>
    <row r="39" spans="1:21" ht="345.75" customHeight="1" x14ac:dyDescent="0.25">
      <c r="A39" s="475"/>
      <c r="B39" s="524"/>
      <c r="C39" s="531" t="s">
        <v>244</v>
      </c>
      <c r="D39" s="532" t="s">
        <v>245</v>
      </c>
      <c r="E39" s="533" t="s">
        <v>246</v>
      </c>
      <c r="F39" s="533" t="s">
        <v>247</v>
      </c>
      <c r="G39" s="530"/>
      <c r="H39" s="530" t="s">
        <v>248</v>
      </c>
      <c r="I39" s="525"/>
      <c r="J39" s="512"/>
    </row>
    <row r="40" spans="1:21" x14ac:dyDescent="0.25">
      <c r="A40" s="475"/>
      <c r="B40" s="524"/>
      <c r="C40" s="524"/>
      <c r="D40" s="534"/>
      <c r="E40" s="524"/>
      <c r="F40" s="525"/>
      <c r="G40" s="525"/>
      <c r="H40" s="525"/>
      <c r="I40" s="525"/>
      <c r="J40" s="512"/>
    </row>
    <row r="41" spans="1:21" x14ac:dyDescent="0.25">
      <c r="A41" s="475"/>
      <c r="B41" s="535" t="s">
        <v>249</v>
      </c>
      <c r="D41" s="536"/>
      <c r="F41" s="398"/>
      <c r="G41" s="398"/>
      <c r="H41" s="398"/>
      <c r="I41" s="398"/>
      <c r="J41" s="512"/>
      <c r="K41" s="537"/>
    </row>
    <row r="42" spans="1:21" ht="33.6" customHeight="1" x14ac:dyDescent="0.25">
      <c r="A42" s="475"/>
      <c r="B42" s="524"/>
      <c r="C42" s="524"/>
      <c r="D42" s="538"/>
      <c r="E42" s="524"/>
      <c r="F42" s="525"/>
      <c r="G42" s="525"/>
      <c r="H42" s="525"/>
      <c r="I42" s="525"/>
      <c r="J42" s="512"/>
      <c r="K42" s="539"/>
      <c r="L42" s="400"/>
      <c r="M42" s="400"/>
      <c r="N42" s="400"/>
      <c r="O42" s="400"/>
      <c r="P42" s="400"/>
      <c r="Q42" s="400"/>
      <c r="R42" s="400"/>
      <c r="S42" s="400"/>
      <c r="T42" s="400"/>
      <c r="U42" s="400"/>
    </row>
    <row r="43" spans="1:21" ht="31.5" customHeight="1" x14ac:dyDescent="0.25">
      <c r="A43" s="475"/>
      <c r="B43" s="524"/>
      <c r="C43" s="524"/>
      <c r="D43" s="534"/>
      <c r="E43" s="524"/>
      <c r="F43" s="525"/>
      <c r="G43" s="525"/>
      <c r="H43" s="525"/>
      <c r="I43" s="525"/>
      <c r="J43" s="512"/>
      <c r="K43" s="540"/>
      <c r="L43" s="400"/>
      <c r="M43" s="541"/>
      <c r="N43" s="400"/>
      <c r="O43" s="400"/>
      <c r="P43" s="400"/>
      <c r="Q43" s="400"/>
      <c r="R43" s="400"/>
      <c r="S43" s="400"/>
      <c r="T43" s="400"/>
      <c r="U43" s="400"/>
    </row>
    <row r="44" spans="1:21" ht="45" customHeight="1" x14ac:dyDescent="0.25">
      <c r="A44" s="475"/>
      <c r="B44" s="542" t="s">
        <v>250</v>
      </c>
      <c r="C44" s="543"/>
      <c r="D44" s="544" t="s">
        <v>251</v>
      </c>
      <c r="E44" s="545"/>
      <c r="F44" s="546" t="s">
        <v>252</v>
      </c>
      <c r="G44" s="547"/>
      <c r="H44" s="546" t="s">
        <v>253</v>
      </c>
      <c r="I44" s="547"/>
      <c r="J44" s="512"/>
      <c r="K44" s="540"/>
      <c r="L44" s="400"/>
      <c r="M44" s="541"/>
      <c r="N44" s="400"/>
      <c r="O44" s="400"/>
      <c r="P44" s="400"/>
      <c r="Q44" s="400"/>
      <c r="R44" s="400"/>
      <c r="S44" s="400"/>
      <c r="T44" s="400"/>
      <c r="U44" s="400"/>
    </row>
    <row r="45" spans="1:21" ht="73.5" customHeight="1" x14ac:dyDescent="0.25">
      <c r="A45" s="475"/>
      <c r="B45" s="548" t="s">
        <v>254</v>
      </c>
      <c r="C45" s="549"/>
      <c r="D45" s="550" t="s">
        <v>255</v>
      </c>
      <c r="E45" s="551"/>
      <c r="F45" s="552" t="s">
        <v>256</v>
      </c>
      <c r="G45" s="553"/>
      <c r="H45" s="552" t="s">
        <v>257</v>
      </c>
      <c r="I45" s="553"/>
      <c r="J45" s="512"/>
      <c r="K45" s="540"/>
      <c r="L45" s="400"/>
      <c r="M45" s="541"/>
      <c r="N45" s="400"/>
      <c r="O45" s="400"/>
      <c r="P45" s="400"/>
      <c r="Q45" s="400"/>
      <c r="R45" s="400"/>
      <c r="S45" s="400"/>
      <c r="T45" s="400"/>
      <c r="U45" s="400"/>
    </row>
    <row r="46" spans="1:21" ht="66.75" customHeight="1" x14ac:dyDescent="0.25">
      <c r="A46" s="475"/>
      <c r="B46" s="552" t="s">
        <v>258</v>
      </c>
      <c r="C46" s="553"/>
      <c r="D46" s="548" t="s">
        <v>259</v>
      </c>
      <c r="E46" s="554"/>
      <c r="F46" s="555" t="s">
        <v>260</v>
      </c>
      <c r="G46" s="556"/>
      <c r="H46" s="557" t="s">
        <v>261</v>
      </c>
      <c r="I46" s="558"/>
      <c r="J46" s="512"/>
      <c r="K46" s="540"/>
      <c r="L46" s="400"/>
      <c r="M46" s="541"/>
      <c r="N46" s="400"/>
      <c r="O46" s="400"/>
      <c r="P46" s="400"/>
      <c r="Q46" s="400"/>
      <c r="R46" s="400"/>
      <c r="S46" s="400"/>
      <c r="T46" s="400"/>
      <c r="U46" s="400"/>
    </row>
    <row r="47" spans="1:21" ht="69.75" customHeight="1" x14ac:dyDescent="0.25">
      <c r="A47" s="475"/>
      <c r="B47" s="559" t="s">
        <v>262</v>
      </c>
      <c r="C47" s="554"/>
      <c r="D47" s="560" t="s">
        <v>263</v>
      </c>
      <c r="E47" s="556"/>
      <c r="F47" s="552" t="s">
        <v>264</v>
      </c>
      <c r="G47" s="553"/>
      <c r="H47" s="561" t="s">
        <v>265</v>
      </c>
      <c r="I47" s="558"/>
      <c r="J47" s="512"/>
      <c r="K47" s="540"/>
      <c r="L47" s="400"/>
      <c r="M47" s="541"/>
      <c r="N47" s="400"/>
      <c r="O47" s="400"/>
      <c r="P47" s="400"/>
      <c r="Q47" s="400"/>
      <c r="R47" s="400"/>
      <c r="S47" s="400"/>
      <c r="T47" s="400"/>
      <c r="U47" s="400"/>
    </row>
    <row r="48" spans="1:21" ht="81.95" customHeight="1" x14ac:dyDescent="0.25">
      <c r="A48" s="475"/>
      <c r="B48" s="562" t="s">
        <v>266</v>
      </c>
      <c r="C48" s="400"/>
      <c r="D48" s="400"/>
      <c r="E48" s="400"/>
      <c r="F48" s="400"/>
      <c r="G48" s="400"/>
      <c r="H48" s="400"/>
      <c r="I48" s="400"/>
      <c r="J48" s="400"/>
    </row>
  </sheetData>
  <sheetProtection sheet="1" objects="1" scenarios="1" formatColumns="0" formatRows="0"/>
  <mergeCells count="36">
    <mergeCell ref="M47:U47"/>
    <mergeCell ref="F47:G47"/>
    <mergeCell ref="K47:L47"/>
    <mergeCell ref="M46:U46"/>
    <mergeCell ref="H47:I47"/>
    <mergeCell ref="K46:L46"/>
    <mergeCell ref="B1:I2"/>
    <mergeCell ref="B3:I3"/>
    <mergeCell ref="B5:J5"/>
    <mergeCell ref="B24:B26"/>
    <mergeCell ref="K43:L43"/>
    <mergeCell ref="D47:E47"/>
    <mergeCell ref="H46:I46"/>
    <mergeCell ref="B48:J48"/>
    <mergeCell ref="B35:J35"/>
    <mergeCell ref="B46:C46"/>
    <mergeCell ref="D46:E46"/>
    <mergeCell ref="F46:G46"/>
    <mergeCell ref="B44:C44"/>
    <mergeCell ref="D44:E44"/>
    <mergeCell ref="F44:G44"/>
    <mergeCell ref="H44:I44"/>
    <mergeCell ref="B47:C47"/>
    <mergeCell ref="M44:U44"/>
    <mergeCell ref="K45:L45"/>
    <mergeCell ref="B7:B21"/>
    <mergeCell ref="B34:J34"/>
    <mergeCell ref="F45:G45"/>
    <mergeCell ref="K44:L44"/>
    <mergeCell ref="H45:I45"/>
    <mergeCell ref="C37:C38"/>
    <mergeCell ref="K42:U42"/>
    <mergeCell ref="B45:C45"/>
    <mergeCell ref="D45:E45"/>
    <mergeCell ref="M43:U43"/>
    <mergeCell ref="M45:U45"/>
  </mergeCells>
  <dataValidations count="1">
    <dataValidation type="list" allowBlank="1" sqref="J7:J26 D38:H38"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71"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4" t="s">
        <v>267</v>
      </c>
    </row>
    <row r="2" spans="1:1" ht="15" customHeight="1" thickBot="1" x14ac:dyDescent="0.3">
      <c r="A2" s="5" t="s">
        <v>268</v>
      </c>
    </row>
    <row r="3" spans="1:1" ht="15" customHeight="1" thickBot="1" x14ac:dyDescent="0.3">
      <c r="A3" s="6" t="s">
        <v>269</v>
      </c>
    </row>
    <row r="4" spans="1:1" ht="15" customHeight="1" thickBot="1" x14ac:dyDescent="0.3">
      <c r="A4" s="5" t="s">
        <v>270</v>
      </c>
    </row>
    <row r="5" spans="1:1" ht="15" customHeight="1" thickBot="1" x14ac:dyDescent="0.3">
      <c r="A5" s="6" t="s">
        <v>271</v>
      </c>
    </row>
    <row r="6" spans="1:1" ht="15.75" customHeight="1" thickBot="1" x14ac:dyDescent="0.3">
      <c r="A6" s="5" t="s">
        <v>272</v>
      </c>
    </row>
    <row r="7" spans="1:1" ht="15" customHeight="1" thickBot="1" x14ac:dyDescent="0.3">
      <c r="A7" s="6" t="s">
        <v>273</v>
      </c>
    </row>
    <row r="8" spans="1:1" ht="15" customHeight="1" thickBot="1" x14ac:dyDescent="0.3">
      <c r="A8" s="5" t="s">
        <v>274</v>
      </c>
    </row>
    <row r="9" spans="1:1" ht="15" customHeight="1" thickBot="1" x14ac:dyDescent="0.3">
      <c r="A9" s="6" t="s">
        <v>275</v>
      </c>
    </row>
    <row r="10" spans="1:1" ht="15" customHeight="1" thickBot="1" x14ac:dyDescent="0.3">
      <c r="A10" s="5" t="s">
        <v>276</v>
      </c>
    </row>
    <row r="11" spans="1:1" ht="18.75" customHeight="1" thickBot="1" x14ac:dyDescent="0.3">
      <c r="A11" s="6" t="s">
        <v>277</v>
      </c>
    </row>
    <row r="12" spans="1:1" ht="15" customHeight="1" thickBot="1" x14ac:dyDescent="0.3">
      <c r="A12" s="5" t="s">
        <v>278</v>
      </c>
    </row>
    <row r="13" spans="1:1" ht="15" customHeight="1" thickBot="1" x14ac:dyDescent="0.3">
      <c r="A13" s="6" t="s">
        <v>279</v>
      </c>
    </row>
    <row r="14" spans="1:1" ht="15" customHeight="1" thickBot="1" x14ac:dyDescent="0.3">
      <c r="A14" s="5" t="s">
        <v>280</v>
      </c>
    </row>
    <row r="15" spans="1:1" ht="15" customHeight="1" thickBot="1" x14ac:dyDescent="0.3">
      <c r="A15" s="6" t="s">
        <v>281</v>
      </c>
    </row>
    <row r="16" spans="1:1" ht="15" customHeight="1" thickBot="1" x14ac:dyDescent="0.3">
      <c r="A16" s="5" t="s">
        <v>282</v>
      </c>
    </row>
    <row r="17" spans="1:1" ht="15" customHeight="1" thickBot="1" x14ac:dyDescent="0.3">
      <c r="A17" s="6" t="s">
        <v>283</v>
      </c>
    </row>
    <row r="18" spans="1:1" ht="15" customHeight="1" thickBot="1" x14ac:dyDescent="0.3">
      <c r="A18" s="5" t="s">
        <v>284</v>
      </c>
    </row>
    <row r="19" spans="1:1" ht="15" customHeight="1" thickBot="1" x14ac:dyDescent="0.3">
      <c r="A19" s="6" t="s">
        <v>285</v>
      </c>
    </row>
    <row r="20" spans="1:1" ht="15" customHeight="1" thickBot="1" x14ac:dyDescent="0.3">
      <c r="A20" s="5" t="s">
        <v>286</v>
      </c>
    </row>
    <row r="21" spans="1:1" ht="15" customHeight="1" thickBot="1" x14ac:dyDescent="0.3">
      <c r="A21" s="6" t="s">
        <v>287</v>
      </c>
    </row>
    <row r="22" spans="1:1" ht="15" customHeight="1" thickBot="1" x14ac:dyDescent="0.3">
      <c r="A22" s="5" t="s">
        <v>288</v>
      </c>
    </row>
    <row r="23" spans="1:1" ht="15" customHeight="1" thickBot="1" x14ac:dyDescent="0.3">
      <c r="A23" s="6" t="s">
        <v>289</v>
      </c>
    </row>
    <row r="24" spans="1:1" ht="15" customHeight="1" thickBot="1" x14ac:dyDescent="0.3">
      <c r="A24" s="5" t="s">
        <v>290</v>
      </c>
    </row>
    <row r="25" spans="1:1" ht="15" customHeight="1" thickBot="1" x14ac:dyDescent="0.3">
      <c r="A25" s="6" t="s">
        <v>291</v>
      </c>
    </row>
    <row r="26" spans="1:1" ht="15" customHeight="1" thickBot="1" x14ac:dyDescent="0.3">
      <c r="A26" s="5" t="s">
        <v>292</v>
      </c>
    </row>
    <row r="27" spans="1:1" ht="15" customHeight="1" thickBot="1" x14ac:dyDescent="0.3">
      <c r="A27" s="6" t="s">
        <v>293</v>
      </c>
    </row>
    <row r="28" spans="1:1" ht="15" customHeight="1" thickBot="1" x14ac:dyDescent="0.3">
      <c r="A28" s="5" t="s">
        <v>294</v>
      </c>
    </row>
    <row r="29" spans="1:1" ht="24.6" customHeight="1" thickBot="1" x14ac:dyDescent="0.3">
      <c r="A29" s="6" t="s">
        <v>295</v>
      </c>
    </row>
    <row r="30" spans="1:1" ht="18.75" customHeight="1" thickBot="1" x14ac:dyDescent="0.3">
      <c r="A30" s="5" t="s">
        <v>296</v>
      </c>
    </row>
    <row r="31" spans="1:1" ht="15" customHeight="1" thickBot="1" x14ac:dyDescent="0.3">
      <c r="A31" s="6" t="s">
        <v>297</v>
      </c>
    </row>
    <row r="32" spans="1:1" ht="15" customHeight="1" thickBot="1" x14ac:dyDescent="0.3">
      <c r="A32" s="5" t="s">
        <v>298</v>
      </c>
    </row>
    <row r="33" spans="1:1" ht="15" customHeight="1" thickBot="1" x14ac:dyDescent="0.3">
      <c r="A33" s="6" t="s">
        <v>299</v>
      </c>
    </row>
    <row r="34" spans="1:1" ht="20.25" customHeight="1" thickBot="1" x14ac:dyDescent="0.3">
      <c r="A34" s="5" t="s">
        <v>300</v>
      </c>
    </row>
    <row r="35" spans="1:1" ht="19.5" customHeight="1" thickBot="1" x14ac:dyDescent="0.3">
      <c r="A35" s="6" t="s">
        <v>301</v>
      </c>
    </row>
    <row r="36" spans="1:1" ht="18" customHeight="1" thickBot="1" x14ac:dyDescent="0.3">
      <c r="A36" s="5" t="s">
        <v>302</v>
      </c>
    </row>
    <row r="37" spans="1:1" ht="15" customHeight="1" thickBot="1" x14ac:dyDescent="0.3">
      <c r="A37" s="6" t="s">
        <v>303</v>
      </c>
    </row>
    <row r="38" spans="1:1" ht="15" customHeight="1" thickBot="1" x14ac:dyDescent="0.3">
      <c r="A38" s="5" t="s">
        <v>304</v>
      </c>
    </row>
    <row r="39" spans="1:1" ht="15" customHeight="1" thickBot="1" x14ac:dyDescent="0.3">
      <c r="A39" s="6" t="s">
        <v>305</v>
      </c>
    </row>
    <row r="40" spans="1:1" ht="15" customHeight="1" thickBot="1" x14ac:dyDescent="0.3">
      <c r="A40" s="5" t="s">
        <v>306</v>
      </c>
    </row>
    <row r="41" spans="1:1" ht="15" customHeight="1" thickBot="1" x14ac:dyDescent="0.3">
      <c r="A41" s="6" t="s">
        <v>307</v>
      </c>
    </row>
    <row r="42" spans="1:1" ht="15" customHeight="1" thickBot="1" x14ac:dyDescent="0.3">
      <c r="A42" s="5" t="s">
        <v>308</v>
      </c>
    </row>
    <row r="43" spans="1:1" ht="15" customHeight="1" thickBot="1" x14ac:dyDescent="0.3">
      <c r="A43" s="6" t="s">
        <v>309</v>
      </c>
    </row>
    <row r="44" spans="1:1" ht="15" customHeight="1" thickBot="1" x14ac:dyDescent="0.3">
      <c r="A44" s="5" t="s">
        <v>310</v>
      </c>
    </row>
    <row r="45" spans="1:1" ht="15" customHeight="1" thickBot="1" x14ac:dyDescent="0.3">
      <c r="A45" s="6" t="s">
        <v>311</v>
      </c>
    </row>
    <row r="46" spans="1:1" ht="15" customHeight="1" thickBot="1" x14ac:dyDescent="0.3">
      <c r="A46" s="5" t="s">
        <v>312</v>
      </c>
    </row>
    <row r="47" spans="1:1" ht="15" customHeight="1" thickBot="1" x14ac:dyDescent="0.3">
      <c r="A47" s="6" t="s">
        <v>313</v>
      </c>
    </row>
    <row r="48" spans="1:1" ht="15" customHeight="1" thickBot="1" x14ac:dyDescent="0.3">
      <c r="A48" s="5" t="s">
        <v>314</v>
      </c>
    </row>
    <row r="49" spans="1:1" ht="24.6" customHeight="1" thickBot="1" x14ac:dyDescent="0.3">
      <c r="A49" s="6" t="s">
        <v>315</v>
      </c>
    </row>
    <row r="50" spans="1:1" ht="24.6" customHeight="1" thickBot="1" x14ac:dyDescent="0.3">
      <c r="A50" s="5" t="s">
        <v>316</v>
      </c>
    </row>
    <row r="51" spans="1:1" ht="15" customHeight="1" thickBot="1" x14ac:dyDescent="0.3">
      <c r="A51" s="6" t="s">
        <v>317</v>
      </c>
    </row>
    <row r="52" spans="1:1" ht="15" customHeight="1" thickBot="1" x14ac:dyDescent="0.3">
      <c r="A52" s="5" t="s">
        <v>318</v>
      </c>
    </row>
    <row r="53" spans="1:1" ht="15" customHeight="1" thickBot="1" x14ac:dyDescent="0.3">
      <c r="A53" s="6" t="s">
        <v>319</v>
      </c>
    </row>
    <row r="54" spans="1:1" ht="15" customHeight="1" thickBot="1" x14ac:dyDescent="0.3">
      <c r="A54" s="5" t="s">
        <v>320</v>
      </c>
    </row>
    <row r="55" spans="1:1" ht="15" customHeight="1" thickBot="1" x14ac:dyDescent="0.3">
      <c r="A55" s="6" t="s">
        <v>321</v>
      </c>
    </row>
    <row r="56" spans="1:1" ht="15" customHeight="1" thickBot="1" x14ac:dyDescent="0.3">
      <c r="A56" s="5" t="s">
        <v>322</v>
      </c>
    </row>
    <row r="57" spans="1:1" ht="15" customHeight="1" thickBot="1" x14ac:dyDescent="0.3">
      <c r="A57" s="6" t="s">
        <v>323</v>
      </c>
    </row>
    <row r="58" spans="1:1" ht="15" customHeight="1" thickBot="1" x14ac:dyDescent="0.3">
      <c r="A58" s="5" t="s">
        <v>324</v>
      </c>
    </row>
    <row r="59" spans="1:1" ht="15" customHeight="1" thickBot="1" x14ac:dyDescent="0.3">
      <c r="A59" s="6" t="s">
        <v>325</v>
      </c>
    </row>
    <row r="60" spans="1:1" ht="15" customHeight="1" thickBot="1" x14ac:dyDescent="0.3">
      <c r="A60" s="5" t="s">
        <v>326</v>
      </c>
    </row>
    <row r="61" spans="1:1" ht="15" customHeight="1" thickBot="1" x14ac:dyDescent="0.3">
      <c r="A61" s="6" t="s">
        <v>327</v>
      </c>
    </row>
    <row r="62" spans="1:1" ht="15" customHeight="1" thickBot="1" x14ac:dyDescent="0.3">
      <c r="A62" s="5" t="s">
        <v>328</v>
      </c>
    </row>
    <row r="63" spans="1:1" ht="15" customHeight="1" thickBot="1" x14ac:dyDescent="0.3">
      <c r="A63" s="6" t="s">
        <v>329</v>
      </c>
    </row>
    <row r="64" spans="1:1" ht="24.6" customHeight="1" thickBot="1" x14ac:dyDescent="0.3">
      <c r="A64" s="5" t="s">
        <v>330</v>
      </c>
    </row>
    <row r="65" spans="1:1" ht="24.6" customHeight="1" thickBot="1" x14ac:dyDescent="0.3">
      <c r="A65" s="6" t="s">
        <v>331</v>
      </c>
    </row>
    <row r="66" spans="1:1" ht="15" customHeight="1" thickBot="1" x14ac:dyDescent="0.3">
      <c r="A66" s="5" t="s">
        <v>332</v>
      </c>
    </row>
    <row r="67" spans="1:1" ht="15" customHeight="1" thickBot="1" x14ac:dyDescent="0.3">
      <c r="A67" s="6" t="s">
        <v>333</v>
      </c>
    </row>
    <row r="68" spans="1:1" ht="15" customHeight="1" thickBot="1" x14ac:dyDescent="0.3">
      <c r="A68" s="5" t="s">
        <v>334</v>
      </c>
    </row>
    <row r="69" spans="1:1" ht="15" customHeight="1" thickBot="1" x14ac:dyDescent="0.3">
      <c r="A69" s="6" t="s">
        <v>335</v>
      </c>
    </row>
    <row r="70" spans="1:1" ht="15" customHeight="1" thickBot="1" x14ac:dyDescent="0.3">
      <c r="A70" s="5" t="s">
        <v>336</v>
      </c>
    </row>
    <row r="71" spans="1:1" ht="15" customHeight="1" thickBot="1" x14ac:dyDescent="0.3">
      <c r="A71" s="6" t="s">
        <v>337</v>
      </c>
    </row>
    <row r="72" spans="1:1" ht="15" customHeight="1" thickBot="1" x14ac:dyDescent="0.3">
      <c r="A72" s="5" t="s">
        <v>338</v>
      </c>
    </row>
    <row r="73" spans="1:1" ht="15" customHeight="1" thickBot="1" x14ac:dyDescent="0.3">
      <c r="A73" s="6" t="s">
        <v>339</v>
      </c>
    </row>
    <row r="74" spans="1:1" ht="15" customHeight="1" thickBot="1" x14ac:dyDescent="0.3">
      <c r="A74" s="5" t="s">
        <v>340</v>
      </c>
    </row>
    <row r="75" spans="1:1" ht="15" customHeight="1" thickBot="1" x14ac:dyDescent="0.3">
      <c r="A75" s="6" t="s">
        <v>341</v>
      </c>
    </row>
    <row r="76" spans="1:1" ht="15" customHeight="1" thickBot="1" x14ac:dyDescent="0.3">
      <c r="A76" s="5" t="s">
        <v>342</v>
      </c>
    </row>
    <row r="77" spans="1:1" ht="15" customHeight="1" thickBot="1" x14ac:dyDescent="0.3">
      <c r="A77" s="6" t="s">
        <v>343</v>
      </c>
    </row>
    <row r="78" spans="1:1" ht="15" customHeight="1" thickBot="1" x14ac:dyDescent="0.3">
      <c r="A78" s="5" t="s">
        <v>344</v>
      </c>
    </row>
    <row r="79" spans="1:1" ht="15" customHeight="1" thickBot="1" x14ac:dyDescent="0.3">
      <c r="A79" s="6" t="s">
        <v>345</v>
      </c>
    </row>
    <row r="80" spans="1:1" ht="15" customHeight="1" thickBot="1" x14ac:dyDescent="0.3">
      <c r="A80" s="5" t="s">
        <v>346</v>
      </c>
    </row>
    <row r="81" spans="1:1" ht="15" customHeight="1" thickBot="1" x14ac:dyDescent="0.3">
      <c r="A81" s="6" t="s">
        <v>347</v>
      </c>
    </row>
    <row r="82" spans="1:1" ht="15" customHeight="1" thickBot="1" x14ac:dyDescent="0.3">
      <c r="A82" s="5" t="s">
        <v>348</v>
      </c>
    </row>
    <row r="83" spans="1:1" ht="15" customHeight="1" thickBot="1" x14ac:dyDescent="0.3">
      <c r="A83" s="6" t="s">
        <v>349</v>
      </c>
    </row>
    <row r="84" spans="1:1" ht="15" customHeight="1" thickBot="1" x14ac:dyDescent="0.3">
      <c r="A84" s="5" t="s">
        <v>350</v>
      </c>
    </row>
    <row r="85" spans="1:1" ht="15" customHeight="1" thickBot="1" x14ac:dyDescent="0.3">
      <c r="A85" s="6" t="s">
        <v>351</v>
      </c>
    </row>
    <row r="86" spans="1:1" ht="15" customHeight="1" thickBot="1" x14ac:dyDescent="0.3">
      <c r="A86" s="5" t="s">
        <v>352</v>
      </c>
    </row>
    <row r="87" spans="1:1" ht="15" customHeight="1" thickBot="1" x14ac:dyDescent="0.3">
      <c r="A87" s="6" t="s">
        <v>353</v>
      </c>
    </row>
    <row r="88" spans="1:1" ht="15" customHeight="1" thickBot="1" x14ac:dyDescent="0.3">
      <c r="A88" s="5" t="s">
        <v>354</v>
      </c>
    </row>
    <row r="89" spans="1:1" ht="15" customHeight="1" thickBot="1" x14ac:dyDescent="0.3">
      <c r="A89" s="6" t="s">
        <v>355</v>
      </c>
    </row>
    <row r="90" spans="1:1" ht="15" customHeight="1" thickBot="1" x14ac:dyDescent="0.3">
      <c r="A90" s="5" t="s">
        <v>356</v>
      </c>
    </row>
    <row r="91" spans="1:1" ht="15" customHeight="1" thickBot="1" x14ac:dyDescent="0.3">
      <c r="A91" s="6" t="s">
        <v>357</v>
      </c>
    </row>
    <row r="92" spans="1:1" ht="15" customHeight="1" thickBot="1" x14ac:dyDescent="0.3">
      <c r="A92" s="5" t="s">
        <v>358</v>
      </c>
    </row>
    <row r="93" spans="1:1" ht="15" customHeight="1" thickBot="1" x14ac:dyDescent="0.3">
      <c r="A93" s="6" t="s">
        <v>359</v>
      </c>
    </row>
    <row r="94" spans="1:1" ht="15" customHeight="1" thickBot="1" x14ac:dyDescent="0.3">
      <c r="A94" s="5" t="s">
        <v>360</v>
      </c>
    </row>
    <row r="95" spans="1:1" ht="15" customHeight="1" thickBot="1" x14ac:dyDescent="0.3">
      <c r="A95" s="6" t="s">
        <v>361</v>
      </c>
    </row>
    <row r="96" spans="1:1" ht="15" customHeight="1" thickBot="1" x14ac:dyDescent="0.3">
      <c r="A96" s="5" t="s">
        <v>362</v>
      </c>
    </row>
    <row r="97" spans="1:1" ht="15" customHeight="1" thickBot="1" x14ac:dyDescent="0.3">
      <c r="A97" s="6" t="s">
        <v>363</v>
      </c>
    </row>
    <row r="98" spans="1:1" ht="15" customHeight="1" thickBot="1" x14ac:dyDescent="0.3">
      <c r="A98" s="5" t="s">
        <v>364</v>
      </c>
    </row>
    <row r="99" spans="1:1" ht="15" customHeight="1" thickBot="1" x14ac:dyDescent="0.3">
      <c r="A99" s="6" t="s">
        <v>365</v>
      </c>
    </row>
    <row r="100" spans="1:1" ht="15" customHeight="1" thickBot="1" x14ac:dyDescent="0.3">
      <c r="A100" s="5" t="s">
        <v>366</v>
      </c>
    </row>
    <row r="101" spans="1:1" ht="15" customHeight="1" thickBot="1" x14ac:dyDescent="0.3">
      <c r="A101" s="6" t="s">
        <v>367</v>
      </c>
    </row>
    <row r="102" spans="1:1" ht="15" customHeight="1" thickBot="1" x14ac:dyDescent="0.3">
      <c r="A102" s="5" t="s">
        <v>368</v>
      </c>
    </row>
    <row r="103" spans="1:1" ht="24.6" customHeight="1" thickBot="1" x14ac:dyDescent="0.3">
      <c r="A103" s="6" t="s">
        <v>369</v>
      </c>
    </row>
    <row r="104" spans="1:1" ht="15" customHeight="1" thickBot="1" x14ac:dyDescent="0.3">
      <c r="A104" s="5" t="s">
        <v>370</v>
      </c>
    </row>
    <row r="105" spans="1:1" ht="15" customHeight="1" thickBot="1" x14ac:dyDescent="0.3">
      <c r="A105" s="6" t="s">
        <v>371</v>
      </c>
    </row>
    <row r="106" spans="1:1" ht="15" customHeight="1" thickBot="1" x14ac:dyDescent="0.3">
      <c r="A106" s="5" t="s">
        <v>372</v>
      </c>
    </row>
    <row r="107" spans="1:1" ht="15" customHeight="1" thickBot="1" x14ac:dyDescent="0.3">
      <c r="A107" s="6" t="s">
        <v>373</v>
      </c>
    </row>
    <row r="108" spans="1:1" ht="15" customHeight="1" thickBot="1" x14ac:dyDescent="0.3">
      <c r="A108" s="5" t="s">
        <v>374</v>
      </c>
    </row>
    <row r="109" spans="1:1" ht="15" customHeight="1" thickBot="1" x14ac:dyDescent="0.3">
      <c r="A109" s="6" t="s">
        <v>375</v>
      </c>
    </row>
    <row r="110" spans="1:1" ht="15" customHeight="1" thickBot="1" x14ac:dyDescent="0.3">
      <c r="A110" s="5" t="s">
        <v>376</v>
      </c>
    </row>
    <row r="111" spans="1:1" ht="15" customHeight="1" thickBot="1" x14ac:dyDescent="0.3">
      <c r="A111" s="6" t="s">
        <v>377</v>
      </c>
    </row>
    <row r="112" spans="1:1" ht="15" customHeight="1" thickBot="1" x14ac:dyDescent="0.3">
      <c r="A112" s="5" t="s">
        <v>378</v>
      </c>
    </row>
    <row r="113" spans="1:1" ht="15" customHeight="1" thickBot="1" x14ac:dyDescent="0.3">
      <c r="A113" s="6" t="s">
        <v>379</v>
      </c>
    </row>
    <row r="114" spans="1:1" ht="15" customHeight="1" thickBot="1" x14ac:dyDescent="0.3">
      <c r="A114" s="5" t="s">
        <v>380</v>
      </c>
    </row>
    <row r="115" spans="1:1" ht="15" customHeight="1" thickBot="1" x14ac:dyDescent="0.3">
      <c r="A115" s="6" t="s">
        <v>381</v>
      </c>
    </row>
    <row r="116" spans="1:1" ht="15" customHeight="1" thickBot="1" x14ac:dyDescent="0.3">
      <c r="A116" s="5" t="s">
        <v>382</v>
      </c>
    </row>
    <row r="117" spans="1:1" ht="15" customHeight="1" thickBot="1" x14ac:dyDescent="0.3">
      <c r="A117" s="6" t="s">
        <v>383</v>
      </c>
    </row>
    <row r="118" spans="1:1" ht="15" customHeight="1" thickBot="1" x14ac:dyDescent="0.3">
      <c r="A118" s="5" t="s">
        <v>384</v>
      </c>
    </row>
    <row r="119" spans="1:1" ht="15" customHeight="1" thickBot="1" x14ac:dyDescent="0.3">
      <c r="A119" s="6" t="s">
        <v>385</v>
      </c>
    </row>
    <row r="120" spans="1:1" ht="15" customHeight="1" thickBot="1" x14ac:dyDescent="0.3">
      <c r="A120" s="5" t="s">
        <v>386</v>
      </c>
    </row>
    <row r="121" spans="1:1" ht="15" customHeight="1" thickBot="1" x14ac:dyDescent="0.3">
      <c r="A121" s="6" t="s">
        <v>387</v>
      </c>
    </row>
    <row r="122" spans="1:1" ht="15" customHeight="1" thickBot="1" x14ac:dyDescent="0.3">
      <c r="A122" s="5" t="s">
        <v>388</v>
      </c>
    </row>
    <row r="123" spans="1:1" ht="15" customHeight="1" thickBot="1" x14ac:dyDescent="0.3">
      <c r="A123" s="6" t="s">
        <v>389</v>
      </c>
    </row>
    <row r="124" spans="1:1" ht="15" customHeight="1" thickBot="1" x14ac:dyDescent="0.3">
      <c r="A124" s="5" t="s">
        <v>390</v>
      </c>
    </row>
    <row r="125" spans="1:1" ht="24.6" customHeight="1" thickBot="1" x14ac:dyDescent="0.3">
      <c r="A125" s="6" t="s">
        <v>391</v>
      </c>
    </row>
    <row r="126" spans="1:1" ht="15" customHeight="1" thickBot="1" x14ac:dyDescent="0.3">
      <c r="A126" s="5" t="s">
        <v>392</v>
      </c>
    </row>
    <row r="127" spans="1:1" ht="15" customHeight="1" thickBot="1" x14ac:dyDescent="0.3">
      <c r="A127" s="6" t="s">
        <v>393</v>
      </c>
    </row>
    <row r="128" spans="1:1" ht="15" customHeight="1" thickBot="1" x14ac:dyDescent="0.3">
      <c r="A128" s="5" t="s">
        <v>394</v>
      </c>
    </row>
    <row r="129" spans="1:1" ht="15" customHeight="1" thickBot="1" x14ac:dyDescent="0.3">
      <c r="A129" s="6" t="s">
        <v>395</v>
      </c>
    </row>
    <row r="130" spans="1:1" ht="15" customHeight="1" thickBot="1" x14ac:dyDescent="0.3">
      <c r="A130" s="5" t="s">
        <v>396</v>
      </c>
    </row>
    <row r="131" spans="1:1" ht="15" customHeight="1" thickBot="1" x14ac:dyDescent="0.3">
      <c r="A131" s="6" t="s">
        <v>397</v>
      </c>
    </row>
    <row r="132" spans="1:1" ht="15" customHeight="1" thickBot="1" x14ac:dyDescent="0.3">
      <c r="A132" s="5" t="s">
        <v>398</v>
      </c>
    </row>
    <row r="133" spans="1:1" ht="15" customHeight="1" thickBot="1" x14ac:dyDescent="0.3">
      <c r="A133" s="6" t="s">
        <v>399</v>
      </c>
    </row>
    <row r="134" spans="1:1" ht="15" customHeight="1" thickBot="1" x14ac:dyDescent="0.3">
      <c r="A134" s="5" t="s">
        <v>400</v>
      </c>
    </row>
    <row r="135" spans="1:1" ht="15" customHeight="1" thickBot="1" x14ac:dyDescent="0.3">
      <c r="A135" s="6" t="s">
        <v>401</v>
      </c>
    </row>
    <row r="136" spans="1:1" ht="15" customHeight="1" thickBot="1" x14ac:dyDescent="0.3">
      <c r="A136" s="5" t="s">
        <v>402</v>
      </c>
    </row>
    <row r="137" spans="1:1" ht="15" customHeight="1" thickBot="1" x14ac:dyDescent="0.3">
      <c r="A137" s="6" t="s">
        <v>403</v>
      </c>
    </row>
    <row r="138" spans="1:1" ht="15" customHeight="1" thickBot="1" x14ac:dyDescent="0.3">
      <c r="A138" s="5" t="s">
        <v>404</v>
      </c>
    </row>
    <row r="139" spans="1:1" ht="15" customHeight="1" thickBot="1" x14ac:dyDescent="0.3">
      <c r="A139" s="6" t="s">
        <v>405</v>
      </c>
    </row>
    <row r="140" spans="1:1" ht="15" customHeight="1" thickBot="1" x14ac:dyDescent="0.3">
      <c r="A140" s="5" t="s">
        <v>406</v>
      </c>
    </row>
    <row r="141" spans="1:1" ht="15" customHeight="1" thickBot="1" x14ac:dyDescent="0.3">
      <c r="A141" s="6" t="s">
        <v>407</v>
      </c>
    </row>
    <row r="142" spans="1:1" ht="15" customHeight="1" thickBot="1" x14ac:dyDescent="0.3">
      <c r="A142" s="5" t="s">
        <v>408</v>
      </c>
    </row>
    <row r="143" spans="1:1" ht="15" customHeight="1" thickBot="1" x14ac:dyDescent="0.3">
      <c r="A143" s="6" t="s">
        <v>409</v>
      </c>
    </row>
    <row r="144" spans="1:1" ht="15" customHeight="1" thickBot="1" x14ac:dyDescent="0.3">
      <c r="A144" s="5" t="s">
        <v>410</v>
      </c>
    </row>
    <row r="145" spans="1:1" ht="15" customHeight="1" thickBot="1" x14ac:dyDescent="0.3">
      <c r="A145" s="6" t="s">
        <v>411</v>
      </c>
    </row>
    <row r="146" spans="1:1" ht="24.6" customHeight="1" thickBot="1" x14ac:dyDescent="0.3">
      <c r="A146" s="5" t="s">
        <v>412</v>
      </c>
    </row>
    <row r="147" spans="1:1" ht="15" customHeight="1" thickBot="1" x14ac:dyDescent="0.3">
      <c r="A147" s="6" t="s">
        <v>413</v>
      </c>
    </row>
    <row r="148" spans="1:1" ht="15" customHeight="1" thickBot="1" x14ac:dyDescent="0.3">
      <c r="A148" s="5" t="s">
        <v>414</v>
      </c>
    </row>
    <row r="149" spans="1:1" ht="15" customHeight="1" thickBot="1" x14ac:dyDescent="0.3">
      <c r="A149" s="6" t="s">
        <v>415</v>
      </c>
    </row>
    <row r="150" spans="1:1" ht="15" customHeight="1" thickBot="1" x14ac:dyDescent="0.3">
      <c r="A150" s="5" t="s">
        <v>416</v>
      </c>
    </row>
    <row r="151" spans="1:1" ht="15" customHeight="1" thickBot="1" x14ac:dyDescent="0.3">
      <c r="A151" s="6" t="s">
        <v>417</v>
      </c>
    </row>
    <row r="152" spans="1:1" ht="15" customHeight="1" thickBot="1" x14ac:dyDescent="0.3">
      <c r="A152" s="5" t="s">
        <v>418</v>
      </c>
    </row>
    <row r="153" spans="1:1" ht="15" customHeight="1" thickBot="1" x14ac:dyDescent="0.3">
      <c r="A153" s="6" t="s">
        <v>419</v>
      </c>
    </row>
    <row r="154" spans="1:1" ht="15" customHeight="1" thickBot="1" x14ac:dyDescent="0.3">
      <c r="A154" s="5" t="s">
        <v>420</v>
      </c>
    </row>
    <row r="155" spans="1:1" ht="15" customHeight="1" thickBot="1" x14ac:dyDescent="0.3">
      <c r="A155" s="6" t="s">
        <v>421</v>
      </c>
    </row>
    <row r="156" spans="1:1" ht="15" customHeight="1" thickBot="1" x14ac:dyDescent="0.3">
      <c r="A156" s="5" t="s">
        <v>35</v>
      </c>
    </row>
    <row r="157" spans="1:1" ht="15" customHeight="1" thickBot="1" x14ac:dyDescent="0.3">
      <c r="A157" s="6" t="s">
        <v>422</v>
      </c>
    </row>
    <row r="158" spans="1:1" ht="15" customHeight="1" thickBot="1" x14ac:dyDescent="0.3">
      <c r="A158" s="5" t="s">
        <v>423</v>
      </c>
    </row>
    <row r="159" spans="1:1" ht="15" customHeight="1" thickBot="1" x14ac:dyDescent="0.3">
      <c r="A159" s="6" t="s">
        <v>424</v>
      </c>
    </row>
    <row r="160" spans="1:1" ht="15" customHeight="1" thickBot="1" x14ac:dyDescent="0.3">
      <c r="A160" s="5" t="s">
        <v>425</v>
      </c>
    </row>
    <row r="161" spans="1:1" ht="15" customHeight="1" thickBot="1" x14ac:dyDescent="0.3">
      <c r="A161" s="6" t="s">
        <v>426</v>
      </c>
    </row>
    <row r="162" spans="1:1" ht="15" customHeight="1" thickBot="1" x14ac:dyDescent="0.3">
      <c r="A162" s="5" t="s">
        <v>427</v>
      </c>
    </row>
    <row r="163" spans="1:1" ht="15" customHeight="1" thickBot="1" x14ac:dyDescent="0.3">
      <c r="A163" s="6" t="s">
        <v>428</v>
      </c>
    </row>
    <row r="164" spans="1:1" ht="15" customHeight="1" thickBot="1" x14ac:dyDescent="0.3">
      <c r="A164" s="5" t="s">
        <v>429</v>
      </c>
    </row>
    <row r="165" spans="1:1" ht="15" customHeight="1" thickBot="1" x14ac:dyDescent="0.3">
      <c r="A165" s="6" t="s">
        <v>430</v>
      </c>
    </row>
    <row r="166" spans="1:1" ht="15" customHeight="1" thickBot="1" x14ac:dyDescent="0.3">
      <c r="A166" s="5" t="s">
        <v>431</v>
      </c>
    </row>
    <row r="167" spans="1:1" ht="15" customHeight="1" thickBot="1" x14ac:dyDescent="0.3">
      <c r="A167" s="6" t="s">
        <v>432</v>
      </c>
    </row>
    <row r="168" spans="1:1" ht="15" customHeight="1" thickBot="1" x14ac:dyDescent="0.3">
      <c r="A168" s="5" t="s">
        <v>433</v>
      </c>
    </row>
    <row r="169" spans="1:1" ht="15" customHeight="1" thickBot="1" x14ac:dyDescent="0.3">
      <c r="A169" s="6" t="s">
        <v>434</v>
      </c>
    </row>
    <row r="170" spans="1:1" ht="15" customHeight="1" thickBot="1" x14ac:dyDescent="0.3">
      <c r="A170" s="5" t="s">
        <v>435</v>
      </c>
    </row>
    <row r="171" spans="1:1" ht="15" customHeight="1" thickBot="1" x14ac:dyDescent="0.3">
      <c r="A171" s="6" t="s">
        <v>436</v>
      </c>
    </row>
    <row r="172" spans="1:1" ht="15" customHeight="1" thickBot="1" x14ac:dyDescent="0.3">
      <c r="A172" s="5" t="s">
        <v>437</v>
      </c>
    </row>
    <row r="173" spans="1:1" ht="15" customHeight="1" thickBot="1" x14ac:dyDescent="0.3">
      <c r="A173" s="6" t="s">
        <v>438</v>
      </c>
    </row>
    <row r="174" spans="1:1" ht="15" customHeight="1" thickBot="1" x14ac:dyDescent="0.3">
      <c r="A174" s="5" t="s">
        <v>439</v>
      </c>
    </row>
    <row r="175" spans="1:1" ht="15" customHeight="1" thickBot="1" x14ac:dyDescent="0.3">
      <c r="A175" s="6" t="s">
        <v>440</v>
      </c>
    </row>
    <row r="176" spans="1:1" ht="15" customHeight="1" thickBot="1" x14ac:dyDescent="0.3">
      <c r="A176" s="5" t="s">
        <v>441</v>
      </c>
    </row>
    <row r="177" spans="1:1" ht="15" customHeight="1" thickBot="1" x14ac:dyDescent="0.3">
      <c r="A177" s="6" t="s">
        <v>442</v>
      </c>
    </row>
    <row r="178" spans="1:1" ht="15" customHeight="1" thickBot="1" x14ac:dyDescent="0.3">
      <c r="A178" s="5" t="s">
        <v>443</v>
      </c>
    </row>
    <row r="179" spans="1:1" ht="15" customHeight="1" thickBot="1" x14ac:dyDescent="0.3">
      <c r="A179" s="6" t="s">
        <v>444</v>
      </c>
    </row>
    <row r="180" spans="1:1" ht="15" customHeight="1" thickBot="1" x14ac:dyDescent="0.3">
      <c r="A180" s="5" t="s">
        <v>445</v>
      </c>
    </row>
    <row r="181" spans="1:1" ht="15" customHeight="1" thickBot="1" x14ac:dyDescent="0.3">
      <c r="A181" s="6" t="s">
        <v>446</v>
      </c>
    </row>
    <row r="182" spans="1:1" ht="15" customHeight="1" thickBot="1" x14ac:dyDescent="0.3">
      <c r="A182" s="5" t="s">
        <v>447</v>
      </c>
    </row>
    <row r="183" spans="1:1" ht="15" customHeight="1" thickBot="1" x14ac:dyDescent="0.3">
      <c r="A183" s="6" t="s">
        <v>448</v>
      </c>
    </row>
    <row r="184" spans="1:1" ht="15" customHeight="1" thickBot="1" x14ac:dyDescent="0.3">
      <c r="A184" s="5" t="s">
        <v>449</v>
      </c>
    </row>
    <row r="185" spans="1:1" ht="15" customHeight="1" thickBot="1" x14ac:dyDescent="0.3">
      <c r="A185" s="6" t="s">
        <v>450</v>
      </c>
    </row>
    <row r="186" spans="1:1" ht="15" customHeight="1" thickBot="1" x14ac:dyDescent="0.3">
      <c r="A186" s="5" t="s">
        <v>451</v>
      </c>
    </row>
    <row r="187" spans="1:1" ht="15" customHeight="1" thickBot="1" x14ac:dyDescent="0.3">
      <c r="A187" s="6" t="s">
        <v>452</v>
      </c>
    </row>
    <row r="188" spans="1:1" ht="15" customHeight="1" thickBot="1" x14ac:dyDescent="0.3">
      <c r="A188" s="5" t="s">
        <v>453</v>
      </c>
    </row>
    <row r="189" spans="1:1" ht="15" customHeight="1" thickBot="1" x14ac:dyDescent="0.3">
      <c r="A189" s="6" t="s">
        <v>454</v>
      </c>
    </row>
    <row r="190" spans="1:1" ht="15" customHeight="1" thickBot="1" x14ac:dyDescent="0.3">
      <c r="A190" s="5" t="s">
        <v>455</v>
      </c>
    </row>
    <row r="191" spans="1:1" ht="15" customHeight="1" thickBot="1" x14ac:dyDescent="0.3">
      <c r="A191" s="6" t="s">
        <v>456</v>
      </c>
    </row>
    <row r="192" spans="1:1" ht="15" customHeight="1" thickBot="1" x14ac:dyDescent="0.3">
      <c r="A192" s="5" t="s">
        <v>457</v>
      </c>
    </row>
    <row r="193" spans="1:1" ht="24.6" customHeight="1" thickBot="1" x14ac:dyDescent="0.3">
      <c r="A193" s="6" t="s">
        <v>458</v>
      </c>
    </row>
    <row r="194" spans="1:1" ht="15" customHeight="1" thickBot="1" x14ac:dyDescent="0.3">
      <c r="A194" s="6" t="s">
        <v>459</v>
      </c>
    </row>
    <row r="195" spans="1:1" ht="15" customHeight="1" thickBot="1" x14ac:dyDescent="0.3">
      <c r="A195" s="5" t="s">
        <v>460</v>
      </c>
    </row>
    <row r="196" spans="1:1" ht="15" customHeight="1" thickBot="1" x14ac:dyDescent="0.3">
      <c r="A196" s="6" t="s">
        <v>461</v>
      </c>
    </row>
    <row r="197" spans="1:1" ht="15" customHeight="1" thickBot="1" x14ac:dyDescent="0.3">
      <c r="A197" s="5" t="s">
        <v>462</v>
      </c>
    </row>
    <row r="198" spans="1:1" ht="15" customHeight="1" thickBot="1" x14ac:dyDescent="0.3">
      <c r="A198" s="6" t="s">
        <v>463</v>
      </c>
    </row>
    <row r="199" spans="1:1" ht="15" customHeight="1" thickBot="1" x14ac:dyDescent="0.3">
      <c r="A199" s="5" t="s">
        <v>464</v>
      </c>
    </row>
    <row r="200" spans="1:1" ht="15" customHeight="1" thickBot="1" x14ac:dyDescent="0.3">
      <c r="A200" s="6" t="s">
        <v>465</v>
      </c>
    </row>
    <row r="201" spans="1:1" ht="15" customHeight="1" thickBot="1" x14ac:dyDescent="0.3">
      <c r="A201" s="5" t="s">
        <v>466</v>
      </c>
    </row>
    <row r="202" spans="1:1" ht="15" customHeight="1" thickBot="1" x14ac:dyDescent="0.3">
      <c r="A202" s="6" t="s">
        <v>467</v>
      </c>
    </row>
    <row r="203" spans="1:1" ht="15" customHeight="1" thickBot="1" x14ac:dyDescent="0.3">
      <c r="A203" s="5" t="s">
        <v>468</v>
      </c>
    </row>
    <row r="204" spans="1:1" ht="15" customHeight="1" thickBot="1" x14ac:dyDescent="0.3">
      <c r="A204" s="6" t="s">
        <v>469</v>
      </c>
    </row>
    <row r="205" spans="1:1" ht="15" customHeight="1" thickBot="1" x14ac:dyDescent="0.3">
      <c r="A205" s="5" t="s">
        <v>470</v>
      </c>
    </row>
    <row r="206" spans="1:1" ht="15" customHeight="1" thickBot="1" x14ac:dyDescent="0.3">
      <c r="A206" s="6" t="s">
        <v>471</v>
      </c>
    </row>
    <row r="207" spans="1:1" ht="15" customHeight="1" thickBot="1" x14ac:dyDescent="0.3">
      <c r="A207" s="5" t="s">
        <v>472</v>
      </c>
    </row>
    <row r="208" spans="1:1" ht="15" customHeight="1" thickBot="1" x14ac:dyDescent="0.3">
      <c r="A208" s="6" t="s">
        <v>473</v>
      </c>
    </row>
    <row r="209" spans="1:1" ht="15" customHeight="1" thickBot="1" x14ac:dyDescent="0.3">
      <c r="A209" s="5" t="s">
        <v>474</v>
      </c>
    </row>
    <row r="210" spans="1:1" ht="24.6" customHeight="1" thickBot="1" x14ac:dyDescent="0.3">
      <c r="A210" s="6" t="s">
        <v>475</v>
      </c>
    </row>
    <row r="211" spans="1:1" ht="15" customHeight="1" thickBot="1" x14ac:dyDescent="0.3">
      <c r="A211" s="5" t="s">
        <v>476</v>
      </c>
    </row>
    <row r="212" spans="1:1" ht="15" customHeight="1" thickBot="1" x14ac:dyDescent="0.3">
      <c r="A212" s="6" t="s">
        <v>477</v>
      </c>
    </row>
    <row r="213" spans="1:1" ht="15" customHeight="1" thickBot="1" x14ac:dyDescent="0.3">
      <c r="A213" s="5" t="s">
        <v>478</v>
      </c>
    </row>
    <row r="214" spans="1:1" ht="15" customHeight="1" thickBot="1" x14ac:dyDescent="0.3">
      <c r="A214" s="6" t="s">
        <v>479</v>
      </c>
    </row>
    <row r="215" spans="1:1" ht="15" customHeight="1" thickBot="1" x14ac:dyDescent="0.3">
      <c r="A215" s="5" t="s">
        <v>480</v>
      </c>
    </row>
    <row r="216" spans="1:1" ht="15" customHeight="1" thickBot="1" x14ac:dyDescent="0.3">
      <c r="A216" s="6" t="s">
        <v>481</v>
      </c>
    </row>
    <row r="217" spans="1:1" ht="24.6" customHeight="1" thickBot="1" x14ac:dyDescent="0.3">
      <c r="A217" s="5" t="s">
        <v>482</v>
      </c>
    </row>
    <row r="218" spans="1:1" ht="15" customHeight="1" thickBot="1" x14ac:dyDescent="0.3">
      <c r="A218" s="6" t="s">
        <v>483</v>
      </c>
    </row>
    <row r="219" spans="1:1" ht="15" customHeight="1" thickBot="1" x14ac:dyDescent="0.3">
      <c r="A219" s="5" t="s">
        <v>484</v>
      </c>
    </row>
    <row r="220" spans="1:1" ht="15" customHeight="1" thickBot="1" x14ac:dyDescent="0.3">
      <c r="A220" s="6" t="s">
        <v>485</v>
      </c>
    </row>
    <row r="221" spans="1:1" ht="15" customHeight="1" thickBot="1" x14ac:dyDescent="0.3">
      <c r="A221" s="5" t="s">
        <v>486</v>
      </c>
    </row>
    <row r="222" spans="1:1" ht="15" customHeight="1" thickBot="1" x14ac:dyDescent="0.3">
      <c r="A222" s="6" t="s">
        <v>487</v>
      </c>
    </row>
    <row r="223" spans="1:1" ht="15" customHeight="1" thickBot="1" x14ac:dyDescent="0.3">
      <c r="A223" s="5" t="s">
        <v>488</v>
      </c>
    </row>
    <row r="224" spans="1:1" ht="15" customHeight="1" thickBot="1" x14ac:dyDescent="0.3">
      <c r="A224" s="6" t="s">
        <v>489</v>
      </c>
    </row>
    <row r="225" spans="1:1" ht="15" customHeight="1" thickBot="1" x14ac:dyDescent="0.3">
      <c r="A225" s="5" t="s">
        <v>490</v>
      </c>
    </row>
    <row r="226" spans="1:1" ht="15" customHeight="1" thickBot="1" x14ac:dyDescent="0.3">
      <c r="A226" s="6" t="s">
        <v>491</v>
      </c>
    </row>
    <row r="227" spans="1:1" ht="15" customHeight="1" thickBot="1" x14ac:dyDescent="0.3">
      <c r="A227" s="5" t="s">
        <v>492</v>
      </c>
    </row>
    <row r="228" spans="1:1" ht="15" customHeight="1" thickBot="1" x14ac:dyDescent="0.3">
      <c r="A228" s="6" t="s">
        <v>493</v>
      </c>
    </row>
    <row r="229" spans="1:1" ht="15" customHeight="1" thickBot="1" x14ac:dyDescent="0.3">
      <c r="A229" s="5" t="s">
        <v>494</v>
      </c>
    </row>
    <row r="230" spans="1:1" ht="15" customHeight="1" thickBot="1" x14ac:dyDescent="0.3">
      <c r="A230" s="6" t="s">
        <v>495</v>
      </c>
    </row>
    <row r="231" spans="1:1" ht="15" customHeight="1" thickBot="1" x14ac:dyDescent="0.3">
      <c r="A231" s="5" t="s">
        <v>496</v>
      </c>
    </row>
    <row r="232" spans="1:1" ht="15" customHeight="1" thickBot="1" x14ac:dyDescent="0.3">
      <c r="A232" s="6" t="s">
        <v>497</v>
      </c>
    </row>
    <row r="233" spans="1:1" ht="15" customHeight="1" thickBot="1" x14ac:dyDescent="0.3">
      <c r="A233" s="5" t="s">
        <v>498</v>
      </c>
    </row>
    <row r="234" spans="1:1" ht="15" customHeight="1" thickBot="1" x14ac:dyDescent="0.3">
      <c r="A234" s="6" t="s">
        <v>499</v>
      </c>
    </row>
    <row r="235" spans="1:1" ht="15" customHeight="1" thickBot="1" x14ac:dyDescent="0.3">
      <c r="A235" s="5" t="s">
        <v>500</v>
      </c>
    </row>
    <row r="236" spans="1:1" ht="24.6" customHeight="1" thickBot="1" x14ac:dyDescent="0.3">
      <c r="A236" s="6" t="s">
        <v>501</v>
      </c>
    </row>
    <row r="237" spans="1:1" ht="15" customHeight="1" thickBot="1" x14ac:dyDescent="0.3">
      <c r="A237" s="5" t="s">
        <v>502</v>
      </c>
    </row>
    <row r="238" spans="1:1" ht="24.6" customHeight="1" thickBot="1" x14ac:dyDescent="0.3">
      <c r="A238" s="6" t="s">
        <v>503</v>
      </c>
    </row>
    <row r="239" spans="1:1" ht="15" customHeight="1" thickBot="1" x14ac:dyDescent="0.3">
      <c r="A239" s="5" t="s">
        <v>504</v>
      </c>
    </row>
    <row r="240" spans="1:1" ht="15" customHeight="1" thickBot="1" x14ac:dyDescent="0.3">
      <c r="A240" s="6" t="s">
        <v>505</v>
      </c>
    </row>
    <row r="241" spans="1:1" ht="15" customHeight="1" thickBot="1" x14ac:dyDescent="0.3">
      <c r="A241" s="5" t="s">
        <v>506</v>
      </c>
    </row>
    <row r="242" spans="1:1" ht="15" customHeight="1" thickBot="1" x14ac:dyDescent="0.3">
      <c r="A242" s="6" t="s">
        <v>507</v>
      </c>
    </row>
    <row r="243" spans="1:1" ht="15" customHeight="1" thickBot="1" x14ac:dyDescent="0.3">
      <c r="A243" s="5" t="s">
        <v>508</v>
      </c>
    </row>
    <row r="244" spans="1:1" ht="24.6" customHeight="1" thickBot="1" x14ac:dyDescent="0.3">
      <c r="A244" s="6" t="s">
        <v>509</v>
      </c>
    </row>
    <row r="245" spans="1:1" ht="15" customHeight="1" thickBot="1" x14ac:dyDescent="0.3">
      <c r="A245" s="5" t="s">
        <v>510</v>
      </c>
    </row>
    <row r="246" spans="1:1" ht="15" customHeight="1" thickBot="1" x14ac:dyDescent="0.3">
      <c r="A246" s="6" t="s">
        <v>511</v>
      </c>
    </row>
    <row r="247" spans="1:1" ht="15" customHeight="1" thickBot="1" x14ac:dyDescent="0.3">
      <c r="A247" s="5" t="s">
        <v>512</v>
      </c>
    </row>
    <row r="248" spans="1:1" ht="15" customHeight="1" thickBot="1" x14ac:dyDescent="0.3">
      <c r="A248" s="6" t="s">
        <v>513</v>
      </c>
    </row>
    <row r="249" spans="1:1" ht="15" customHeight="1" thickBot="1" x14ac:dyDescent="0.3">
      <c r="A249" s="5" t="s">
        <v>514</v>
      </c>
    </row>
    <row r="250" spans="1:1" x14ac:dyDescent="0.25">
      <c r="A250" s="6" t="s">
        <v>515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516</v>
      </c>
    </row>
    <row r="2" spans="1:1" x14ac:dyDescent="0.25">
      <c r="A2" s="2" t="s">
        <v>517</v>
      </c>
    </row>
    <row r="3" spans="1:1" x14ac:dyDescent="0.25">
      <c r="A3" s="2" t="s">
        <v>518</v>
      </c>
    </row>
    <row r="4" spans="1:1" x14ac:dyDescent="0.25">
      <c r="A4" s="2" t="s">
        <v>519</v>
      </c>
    </row>
    <row r="5" spans="1:1" x14ac:dyDescent="0.25">
      <c r="A5" s="2" t="s">
        <v>520</v>
      </c>
    </row>
    <row r="6" spans="1:1" x14ac:dyDescent="0.25">
      <c r="A6" s="2" t="s">
        <v>521</v>
      </c>
    </row>
    <row r="7" spans="1:1" x14ac:dyDescent="0.25">
      <c r="A7" s="2" t="s">
        <v>522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7" t="s">
        <v>523</v>
      </c>
    </row>
    <row r="2" spans="1:1" x14ac:dyDescent="0.25">
      <c r="A2" s="2" t="s">
        <v>524</v>
      </c>
    </row>
    <row r="3" spans="1:1" x14ac:dyDescent="0.25">
      <c r="A3" s="2" t="s">
        <v>525</v>
      </c>
    </row>
    <row r="4" spans="1:1" x14ac:dyDescent="0.25">
      <c r="A4" s="2" t="s">
        <v>526</v>
      </c>
    </row>
    <row r="5" spans="1:1" x14ac:dyDescent="0.25">
      <c r="A5" s="2" t="s">
        <v>527</v>
      </c>
    </row>
    <row r="6" spans="1:1" x14ac:dyDescent="0.25">
      <c r="A6" s="2" t="s">
        <v>528</v>
      </c>
    </row>
    <row r="7" spans="1:1" x14ac:dyDescent="0.25">
      <c r="A7" s="2" t="s">
        <v>529</v>
      </c>
    </row>
    <row r="8" spans="1:1" x14ac:dyDescent="0.25">
      <c r="A8" s="2" t="s">
        <v>530</v>
      </c>
    </row>
    <row r="9" spans="1:1" x14ac:dyDescent="0.25">
      <c r="A9" s="2" t="s">
        <v>531</v>
      </c>
    </row>
    <row r="10" spans="1:1" x14ac:dyDescent="0.25">
      <c r="A10" s="2" t="s">
        <v>532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N118"/>
  <sheetViews>
    <sheetView showGridLines="0" view="pageBreakPreview" zoomScale="120" zoomScaleNormal="100" zoomScaleSheetLayoutView="120" workbookViewId="0">
      <selection activeCell="O12" sqref="O12"/>
    </sheetView>
  </sheetViews>
  <sheetFormatPr defaultColWidth="8.85546875" defaultRowHeight="15" x14ac:dyDescent="0.25"/>
  <cols>
    <col min="1" max="1" width="1.42578125" customWidth="1"/>
    <col min="3" max="3" width="6.7109375" customWidth="1"/>
    <col min="4" max="4" width="22.7109375" customWidth="1"/>
    <col min="5" max="5" width="21.140625" customWidth="1"/>
    <col min="9" max="9" width="29.7109375" customWidth="1"/>
    <col min="11" max="11" width="13.42578125" customWidth="1"/>
    <col min="13" max="13" width="18.7109375" customWidth="1"/>
  </cols>
  <sheetData>
    <row r="1" spans="1:13" ht="14.45" customHeight="1" x14ac:dyDescent="0.25">
      <c r="A1" s="2"/>
      <c r="B1" s="204" t="s">
        <v>533</v>
      </c>
      <c r="C1" s="102"/>
      <c r="D1" s="102"/>
      <c r="E1" s="102"/>
      <c r="F1" s="102"/>
      <c r="G1" s="102"/>
      <c r="H1" s="102"/>
      <c r="I1" s="102"/>
      <c r="J1" s="102"/>
      <c r="K1" s="102"/>
      <c r="L1" s="102"/>
      <c r="M1" s="102"/>
    </row>
    <row r="2" spans="1:13" ht="26.1" customHeight="1" x14ac:dyDescent="0.25">
      <c r="A2" s="2"/>
      <c r="B2" s="102"/>
      <c r="C2" s="102"/>
      <c r="D2" s="102"/>
      <c r="E2" s="102"/>
      <c r="F2" s="102"/>
      <c r="G2" s="102"/>
      <c r="H2" s="102"/>
      <c r="I2" s="102"/>
      <c r="J2" s="102"/>
      <c r="K2" s="102"/>
      <c r="L2" s="102"/>
      <c r="M2" s="102"/>
    </row>
    <row r="3" spans="1:13" x14ac:dyDescent="0.25">
      <c r="A3" s="2"/>
      <c r="B3" s="214" t="s">
        <v>534</v>
      </c>
      <c r="C3" s="102"/>
      <c r="D3" s="102"/>
      <c r="E3" s="102"/>
      <c r="F3" s="102"/>
      <c r="G3" s="102"/>
      <c r="H3" s="102"/>
      <c r="I3" s="102"/>
      <c r="J3" s="102"/>
      <c r="K3" s="102"/>
      <c r="L3" s="102"/>
      <c r="M3" s="102"/>
    </row>
    <row r="4" spans="1:13" ht="8.1" customHeight="1" x14ac:dyDescent="0.25">
      <c r="A4" s="2"/>
      <c r="B4" s="15"/>
      <c r="C4" s="15"/>
      <c r="D4" s="15"/>
      <c r="E4" s="15"/>
      <c r="F4" s="15"/>
      <c r="G4" s="15"/>
      <c r="H4" s="15"/>
      <c r="I4" s="15"/>
      <c r="J4" s="15"/>
      <c r="K4" s="15"/>
      <c r="L4" s="15"/>
      <c r="M4" s="15"/>
    </row>
    <row r="5" spans="1:13" ht="14.45" customHeight="1" x14ac:dyDescent="0.25">
      <c r="A5" s="2"/>
      <c r="B5" s="206" t="s">
        <v>535</v>
      </c>
      <c r="C5" s="207"/>
      <c r="D5" s="209" t="s">
        <v>536</v>
      </c>
      <c r="E5" s="207"/>
      <c r="F5" s="209" t="s">
        <v>537</v>
      </c>
      <c r="G5" s="210"/>
      <c r="H5" s="210"/>
      <c r="I5" s="210"/>
      <c r="J5" s="210"/>
      <c r="K5" s="207"/>
      <c r="L5" s="209" t="s">
        <v>538</v>
      </c>
      <c r="M5" s="207"/>
    </row>
    <row r="6" spans="1:13" ht="23.25" customHeight="1" x14ac:dyDescent="0.25">
      <c r="A6" s="2"/>
      <c r="B6" s="208"/>
      <c r="C6" s="110"/>
      <c r="D6" s="108"/>
      <c r="E6" s="110"/>
      <c r="F6" s="108"/>
      <c r="G6" s="109"/>
      <c r="H6" s="109"/>
      <c r="I6" s="109"/>
      <c r="J6" s="109"/>
      <c r="K6" s="110"/>
      <c r="L6" s="108"/>
      <c r="M6" s="110"/>
    </row>
    <row r="7" spans="1:13" ht="17.100000000000001" customHeight="1" x14ac:dyDescent="0.25">
      <c r="A7" s="2"/>
      <c r="B7" s="126" t="s">
        <v>539</v>
      </c>
      <c r="C7" s="127"/>
      <c r="D7" s="127"/>
      <c r="E7" s="127"/>
      <c r="F7" s="127"/>
      <c r="G7" s="127"/>
      <c r="H7" s="127"/>
      <c r="I7" s="127"/>
      <c r="J7" s="127"/>
      <c r="K7" s="127"/>
      <c r="L7" s="127"/>
      <c r="M7" s="191"/>
    </row>
    <row r="8" spans="1:13" ht="20.25" customHeight="1" x14ac:dyDescent="0.25">
      <c r="A8" s="2"/>
      <c r="B8" s="133" t="s">
        <v>540</v>
      </c>
      <c r="C8" s="134"/>
      <c r="D8" s="139" t="s">
        <v>541</v>
      </c>
      <c r="E8" s="134"/>
      <c r="F8" s="133" t="s">
        <v>542</v>
      </c>
      <c r="G8" s="102"/>
      <c r="H8" s="102"/>
      <c r="I8" s="102"/>
      <c r="J8" s="102"/>
      <c r="K8" s="134"/>
      <c r="L8" s="133" t="s">
        <v>543</v>
      </c>
      <c r="M8" s="134"/>
    </row>
    <row r="9" spans="1:13" ht="41.25" customHeight="1" x14ac:dyDescent="0.25">
      <c r="A9" s="2"/>
      <c r="B9" s="135"/>
      <c r="C9" s="134"/>
      <c r="D9" s="135"/>
      <c r="E9" s="134"/>
      <c r="F9" s="135"/>
      <c r="G9" s="102"/>
      <c r="H9" s="102"/>
      <c r="I9" s="102"/>
      <c r="J9" s="102"/>
      <c r="K9" s="134"/>
      <c r="L9" s="135"/>
      <c r="M9" s="134"/>
    </row>
    <row r="10" spans="1:13" ht="27" customHeight="1" x14ac:dyDescent="0.25">
      <c r="A10" s="2"/>
      <c r="B10" s="135"/>
      <c r="C10" s="134"/>
      <c r="D10" s="135"/>
      <c r="E10" s="134"/>
      <c r="F10" s="135"/>
      <c r="G10" s="102"/>
      <c r="H10" s="102"/>
      <c r="I10" s="102"/>
      <c r="J10" s="102"/>
      <c r="K10" s="134"/>
      <c r="L10" s="135"/>
      <c r="M10" s="134"/>
    </row>
    <row r="11" spans="1:13" ht="14.25" customHeight="1" x14ac:dyDescent="0.25">
      <c r="A11" s="2"/>
      <c r="B11" s="108"/>
      <c r="C11" s="110"/>
      <c r="D11" s="108"/>
      <c r="E11" s="110"/>
      <c r="F11" s="108"/>
      <c r="G11" s="109"/>
      <c r="H11" s="109"/>
      <c r="I11" s="109"/>
      <c r="J11" s="109"/>
      <c r="K11" s="110"/>
      <c r="L11" s="108"/>
      <c r="M11" s="110"/>
    </row>
    <row r="12" spans="1:13" ht="21.75" customHeight="1" x14ac:dyDescent="0.25">
      <c r="A12" s="2"/>
      <c r="B12" s="105" t="s">
        <v>544</v>
      </c>
      <c r="C12" s="107"/>
      <c r="D12" s="139" t="s">
        <v>545</v>
      </c>
      <c r="E12" s="107"/>
      <c r="F12" s="105" t="s">
        <v>546</v>
      </c>
      <c r="G12" s="106"/>
      <c r="H12" s="106"/>
      <c r="I12" s="106"/>
      <c r="J12" s="106"/>
      <c r="K12" s="107"/>
      <c r="L12" s="105" t="s">
        <v>543</v>
      </c>
      <c r="M12" s="107"/>
    </row>
    <row r="13" spans="1:13" ht="27.75" customHeight="1" x14ac:dyDescent="0.25">
      <c r="A13" s="2"/>
      <c r="B13" s="135"/>
      <c r="C13" s="134"/>
      <c r="D13" s="135"/>
      <c r="E13" s="134"/>
      <c r="F13" s="135"/>
      <c r="G13" s="102"/>
      <c r="H13" s="102"/>
      <c r="I13" s="102"/>
      <c r="J13" s="102"/>
      <c r="K13" s="134"/>
      <c r="L13" s="135"/>
      <c r="M13" s="134"/>
    </row>
    <row r="14" spans="1:13" ht="35.25" customHeight="1" x14ac:dyDescent="0.25">
      <c r="A14" s="2"/>
      <c r="B14" s="135"/>
      <c r="C14" s="134"/>
      <c r="D14" s="135"/>
      <c r="E14" s="134"/>
      <c r="F14" s="135"/>
      <c r="G14" s="102"/>
      <c r="H14" s="102"/>
      <c r="I14" s="102"/>
      <c r="J14" s="102"/>
      <c r="K14" s="134"/>
      <c r="L14" s="135"/>
      <c r="M14" s="134"/>
    </row>
    <row r="15" spans="1:13" ht="17.100000000000001" customHeight="1" x14ac:dyDescent="0.25">
      <c r="A15" s="2"/>
      <c r="B15" s="108"/>
      <c r="C15" s="110"/>
      <c r="D15" s="108"/>
      <c r="E15" s="110"/>
      <c r="F15" s="108"/>
      <c r="G15" s="109"/>
      <c r="H15" s="109"/>
      <c r="I15" s="109"/>
      <c r="J15" s="109"/>
      <c r="K15" s="110"/>
      <c r="L15" s="108"/>
      <c r="M15" s="110"/>
    </row>
    <row r="16" spans="1:13" ht="45.75" customHeight="1" x14ac:dyDescent="0.25">
      <c r="A16" s="2"/>
      <c r="B16" s="154"/>
      <c r="C16" s="155"/>
      <c r="D16" s="169" t="s">
        <v>147</v>
      </c>
      <c r="E16" s="170"/>
      <c r="F16" s="171" t="s">
        <v>150</v>
      </c>
      <c r="G16" s="172"/>
      <c r="H16" s="172"/>
      <c r="I16" s="172"/>
      <c r="J16" s="172"/>
      <c r="K16" s="173"/>
      <c r="L16" s="217" t="s">
        <v>543</v>
      </c>
      <c r="M16" s="218"/>
    </row>
    <row r="17" spans="1:14" ht="104.25" customHeight="1" x14ac:dyDescent="0.25">
      <c r="A17" s="2"/>
      <c r="B17" s="174"/>
      <c r="C17" s="175"/>
      <c r="D17" s="176" t="s">
        <v>547</v>
      </c>
      <c r="E17" s="170"/>
      <c r="F17" s="177" t="s">
        <v>548</v>
      </c>
      <c r="G17" s="178"/>
      <c r="H17" s="178"/>
      <c r="I17" s="178"/>
      <c r="J17" s="178"/>
      <c r="K17" s="178"/>
      <c r="L17" s="179" t="s">
        <v>549</v>
      </c>
      <c r="M17" s="179"/>
      <c r="N17" s="79"/>
    </row>
    <row r="18" spans="1:14" ht="24" customHeight="1" x14ac:dyDescent="0.25">
      <c r="A18" s="2"/>
      <c r="B18" s="105" t="s">
        <v>550</v>
      </c>
      <c r="C18" s="107"/>
      <c r="D18" s="139" t="s">
        <v>155</v>
      </c>
      <c r="E18" s="107"/>
      <c r="F18" s="105" t="s">
        <v>551</v>
      </c>
      <c r="G18" s="106"/>
      <c r="H18" s="106"/>
      <c r="I18" s="106"/>
      <c r="J18" s="106"/>
      <c r="K18" s="107"/>
      <c r="L18" s="133" t="s">
        <v>543</v>
      </c>
      <c r="M18" s="134"/>
    </row>
    <row r="19" spans="1:14" ht="27" customHeight="1" x14ac:dyDescent="0.25">
      <c r="A19" s="2"/>
      <c r="B19" s="135"/>
      <c r="C19" s="134"/>
      <c r="D19" s="135"/>
      <c r="E19" s="134"/>
      <c r="F19" s="135"/>
      <c r="G19" s="102"/>
      <c r="H19" s="102"/>
      <c r="I19" s="102"/>
      <c r="J19" s="102"/>
      <c r="K19" s="134"/>
      <c r="L19" s="135"/>
      <c r="M19" s="134"/>
    </row>
    <row r="20" spans="1:14" ht="17.100000000000001" customHeight="1" x14ac:dyDescent="0.25">
      <c r="A20" s="2"/>
      <c r="B20" s="135"/>
      <c r="C20" s="134"/>
      <c r="D20" s="135"/>
      <c r="E20" s="134"/>
      <c r="F20" s="135"/>
      <c r="G20" s="102"/>
      <c r="H20" s="102"/>
      <c r="I20" s="102"/>
      <c r="J20" s="102"/>
      <c r="K20" s="134"/>
      <c r="L20" s="135"/>
      <c r="M20" s="134"/>
    </row>
    <row r="21" spans="1:14" ht="2.25" customHeight="1" x14ac:dyDescent="0.25">
      <c r="A21" s="2"/>
      <c r="B21" s="108"/>
      <c r="C21" s="110"/>
      <c r="D21" s="108"/>
      <c r="E21" s="110"/>
      <c r="F21" s="108"/>
      <c r="G21" s="109"/>
      <c r="H21" s="109"/>
      <c r="I21" s="109"/>
      <c r="J21" s="109"/>
      <c r="K21" s="110"/>
      <c r="L21" s="108"/>
      <c r="M21" s="110"/>
    </row>
    <row r="22" spans="1:14" ht="17.100000000000001" customHeight="1" x14ac:dyDescent="0.25">
      <c r="A22" s="2"/>
      <c r="B22" s="105" t="s">
        <v>552</v>
      </c>
      <c r="C22" s="107"/>
      <c r="D22" s="139" t="s">
        <v>553</v>
      </c>
      <c r="E22" s="107"/>
      <c r="F22" s="105" t="s">
        <v>554</v>
      </c>
      <c r="G22" s="106"/>
      <c r="H22" s="106"/>
      <c r="I22" s="106"/>
      <c r="J22" s="106"/>
      <c r="K22" s="107"/>
      <c r="L22" s="105" t="s">
        <v>543</v>
      </c>
      <c r="M22" s="107"/>
    </row>
    <row r="23" spans="1:14" ht="24" customHeight="1" x14ac:dyDescent="0.25">
      <c r="A23" s="2"/>
      <c r="B23" s="135"/>
      <c r="C23" s="134"/>
      <c r="D23" s="135"/>
      <c r="E23" s="134"/>
      <c r="F23" s="135"/>
      <c r="G23" s="102"/>
      <c r="H23" s="102"/>
      <c r="I23" s="102"/>
      <c r="J23" s="102"/>
      <c r="K23" s="134"/>
      <c r="L23" s="135"/>
      <c r="M23" s="134"/>
    </row>
    <row r="24" spans="1:14" ht="22.5" customHeight="1" x14ac:dyDescent="0.25">
      <c r="A24" s="2"/>
      <c r="B24" s="135"/>
      <c r="C24" s="134"/>
      <c r="D24" s="135"/>
      <c r="E24" s="134"/>
      <c r="F24" s="135"/>
      <c r="G24" s="102"/>
      <c r="H24" s="102"/>
      <c r="I24" s="102"/>
      <c r="J24" s="102"/>
      <c r="K24" s="134"/>
      <c r="L24" s="135"/>
      <c r="M24" s="134"/>
    </row>
    <row r="25" spans="1:14" ht="3" customHeight="1" x14ac:dyDescent="0.25">
      <c r="A25" s="2"/>
      <c r="B25" s="108"/>
      <c r="C25" s="110"/>
      <c r="D25" s="108"/>
      <c r="E25" s="110"/>
      <c r="F25" s="108"/>
      <c r="G25" s="109"/>
      <c r="H25" s="109"/>
      <c r="I25" s="109"/>
      <c r="J25" s="109"/>
      <c r="K25" s="110"/>
      <c r="L25" s="108"/>
      <c r="M25" s="110"/>
    </row>
    <row r="26" spans="1:14" ht="27.75" customHeight="1" x14ac:dyDescent="0.25">
      <c r="A26" s="2"/>
      <c r="B26" s="105" t="s">
        <v>555</v>
      </c>
      <c r="C26" s="107"/>
      <c r="D26" s="139" t="s">
        <v>556</v>
      </c>
      <c r="E26" s="107"/>
      <c r="F26" s="111" t="s">
        <v>557</v>
      </c>
      <c r="G26" s="227"/>
      <c r="H26" s="227"/>
      <c r="I26" s="227"/>
      <c r="J26" s="227"/>
      <c r="K26" s="228"/>
      <c r="L26" s="105" t="s">
        <v>543</v>
      </c>
      <c r="M26" s="107"/>
    </row>
    <row r="27" spans="1:14" ht="25.5" customHeight="1" x14ac:dyDescent="0.25">
      <c r="A27" s="2"/>
      <c r="B27" s="135"/>
      <c r="C27" s="134"/>
      <c r="D27" s="135"/>
      <c r="E27" s="134"/>
      <c r="F27" s="229"/>
      <c r="G27" s="230"/>
      <c r="H27" s="230"/>
      <c r="I27" s="230"/>
      <c r="J27" s="230"/>
      <c r="K27" s="231"/>
      <c r="L27" s="135"/>
      <c r="M27" s="134"/>
    </row>
    <row r="28" spans="1:14" x14ac:dyDescent="0.25">
      <c r="A28" s="2"/>
      <c r="B28" s="135"/>
      <c r="C28" s="134"/>
      <c r="D28" s="135"/>
      <c r="E28" s="134"/>
      <c r="F28" s="229"/>
      <c r="G28" s="230"/>
      <c r="H28" s="230"/>
      <c r="I28" s="230"/>
      <c r="J28" s="230"/>
      <c r="K28" s="231"/>
      <c r="L28" s="135"/>
      <c r="M28" s="134"/>
    </row>
    <row r="29" spans="1:14" ht="6.75" customHeight="1" x14ac:dyDescent="0.25">
      <c r="A29" s="2"/>
      <c r="B29" s="135"/>
      <c r="C29" s="134"/>
      <c r="D29" s="135"/>
      <c r="E29" s="134"/>
      <c r="F29" s="229"/>
      <c r="G29" s="232"/>
      <c r="H29" s="232"/>
      <c r="I29" s="232"/>
      <c r="J29" s="232"/>
      <c r="K29" s="231"/>
      <c r="L29" s="135"/>
      <c r="M29" s="134"/>
    </row>
    <row r="30" spans="1:14" ht="44.25" customHeight="1" x14ac:dyDescent="0.25">
      <c r="A30" s="80"/>
      <c r="B30" s="141"/>
      <c r="C30" s="142"/>
      <c r="D30" s="146" t="s">
        <v>558</v>
      </c>
      <c r="E30" s="201"/>
      <c r="F30" s="151" t="s">
        <v>559</v>
      </c>
      <c r="G30" s="152"/>
      <c r="H30" s="152"/>
      <c r="I30" s="152"/>
      <c r="J30" s="152"/>
      <c r="K30" s="153"/>
      <c r="L30" s="141" t="s">
        <v>543</v>
      </c>
      <c r="M30" s="142"/>
      <c r="N30" s="79"/>
    </row>
    <row r="31" spans="1:14" ht="45.75" customHeight="1" x14ac:dyDescent="0.25">
      <c r="A31" s="80"/>
      <c r="B31" s="180"/>
      <c r="C31" s="181"/>
      <c r="D31" s="146" t="s">
        <v>560</v>
      </c>
      <c r="E31" s="182"/>
      <c r="F31" s="183" t="s">
        <v>561</v>
      </c>
      <c r="G31" s="184"/>
      <c r="H31" s="184"/>
      <c r="I31" s="184"/>
      <c r="J31" s="184"/>
      <c r="K31" s="185"/>
      <c r="L31" s="180" t="s">
        <v>543</v>
      </c>
      <c r="M31" s="181"/>
      <c r="N31" s="79"/>
    </row>
    <row r="32" spans="1:14" ht="15" customHeight="1" x14ac:dyDescent="0.25">
      <c r="A32" s="80"/>
      <c r="B32" s="126" t="s">
        <v>562</v>
      </c>
      <c r="C32" s="127"/>
      <c r="D32" s="127"/>
      <c r="E32" s="127"/>
      <c r="F32" s="118"/>
      <c r="G32" s="118"/>
      <c r="H32" s="118"/>
      <c r="I32" s="118"/>
      <c r="J32" s="118"/>
      <c r="K32" s="118"/>
      <c r="L32" s="118"/>
      <c r="M32" s="119"/>
      <c r="N32" s="79"/>
    </row>
    <row r="33" spans="1:13" ht="26.25" customHeight="1" x14ac:dyDescent="0.25">
      <c r="A33" s="2"/>
      <c r="B33" s="133" t="s">
        <v>563</v>
      </c>
      <c r="C33" s="134"/>
      <c r="D33" s="139" t="s">
        <v>564</v>
      </c>
      <c r="E33" s="134"/>
      <c r="F33" s="133" t="s">
        <v>565</v>
      </c>
      <c r="G33" s="166"/>
      <c r="H33" s="166"/>
      <c r="I33" s="166"/>
      <c r="J33" s="166"/>
      <c r="K33" s="134"/>
      <c r="L33" s="133" t="s">
        <v>543</v>
      </c>
      <c r="M33" s="134"/>
    </row>
    <row r="34" spans="1:13" ht="15" customHeight="1" x14ac:dyDescent="0.25">
      <c r="A34" s="2"/>
      <c r="B34" s="135"/>
      <c r="C34" s="134"/>
      <c r="D34" s="135"/>
      <c r="E34" s="134"/>
      <c r="F34" s="135"/>
      <c r="G34" s="102"/>
      <c r="H34" s="102"/>
      <c r="I34" s="102"/>
      <c r="J34" s="102"/>
      <c r="K34" s="134"/>
      <c r="L34" s="135"/>
      <c r="M34" s="134"/>
    </row>
    <row r="35" spans="1:13" ht="15" customHeight="1" x14ac:dyDescent="0.25">
      <c r="A35" s="2"/>
      <c r="B35" s="135"/>
      <c r="C35" s="134"/>
      <c r="D35" s="135"/>
      <c r="E35" s="134"/>
      <c r="F35" s="135"/>
      <c r="G35" s="102"/>
      <c r="H35" s="102"/>
      <c r="I35" s="102"/>
      <c r="J35" s="102"/>
      <c r="K35" s="134"/>
      <c r="L35" s="135"/>
      <c r="M35" s="134"/>
    </row>
    <row r="36" spans="1:13" ht="38.25" customHeight="1" x14ac:dyDescent="0.25">
      <c r="A36" s="2"/>
      <c r="B36" s="108"/>
      <c r="C36" s="110"/>
      <c r="D36" s="108"/>
      <c r="E36" s="110"/>
      <c r="F36" s="108"/>
      <c r="G36" s="109"/>
      <c r="H36" s="109"/>
      <c r="I36" s="109"/>
      <c r="J36" s="109"/>
      <c r="K36" s="110"/>
      <c r="L36" s="108"/>
      <c r="M36" s="110"/>
    </row>
    <row r="37" spans="1:13" x14ac:dyDescent="0.25">
      <c r="A37" s="2"/>
      <c r="B37" s="105" t="s">
        <v>566</v>
      </c>
      <c r="C37" s="107"/>
      <c r="D37" s="139" t="s">
        <v>567</v>
      </c>
      <c r="E37" s="107"/>
      <c r="F37" s="105" t="s">
        <v>568</v>
      </c>
      <c r="G37" s="106"/>
      <c r="H37" s="106"/>
      <c r="I37" s="106"/>
      <c r="J37" s="106"/>
      <c r="K37" s="107"/>
      <c r="L37" s="105" t="s">
        <v>543</v>
      </c>
      <c r="M37" s="107"/>
    </row>
    <row r="38" spans="1:13" ht="11.25" customHeight="1" x14ac:dyDescent="0.25">
      <c r="A38" s="2"/>
      <c r="B38" s="135"/>
      <c r="C38" s="134"/>
      <c r="D38" s="135"/>
      <c r="E38" s="134"/>
      <c r="F38" s="135"/>
      <c r="G38" s="102"/>
      <c r="H38" s="102"/>
      <c r="I38" s="102"/>
      <c r="J38" s="102"/>
      <c r="K38" s="134"/>
      <c r="L38" s="135"/>
      <c r="M38" s="134"/>
    </row>
    <row r="39" spans="1:13" ht="12" customHeight="1" x14ac:dyDescent="0.25">
      <c r="A39" s="2"/>
      <c r="B39" s="135"/>
      <c r="C39" s="134"/>
      <c r="D39" s="135"/>
      <c r="E39" s="134"/>
      <c r="F39" s="135"/>
      <c r="G39" s="102"/>
      <c r="H39" s="102"/>
      <c r="I39" s="102"/>
      <c r="J39" s="102"/>
      <c r="K39" s="134"/>
      <c r="L39" s="135"/>
      <c r="M39" s="134"/>
    </row>
    <row r="40" spans="1:13" ht="5.25" customHeight="1" x14ac:dyDescent="0.25">
      <c r="A40" s="2"/>
      <c r="B40" s="108"/>
      <c r="C40" s="110"/>
      <c r="D40" s="108"/>
      <c r="E40" s="110"/>
      <c r="F40" s="108"/>
      <c r="G40" s="109"/>
      <c r="H40" s="109"/>
      <c r="I40" s="109"/>
      <c r="J40" s="109"/>
      <c r="K40" s="110"/>
      <c r="L40" s="108"/>
      <c r="M40" s="110"/>
    </row>
    <row r="41" spans="1:13" ht="30" customHeight="1" x14ac:dyDescent="0.25">
      <c r="A41" s="2"/>
      <c r="B41" s="25"/>
      <c r="C41" s="36"/>
      <c r="D41" s="146" t="s">
        <v>569</v>
      </c>
      <c r="E41" s="145"/>
      <c r="F41" s="143" t="s">
        <v>568</v>
      </c>
      <c r="G41" s="144"/>
      <c r="H41" s="144"/>
      <c r="I41" s="144"/>
      <c r="J41" s="144"/>
      <c r="K41" s="145"/>
      <c r="L41" s="25" t="s">
        <v>543</v>
      </c>
      <c r="M41" s="36"/>
    </row>
    <row r="42" spans="1:13" ht="16.5" customHeight="1" x14ac:dyDescent="0.25">
      <c r="A42" s="2"/>
      <c r="B42" s="120" t="s">
        <v>570</v>
      </c>
      <c r="C42" s="121"/>
      <c r="D42" s="139" t="s">
        <v>189</v>
      </c>
      <c r="E42" s="107"/>
      <c r="F42" s="105" t="s">
        <v>568</v>
      </c>
      <c r="G42" s="106"/>
      <c r="H42" s="106"/>
      <c r="I42" s="106"/>
      <c r="J42" s="106"/>
      <c r="K42" s="107"/>
      <c r="L42" s="105" t="s">
        <v>543</v>
      </c>
      <c r="M42" s="107"/>
    </row>
    <row r="43" spans="1:13" x14ac:dyDescent="0.25">
      <c r="A43" s="2"/>
      <c r="B43" s="122"/>
      <c r="C43" s="123"/>
      <c r="D43" s="135"/>
      <c r="E43" s="134"/>
      <c r="F43" s="135"/>
      <c r="G43" s="102"/>
      <c r="H43" s="102"/>
      <c r="I43" s="102"/>
      <c r="J43" s="102"/>
      <c r="K43" s="134"/>
      <c r="L43" s="135"/>
      <c r="M43" s="134"/>
    </row>
    <row r="44" spans="1:13" x14ac:dyDescent="0.25">
      <c r="A44" s="2"/>
      <c r="B44" s="122"/>
      <c r="C44" s="123"/>
      <c r="D44" s="135"/>
      <c r="E44" s="134"/>
      <c r="F44" s="135"/>
      <c r="G44" s="102"/>
      <c r="H44" s="102"/>
      <c r="I44" s="102"/>
      <c r="J44" s="102"/>
      <c r="K44" s="134"/>
      <c r="L44" s="135"/>
      <c r="M44" s="134"/>
    </row>
    <row r="45" spans="1:13" ht="19.5" customHeight="1" x14ac:dyDescent="0.25">
      <c r="A45" s="2"/>
      <c r="B45" s="124"/>
      <c r="C45" s="125"/>
      <c r="D45" s="108"/>
      <c r="E45" s="110"/>
      <c r="F45" s="108"/>
      <c r="G45" s="109"/>
      <c r="H45" s="109"/>
      <c r="I45" s="109"/>
      <c r="J45" s="109"/>
      <c r="K45" s="110"/>
      <c r="L45" s="108"/>
      <c r="M45" s="110"/>
    </row>
    <row r="46" spans="1:13" x14ac:dyDescent="0.25">
      <c r="A46" s="2"/>
      <c r="B46" s="150" t="s">
        <v>571</v>
      </c>
      <c r="C46" s="118"/>
      <c r="D46" s="118"/>
      <c r="E46" s="118"/>
      <c r="F46" s="118"/>
      <c r="G46" s="118"/>
      <c r="H46" s="118"/>
      <c r="I46" s="118"/>
      <c r="J46" s="118"/>
      <c r="K46" s="118"/>
      <c r="L46" s="118"/>
      <c r="M46" s="119"/>
    </row>
    <row r="47" spans="1:13" ht="21" customHeight="1" x14ac:dyDescent="0.25">
      <c r="A47" s="2"/>
      <c r="B47" s="133" t="s">
        <v>572</v>
      </c>
      <c r="C47" s="134"/>
      <c r="D47" s="219" t="s">
        <v>573</v>
      </c>
      <c r="E47" s="200"/>
      <c r="F47" s="133" t="s">
        <v>574</v>
      </c>
      <c r="G47" s="102"/>
      <c r="H47" s="102"/>
      <c r="I47" s="102"/>
      <c r="J47" s="102"/>
      <c r="K47" s="134"/>
      <c r="L47" s="133" t="s">
        <v>543</v>
      </c>
      <c r="M47" s="134"/>
    </row>
    <row r="48" spans="1:13" ht="15.75" customHeight="1" x14ac:dyDescent="0.25">
      <c r="A48" s="2"/>
      <c r="B48" s="135"/>
      <c r="C48" s="134"/>
      <c r="D48" s="195"/>
      <c r="E48" s="200"/>
      <c r="F48" s="135"/>
      <c r="G48" s="102"/>
      <c r="H48" s="102"/>
      <c r="I48" s="102"/>
      <c r="J48" s="102"/>
      <c r="K48" s="134"/>
      <c r="L48" s="135"/>
      <c r="M48" s="134"/>
    </row>
    <row r="49" spans="1:14" ht="27.75" customHeight="1" x14ac:dyDescent="0.25">
      <c r="A49" s="2"/>
      <c r="B49" s="135"/>
      <c r="C49" s="134"/>
      <c r="D49" s="195"/>
      <c r="E49" s="200"/>
      <c r="F49" s="135"/>
      <c r="G49" s="102"/>
      <c r="H49" s="102"/>
      <c r="I49" s="102"/>
      <c r="J49" s="102"/>
      <c r="K49" s="134"/>
      <c r="L49" s="135"/>
      <c r="M49" s="134"/>
    </row>
    <row r="50" spans="1:14" ht="27.75" customHeight="1" x14ac:dyDescent="0.25">
      <c r="A50" s="2"/>
      <c r="B50" s="135"/>
      <c r="C50" s="134"/>
      <c r="D50" s="195"/>
      <c r="E50" s="200"/>
      <c r="F50" s="135"/>
      <c r="G50" s="166"/>
      <c r="H50" s="166"/>
      <c r="I50" s="166"/>
      <c r="J50" s="166"/>
      <c r="K50" s="134"/>
      <c r="L50" s="135"/>
      <c r="M50" s="134"/>
    </row>
    <row r="51" spans="1:14" ht="61.5" customHeight="1" x14ac:dyDescent="0.25">
      <c r="A51" s="80"/>
      <c r="B51" s="141"/>
      <c r="C51" s="142"/>
      <c r="D51" s="146" t="s">
        <v>575</v>
      </c>
      <c r="E51" s="147"/>
      <c r="F51" s="202" t="s">
        <v>576</v>
      </c>
      <c r="G51" s="203"/>
      <c r="H51" s="203"/>
      <c r="I51" s="203"/>
      <c r="J51" s="203"/>
      <c r="K51" s="142"/>
      <c r="L51" s="141" t="s">
        <v>543</v>
      </c>
      <c r="M51" s="142"/>
      <c r="N51" s="79"/>
    </row>
    <row r="52" spans="1:14" ht="45" customHeight="1" x14ac:dyDescent="0.25">
      <c r="A52" s="80"/>
      <c r="B52" s="141"/>
      <c r="C52" s="142"/>
      <c r="D52" s="146" t="s">
        <v>577</v>
      </c>
      <c r="E52" s="147"/>
      <c r="F52" s="162" t="s">
        <v>578</v>
      </c>
      <c r="G52" s="163"/>
      <c r="H52" s="163"/>
      <c r="I52" s="163"/>
      <c r="J52" s="163"/>
      <c r="K52" s="164"/>
      <c r="L52" s="141" t="s">
        <v>543</v>
      </c>
      <c r="M52" s="142"/>
      <c r="N52" s="79"/>
    </row>
    <row r="53" spans="1:14" ht="30.75" customHeight="1" x14ac:dyDescent="0.25">
      <c r="A53" s="2"/>
      <c r="B53" s="133" t="s">
        <v>579</v>
      </c>
      <c r="C53" s="134"/>
      <c r="D53" s="211" t="s">
        <v>580</v>
      </c>
      <c r="E53" s="212"/>
      <c r="F53" s="215" t="s">
        <v>581</v>
      </c>
      <c r="G53" s="216"/>
      <c r="H53" s="216"/>
      <c r="I53" s="216"/>
      <c r="J53" s="216"/>
      <c r="K53" s="216"/>
      <c r="L53" s="205" t="s">
        <v>543</v>
      </c>
      <c r="M53" s="134"/>
    </row>
    <row r="54" spans="1:14" ht="15.6" customHeight="1" x14ac:dyDescent="0.25">
      <c r="A54" s="2"/>
      <c r="B54" s="135"/>
      <c r="C54" s="134"/>
      <c r="D54" s="213"/>
      <c r="E54" s="212"/>
      <c r="F54" s="216"/>
      <c r="G54" s="216"/>
      <c r="H54" s="216"/>
      <c r="I54" s="216"/>
      <c r="J54" s="216"/>
      <c r="K54" s="216"/>
      <c r="L54" s="166"/>
      <c r="M54" s="134"/>
    </row>
    <row r="55" spans="1:14" ht="15.6" customHeight="1" x14ac:dyDescent="0.25">
      <c r="A55" s="2"/>
      <c r="B55" s="135"/>
      <c r="C55" s="134"/>
      <c r="D55" s="213"/>
      <c r="E55" s="212"/>
      <c r="F55" s="216"/>
      <c r="G55" s="216"/>
      <c r="H55" s="216"/>
      <c r="I55" s="216"/>
      <c r="J55" s="216"/>
      <c r="K55" s="216"/>
      <c r="L55" s="166"/>
      <c r="M55" s="134"/>
    </row>
    <row r="56" spans="1:14" ht="18.75" customHeight="1" x14ac:dyDescent="0.25">
      <c r="A56" s="2"/>
      <c r="B56" s="135"/>
      <c r="C56" s="134"/>
      <c r="D56" s="213"/>
      <c r="E56" s="212"/>
      <c r="F56" s="216"/>
      <c r="G56" s="216"/>
      <c r="H56" s="216"/>
      <c r="I56" s="216"/>
      <c r="J56" s="216"/>
      <c r="K56" s="216"/>
      <c r="L56" s="166"/>
      <c r="M56" s="134"/>
    </row>
    <row r="57" spans="1:14" ht="93.75" customHeight="1" x14ac:dyDescent="0.25">
      <c r="A57" s="80"/>
      <c r="B57" s="141"/>
      <c r="C57" s="142"/>
      <c r="D57" s="146" t="s">
        <v>209</v>
      </c>
      <c r="E57" s="147"/>
      <c r="F57" s="83" t="s">
        <v>582</v>
      </c>
      <c r="G57" s="84"/>
      <c r="H57" s="84"/>
      <c r="I57" s="84"/>
      <c r="J57" s="84"/>
      <c r="K57" s="85"/>
      <c r="L57" s="141" t="s">
        <v>543</v>
      </c>
      <c r="M57" s="142"/>
      <c r="N57" s="79"/>
    </row>
    <row r="58" spans="1:14" ht="47.25" customHeight="1" x14ac:dyDescent="0.25">
      <c r="A58" s="80"/>
      <c r="B58" s="141"/>
      <c r="C58" s="142"/>
      <c r="D58" s="146" t="s">
        <v>213</v>
      </c>
      <c r="E58" s="147"/>
      <c r="F58" s="148" t="s">
        <v>583</v>
      </c>
      <c r="G58" s="149"/>
      <c r="H58" s="149"/>
      <c r="I58" s="149"/>
      <c r="J58" s="149"/>
      <c r="K58" s="117"/>
      <c r="L58" s="141" t="s">
        <v>543</v>
      </c>
      <c r="M58" s="142"/>
      <c r="N58" s="79"/>
    </row>
    <row r="59" spans="1:14" ht="27" customHeight="1" x14ac:dyDescent="0.25">
      <c r="A59" s="2"/>
      <c r="B59" s="133" t="s">
        <v>584</v>
      </c>
      <c r="C59" s="134"/>
      <c r="D59" s="193" t="s">
        <v>585</v>
      </c>
      <c r="E59" s="200"/>
      <c r="F59" s="133" t="s">
        <v>586</v>
      </c>
      <c r="G59" s="166"/>
      <c r="H59" s="166"/>
      <c r="I59" s="166"/>
      <c r="J59" s="166"/>
      <c r="K59" s="134"/>
      <c r="L59" s="133" t="s">
        <v>543</v>
      </c>
      <c r="M59" s="134"/>
    </row>
    <row r="60" spans="1:14" x14ac:dyDescent="0.25">
      <c r="A60" s="2"/>
      <c r="B60" s="135"/>
      <c r="C60" s="134"/>
      <c r="D60" s="195"/>
      <c r="E60" s="200"/>
      <c r="F60" s="135"/>
      <c r="G60" s="102"/>
      <c r="H60" s="102"/>
      <c r="I60" s="102"/>
      <c r="J60" s="102"/>
      <c r="K60" s="134"/>
      <c r="L60" s="135"/>
      <c r="M60" s="134"/>
    </row>
    <row r="61" spans="1:14" x14ac:dyDescent="0.25">
      <c r="A61" s="2"/>
      <c r="B61" s="135"/>
      <c r="C61" s="134"/>
      <c r="D61" s="195"/>
      <c r="E61" s="200"/>
      <c r="F61" s="135"/>
      <c r="G61" s="102"/>
      <c r="H61" s="102"/>
      <c r="I61" s="102"/>
      <c r="J61" s="102"/>
      <c r="K61" s="134"/>
      <c r="L61" s="135"/>
      <c r="M61" s="134"/>
    </row>
    <row r="62" spans="1:14" ht="14.25" customHeight="1" x14ac:dyDescent="0.25">
      <c r="A62" s="2"/>
      <c r="B62" s="135"/>
      <c r="C62" s="134"/>
      <c r="D62" s="195"/>
      <c r="E62" s="200"/>
      <c r="F62" s="135"/>
      <c r="G62" s="166"/>
      <c r="H62" s="166"/>
      <c r="I62" s="166"/>
      <c r="J62" s="166"/>
      <c r="K62" s="134"/>
      <c r="L62" s="135"/>
      <c r="M62" s="134"/>
    </row>
    <row r="63" spans="1:14" ht="48" customHeight="1" x14ac:dyDescent="0.25">
      <c r="A63" s="80"/>
      <c r="B63" s="141"/>
      <c r="C63" s="142"/>
      <c r="D63" s="146" t="s">
        <v>587</v>
      </c>
      <c r="E63" s="147"/>
      <c r="F63" s="151" t="s">
        <v>588</v>
      </c>
      <c r="G63" s="152"/>
      <c r="H63" s="152"/>
      <c r="I63" s="152"/>
      <c r="J63" s="152"/>
      <c r="K63" s="153"/>
      <c r="L63" s="141" t="s">
        <v>543</v>
      </c>
      <c r="M63" s="142"/>
      <c r="N63" s="79"/>
    </row>
    <row r="64" spans="1:14" ht="51" customHeight="1" x14ac:dyDescent="0.25">
      <c r="A64" s="80"/>
      <c r="B64" s="141"/>
      <c r="C64" s="142"/>
      <c r="D64" s="146" t="s">
        <v>589</v>
      </c>
      <c r="E64" s="147"/>
      <c r="F64" s="151" t="s">
        <v>590</v>
      </c>
      <c r="G64" s="152"/>
      <c r="H64" s="152"/>
      <c r="I64" s="152"/>
      <c r="J64" s="152"/>
      <c r="K64" s="153"/>
      <c r="L64" s="141" t="s">
        <v>543</v>
      </c>
      <c r="M64" s="142"/>
      <c r="N64" s="79"/>
    </row>
    <row r="65" spans="1:14" ht="20.25" customHeight="1" x14ac:dyDescent="0.25">
      <c r="A65" s="2"/>
      <c r="B65" s="133" t="s">
        <v>591</v>
      </c>
      <c r="C65" s="134"/>
      <c r="D65" s="193" t="s">
        <v>592</v>
      </c>
      <c r="E65" s="200"/>
      <c r="F65" s="133" t="s">
        <v>593</v>
      </c>
      <c r="G65" s="166"/>
      <c r="H65" s="166"/>
      <c r="I65" s="166"/>
      <c r="J65" s="166"/>
      <c r="K65" s="134"/>
      <c r="L65" s="133" t="s">
        <v>543</v>
      </c>
      <c r="M65" s="134"/>
    </row>
    <row r="66" spans="1:14" ht="17.25" customHeight="1" x14ac:dyDescent="0.25">
      <c r="A66" s="2"/>
      <c r="B66" s="135"/>
      <c r="C66" s="134"/>
      <c r="D66" s="195"/>
      <c r="E66" s="200"/>
      <c r="F66" s="135"/>
      <c r="G66" s="102"/>
      <c r="H66" s="102"/>
      <c r="I66" s="102"/>
      <c r="J66" s="102"/>
      <c r="K66" s="134"/>
      <c r="L66" s="135"/>
      <c r="M66" s="134"/>
    </row>
    <row r="67" spans="1:14" ht="17.25" customHeight="1" x14ac:dyDescent="0.25">
      <c r="A67" s="2"/>
      <c r="B67" s="135"/>
      <c r="C67" s="134"/>
      <c r="D67" s="195"/>
      <c r="E67" s="200"/>
      <c r="F67" s="135"/>
      <c r="G67" s="102"/>
      <c r="H67" s="102"/>
      <c r="I67" s="102"/>
      <c r="J67" s="102"/>
      <c r="K67" s="134"/>
      <c r="L67" s="135"/>
      <c r="M67" s="134"/>
    </row>
    <row r="68" spans="1:14" ht="21.75" customHeight="1" x14ac:dyDescent="0.25">
      <c r="A68" s="2"/>
      <c r="B68" s="108"/>
      <c r="C68" s="110"/>
      <c r="D68" s="197"/>
      <c r="E68" s="233"/>
      <c r="F68" s="108"/>
      <c r="G68" s="109"/>
      <c r="H68" s="109"/>
      <c r="I68" s="109"/>
      <c r="J68" s="109"/>
      <c r="K68" s="110"/>
      <c r="L68" s="108"/>
      <c r="M68" s="110"/>
    </row>
    <row r="69" spans="1:14" ht="54" customHeight="1" x14ac:dyDescent="0.25">
      <c r="A69" s="2"/>
      <c r="B69" s="154"/>
      <c r="C69" s="155"/>
      <c r="D69" s="146" t="s">
        <v>594</v>
      </c>
      <c r="E69" s="157"/>
      <c r="F69" s="159" t="s">
        <v>595</v>
      </c>
      <c r="G69" s="160"/>
      <c r="H69" s="160"/>
      <c r="I69" s="160"/>
      <c r="J69" s="160"/>
      <c r="K69" s="161"/>
      <c r="L69" s="154" t="s">
        <v>543</v>
      </c>
      <c r="M69" s="155"/>
    </row>
    <row r="70" spans="1:14" ht="33" customHeight="1" x14ac:dyDescent="0.25">
      <c r="A70" s="80"/>
      <c r="B70" s="156"/>
      <c r="C70" s="141"/>
      <c r="D70" s="146" t="s">
        <v>596</v>
      </c>
      <c r="E70" s="158"/>
      <c r="F70" s="156" t="s">
        <v>597</v>
      </c>
      <c r="G70" s="156"/>
      <c r="H70" s="156"/>
      <c r="I70" s="156"/>
      <c r="J70" s="156"/>
      <c r="K70" s="141"/>
      <c r="L70" s="156" t="s">
        <v>543</v>
      </c>
      <c r="M70" s="156"/>
      <c r="N70" s="79"/>
    </row>
    <row r="71" spans="1:14" ht="16.5" customHeight="1" x14ac:dyDescent="0.25">
      <c r="A71" s="2"/>
      <c r="B71" s="133" t="s">
        <v>598</v>
      </c>
      <c r="C71" s="134"/>
      <c r="D71" s="193" t="s">
        <v>599</v>
      </c>
      <c r="E71" s="194"/>
      <c r="F71" s="133" t="s">
        <v>600</v>
      </c>
      <c r="G71" s="166"/>
      <c r="H71" s="166"/>
      <c r="I71" s="166"/>
      <c r="J71" s="166"/>
      <c r="K71" s="134"/>
      <c r="L71" s="133" t="s">
        <v>543</v>
      </c>
      <c r="M71" s="134"/>
    </row>
    <row r="72" spans="1:14" x14ac:dyDescent="0.25">
      <c r="A72" s="2"/>
      <c r="B72" s="135"/>
      <c r="C72" s="134"/>
      <c r="D72" s="195"/>
      <c r="E72" s="196"/>
      <c r="F72" s="135"/>
      <c r="G72" s="102"/>
      <c r="H72" s="102"/>
      <c r="I72" s="102"/>
      <c r="J72" s="102"/>
      <c r="K72" s="134"/>
      <c r="L72" s="135"/>
      <c r="M72" s="134"/>
    </row>
    <row r="73" spans="1:14" ht="15.6" customHeight="1" x14ac:dyDescent="0.25">
      <c r="A73" s="2"/>
      <c r="B73" s="135"/>
      <c r="C73" s="134"/>
      <c r="D73" s="195"/>
      <c r="E73" s="196"/>
      <c r="F73" s="135"/>
      <c r="G73" s="102"/>
      <c r="H73" s="102"/>
      <c r="I73" s="102"/>
      <c r="J73" s="102"/>
      <c r="K73" s="134"/>
      <c r="L73" s="135"/>
      <c r="M73" s="134"/>
    </row>
    <row r="74" spans="1:14" ht="12.75" customHeight="1" x14ac:dyDescent="0.25">
      <c r="A74" s="2"/>
      <c r="B74" s="108"/>
      <c r="C74" s="110"/>
      <c r="D74" s="197"/>
      <c r="E74" s="198"/>
      <c r="F74" s="108"/>
      <c r="G74" s="109"/>
      <c r="H74" s="109"/>
      <c r="I74" s="109"/>
      <c r="J74" s="109"/>
      <c r="K74" s="110"/>
      <c r="L74" s="108"/>
      <c r="M74" s="110"/>
    </row>
    <row r="75" spans="1:14" ht="31.5" customHeight="1" x14ac:dyDescent="0.25">
      <c r="A75" s="2"/>
      <c r="B75" s="220"/>
      <c r="C75" s="221"/>
      <c r="D75" s="146" t="s">
        <v>601</v>
      </c>
      <c r="E75" s="222"/>
      <c r="F75" s="223" t="s">
        <v>602</v>
      </c>
      <c r="G75" s="224"/>
      <c r="H75" s="224"/>
      <c r="I75" s="224"/>
      <c r="J75" s="224"/>
      <c r="K75" s="225"/>
      <c r="L75" s="220" t="s">
        <v>543</v>
      </c>
      <c r="M75" s="221"/>
    </row>
    <row r="76" spans="1:14" ht="15.6" customHeight="1" x14ac:dyDescent="0.25">
      <c r="A76" s="2"/>
      <c r="B76" s="105"/>
      <c r="C76" s="107"/>
      <c r="D76" s="199"/>
      <c r="E76" s="106"/>
      <c r="F76" s="192"/>
      <c r="G76" s="106"/>
      <c r="H76" s="106"/>
      <c r="I76" s="106"/>
      <c r="J76" s="106"/>
      <c r="K76" s="107"/>
      <c r="L76" s="192"/>
      <c r="M76" s="107"/>
    </row>
    <row r="77" spans="1:14" ht="15.6" customHeight="1" x14ac:dyDescent="0.25">
      <c r="A77" s="2"/>
      <c r="B77" s="135"/>
      <c r="C77" s="134"/>
      <c r="D77" s="135"/>
      <c r="E77" s="102"/>
      <c r="F77" s="135"/>
      <c r="G77" s="102"/>
      <c r="H77" s="102"/>
      <c r="I77" s="102"/>
      <c r="J77" s="102"/>
      <c r="K77" s="134"/>
      <c r="L77" s="135"/>
      <c r="M77" s="134"/>
    </row>
    <row r="78" spans="1:14" ht="15.6" customHeight="1" x14ac:dyDescent="0.25">
      <c r="A78" s="2"/>
      <c r="B78" s="135"/>
      <c r="C78" s="134"/>
      <c r="D78" s="135"/>
      <c r="E78" s="102"/>
      <c r="F78" s="135"/>
      <c r="G78" s="102"/>
      <c r="H78" s="102"/>
      <c r="I78" s="102"/>
      <c r="J78" s="102"/>
      <c r="K78" s="134"/>
      <c r="L78" s="135"/>
      <c r="M78" s="134"/>
    </row>
    <row r="79" spans="1:14" ht="15.95" customHeight="1" x14ac:dyDescent="0.25">
      <c r="A79" s="2"/>
      <c r="B79" s="108"/>
      <c r="C79" s="110"/>
      <c r="D79" s="108"/>
      <c r="E79" s="109"/>
      <c r="F79" s="108"/>
      <c r="G79" s="109"/>
      <c r="H79" s="109"/>
      <c r="I79" s="109"/>
      <c r="J79" s="109"/>
      <c r="K79" s="110"/>
      <c r="L79" s="108"/>
      <c r="M79" s="110"/>
    </row>
    <row r="80" spans="1:14" ht="15.95" customHeight="1" x14ac:dyDescent="0.25">
      <c r="A80" s="2"/>
      <c r="B80" s="14"/>
      <c r="C80" s="14"/>
      <c r="D80" s="7"/>
      <c r="E80" s="7"/>
      <c r="F80" s="7"/>
      <c r="G80" s="7"/>
      <c r="H80" s="7"/>
      <c r="I80" s="7"/>
      <c r="J80" s="7"/>
      <c r="K80" s="7"/>
      <c r="L80" s="7"/>
      <c r="M80" s="7"/>
    </row>
    <row r="81" spans="1:13" ht="15.95" customHeight="1" x14ac:dyDescent="0.25">
      <c r="A81" s="2"/>
      <c r="B81" s="14"/>
      <c r="C81" s="14"/>
      <c r="D81" s="7"/>
      <c r="E81" s="7"/>
      <c r="F81" s="7"/>
      <c r="G81" s="7"/>
      <c r="H81" s="7"/>
      <c r="I81" s="7"/>
      <c r="J81" s="7"/>
      <c r="K81" s="7"/>
      <c r="L81" s="7"/>
      <c r="M81" s="7"/>
    </row>
    <row r="82" spans="1:13" ht="15.95" customHeight="1" x14ac:dyDescent="0.25">
      <c r="A82" s="2"/>
      <c r="B82" s="168" t="s">
        <v>603</v>
      </c>
      <c r="C82" s="102"/>
      <c r="D82" s="102"/>
      <c r="E82" s="102"/>
      <c r="F82" s="102"/>
      <c r="G82" s="102"/>
      <c r="H82" s="102"/>
      <c r="I82" s="102"/>
      <c r="J82" s="102"/>
      <c r="K82" s="102"/>
      <c r="L82" s="102"/>
      <c r="M82" s="102"/>
    </row>
    <row r="83" spans="1:13" ht="15.95" customHeight="1" x14ac:dyDescent="0.25">
      <c r="A83" s="2"/>
      <c r="B83" s="102"/>
      <c r="C83" s="102"/>
      <c r="D83" s="102"/>
      <c r="E83" s="102"/>
      <c r="F83" s="102"/>
      <c r="G83" s="102"/>
      <c r="H83" s="102"/>
      <c r="I83" s="102"/>
      <c r="J83" s="102"/>
      <c r="K83" s="102"/>
      <c r="L83" s="102"/>
      <c r="M83" s="102"/>
    </row>
    <row r="84" spans="1:13" ht="28.5" customHeight="1" x14ac:dyDescent="0.25">
      <c r="A84" s="2"/>
      <c r="B84" s="138" t="s">
        <v>604</v>
      </c>
      <c r="C84" s="102"/>
      <c r="D84" s="102"/>
      <c r="E84" s="102"/>
      <c r="F84" s="102"/>
      <c r="G84" s="102"/>
      <c r="H84" s="102"/>
      <c r="I84" s="102"/>
      <c r="J84" s="102"/>
      <c r="K84" s="102"/>
      <c r="L84" s="102"/>
      <c r="M84" s="102"/>
    </row>
    <row r="85" spans="1:13" ht="15.75" customHeight="1" x14ac:dyDescent="0.25">
      <c r="A85" s="2"/>
      <c r="B85" s="8"/>
      <c r="C85" s="14"/>
      <c r="D85" s="186" t="s">
        <v>605</v>
      </c>
      <c r="E85" s="187"/>
      <c r="F85" s="186" t="s">
        <v>606</v>
      </c>
      <c r="G85" s="187"/>
      <c r="H85" s="137" t="s">
        <v>22</v>
      </c>
      <c r="I85" s="107"/>
      <c r="J85" s="186" t="s">
        <v>607</v>
      </c>
      <c r="K85" s="187"/>
      <c r="L85" s="186" t="s">
        <v>94</v>
      </c>
      <c r="M85" s="187"/>
    </row>
    <row r="86" spans="1:13" ht="15.95" customHeight="1" x14ac:dyDescent="0.25">
      <c r="A86" s="2"/>
      <c r="B86" s="8"/>
      <c r="C86" s="14"/>
      <c r="D86" s="188"/>
      <c r="E86" s="189"/>
      <c r="F86" s="188"/>
      <c r="G86" s="189"/>
      <c r="H86" s="102"/>
      <c r="I86" s="134"/>
      <c r="J86" s="188"/>
      <c r="K86" s="189"/>
      <c r="L86" s="188"/>
      <c r="M86" s="189"/>
    </row>
    <row r="87" spans="1:13" ht="15.95" customHeight="1" x14ac:dyDescent="0.25">
      <c r="A87" s="2"/>
      <c r="B87" s="8"/>
      <c r="C87" s="14"/>
      <c r="D87" s="190"/>
      <c r="E87" s="191"/>
      <c r="F87" s="190"/>
      <c r="G87" s="191"/>
      <c r="H87" s="109"/>
      <c r="I87" s="110"/>
      <c r="J87" s="190"/>
      <c r="K87" s="191"/>
      <c r="L87" s="190"/>
      <c r="M87" s="191"/>
    </row>
    <row r="88" spans="1:13" ht="15.95" customHeight="1" x14ac:dyDescent="0.25">
      <c r="A88" s="2"/>
      <c r="B88" s="165" t="s">
        <v>608</v>
      </c>
      <c r="C88" s="107"/>
      <c r="D88" s="136" t="s">
        <v>14</v>
      </c>
      <c r="E88" s="134"/>
      <c r="F88" s="128" t="s">
        <v>14</v>
      </c>
      <c r="G88" s="129"/>
      <c r="H88" s="136" t="s">
        <v>13</v>
      </c>
      <c r="I88" s="134"/>
      <c r="J88" s="167"/>
      <c r="K88" s="134"/>
      <c r="L88" s="226" t="s">
        <v>14</v>
      </c>
      <c r="M88" s="207"/>
    </row>
    <row r="89" spans="1:13" ht="15.95" customHeight="1" x14ac:dyDescent="0.25">
      <c r="A89" s="2"/>
      <c r="B89" s="135"/>
      <c r="C89" s="134"/>
      <c r="D89" s="135"/>
      <c r="E89" s="134"/>
      <c r="F89" s="130"/>
      <c r="G89" s="129"/>
      <c r="H89" s="135"/>
      <c r="I89" s="134"/>
      <c r="J89" s="135"/>
      <c r="K89" s="134"/>
      <c r="L89" s="135"/>
      <c r="M89" s="134"/>
    </row>
    <row r="90" spans="1:13" ht="15.95" customHeight="1" x14ac:dyDescent="0.25">
      <c r="A90" s="2"/>
      <c r="B90" s="108"/>
      <c r="C90" s="110"/>
      <c r="D90" s="108"/>
      <c r="E90" s="110"/>
      <c r="F90" s="131"/>
      <c r="G90" s="132"/>
      <c r="H90" s="108"/>
      <c r="I90" s="110"/>
      <c r="J90" s="108"/>
      <c r="K90" s="110"/>
      <c r="L90" s="108"/>
      <c r="M90" s="110"/>
    </row>
    <row r="91" spans="1:13" ht="15.95" customHeight="1" x14ac:dyDescent="0.25">
      <c r="A91" s="2"/>
      <c r="B91" s="165" t="s">
        <v>609</v>
      </c>
      <c r="C91" s="107"/>
      <c r="D91" s="362" t="s">
        <v>610</v>
      </c>
      <c r="E91" s="363"/>
      <c r="F91" s="261" t="s">
        <v>611</v>
      </c>
      <c r="G91" s="353"/>
      <c r="H91" s="105" t="s">
        <v>612</v>
      </c>
      <c r="I91" s="353"/>
      <c r="J91" s="261" t="s">
        <v>613</v>
      </c>
      <c r="K91" s="353"/>
      <c r="L91" s="261" t="s">
        <v>614</v>
      </c>
      <c r="M91" s="353"/>
    </row>
    <row r="92" spans="1:13" ht="15.95" customHeight="1" x14ac:dyDescent="0.25">
      <c r="A92" s="2"/>
      <c r="B92" s="135"/>
      <c r="C92" s="134"/>
      <c r="D92" s="364"/>
      <c r="E92" s="365"/>
      <c r="F92" s="356"/>
      <c r="G92" s="357"/>
      <c r="H92" s="356"/>
      <c r="I92" s="357"/>
      <c r="J92" s="356"/>
      <c r="K92" s="357"/>
      <c r="L92" s="356"/>
      <c r="M92" s="357"/>
    </row>
    <row r="93" spans="1:13" ht="15.95" customHeight="1" x14ac:dyDescent="0.25">
      <c r="A93" s="2"/>
      <c r="B93" s="135"/>
      <c r="C93" s="134"/>
      <c r="D93" s="364"/>
      <c r="E93" s="365"/>
      <c r="F93" s="356"/>
      <c r="G93" s="357"/>
      <c r="H93" s="356"/>
      <c r="I93" s="357"/>
      <c r="J93" s="356"/>
      <c r="K93" s="357"/>
      <c r="L93" s="356"/>
      <c r="M93" s="357"/>
    </row>
    <row r="94" spans="1:13" ht="15.95" customHeight="1" x14ac:dyDescent="0.25">
      <c r="A94" s="2"/>
      <c r="B94" s="135"/>
      <c r="C94" s="134"/>
      <c r="D94" s="364"/>
      <c r="E94" s="365"/>
      <c r="F94" s="356"/>
      <c r="G94" s="357"/>
      <c r="H94" s="356"/>
      <c r="I94" s="357"/>
      <c r="J94" s="356"/>
      <c r="K94" s="357"/>
      <c r="L94" s="356"/>
      <c r="M94" s="357"/>
    </row>
    <row r="95" spans="1:13" ht="15.95" customHeight="1" x14ac:dyDescent="0.25">
      <c r="A95" s="2"/>
      <c r="B95" s="135"/>
      <c r="C95" s="134"/>
      <c r="D95" s="364"/>
      <c r="E95" s="365"/>
      <c r="F95" s="356"/>
      <c r="G95" s="357"/>
      <c r="H95" s="356"/>
      <c r="I95" s="357"/>
      <c r="J95" s="356"/>
      <c r="K95" s="357"/>
      <c r="L95" s="356"/>
      <c r="M95" s="357"/>
    </row>
    <row r="96" spans="1:13" ht="15.95" customHeight="1" x14ac:dyDescent="0.25">
      <c r="A96" s="2"/>
      <c r="B96" s="135"/>
      <c r="C96" s="134"/>
      <c r="D96" s="364"/>
      <c r="E96" s="365"/>
      <c r="F96" s="356"/>
      <c r="G96" s="357"/>
      <c r="H96" s="356"/>
      <c r="I96" s="357"/>
      <c r="J96" s="356"/>
      <c r="K96" s="357"/>
      <c r="L96" s="356"/>
      <c r="M96" s="357"/>
    </row>
    <row r="97" spans="1:13" ht="15.95" customHeight="1" x14ac:dyDescent="0.25">
      <c r="A97" s="2"/>
      <c r="B97" s="135"/>
      <c r="C97" s="134"/>
      <c r="D97" s="364"/>
      <c r="E97" s="365"/>
      <c r="F97" s="356"/>
      <c r="G97" s="357"/>
      <c r="H97" s="356"/>
      <c r="I97" s="357"/>
      <c r="J97" s="356"/>
      <c r="K97" s="357"/>
      <c r="L97" s="356"/>
      <c r="M97" s="357"/>
    </row>
    <row r="98" spans="1:13" ht="15.95" customHeight="1" x14ac:dyDescent="0.25">
      <c r="A98" s="2"/>
      <c r="B98" s="135"/>
      <c r="C98" s="134"/>
      <c r="D98" s="364"/>
      <c r="E98" s="365"/>
      <c r="F98" s="356"/>
      <c r="G98" s="357"/>
      <c r="H98" s="356"/>
      <c r="I98" s="357"/>
      <c r="J98" s="356"/>
      <c r="K98" s="357"/>
      <c r="L98" s="356"/>
      <c r="M98" s="357"/>
    </row>
    <row r="99" spans="1:13" ht="15.95" customHeight="1" x14ac:dyDescent="0.25">
      <c r="A99" s="2"/>
      <c r="B99" s="135"/>
      <c r="C99" s="134"/>
      <c r="D99" s="364"/>
      <c r="E99" s="365"/>
      <c r="F99" s="356"/>
      <c r="G99" s="357"/>
      <c r="H99" s="356"/>
      <c r="I99" s="357"/>
      <c r="J99" s="356"/>
      <c r="K99" s="357"/>
      <c r="L99" s="356"/>
      <c r="M99" s="357"/>
    </row>
    <row r="100" spans="1:13" ht="15.95" customHeight="1" x14ac:dyDescent="0.25">
      <c r="A100" s="2"/>
      <c r="B100" s="135"/>
      <c r="C100" s="134"/>
      <c r="D100" s="364"/>
      <c r="E100" s="365"/>
      <c r="F100" s="356"/>
      <c r="G100" s="357"/>
      <c r="H100" s="356"/>
      <c r="I100" s="357"/>
      <c r="J100" s="356"/>
      <c r="K100" s="357"/>
      <c r="L100" s="356"/>
      <c r="M100" s="357"/>
    </row>
    <row r="101" spans="1:13" ht="15.95" customHeight="1" x14ac:dyDescent="0.25">
      <c r="A101" s="2"/>
      <c r="B101" s="135"/>
      <c r="C101" s="134"/>
      <c r="D101" s="364"/>
      <c r="E101" s="365"/>
      <c r="F101" s="356"/>
      <c r="G101" s="357"/>
      <c r="H101" s="356"/>
      <c r="I101" s="357"/>
      <c r="J101" s="356"/>
      <c r="K101" s="357"/>
      <c r="L101" s="356"/>
      <c r="M101" s="357"/>
    </row>
    <row r="102" spans="1:13" ht="15.95" customHeight="1" x14ac:dyDescent="0.25">
      <c r="A102" s="2"/>
      <c r="B102" s="135"/>
      <c r="C102" s="134"/>
      <c r="D102" s="364"/>
      <c r="E102" s="365"/>
      <c r="F102" s="356"/>
      <c r="G102" s="357"/>
      <c r="H102" s="356"/>
      <c r="I102" s="357"/>
      <c r="J102" s="356"/>
      <c r="K102" s="357"/>
      <c r="L102" s="356"/>
      <c r="M102" s="357"/>
    </row>
    <row r="103" spans="1:13" ht="15.95" customHeight="1" x14ac:dyDescent="0.25">
      <c r="A103" s="2"/>
      <c r="B103" s="135"/>
      <c r="C103" s="134"/>
      <c r="D103" s="364"/>
      <c r="E103" s="365"/>
      <c r="F103" s="356"/>
      <c r="G103" s="357"/>
      <c r="H103" s="356"/>
      <c r="I103" s="357"/>
      <c r="J103" s="356"/>
      <c r="K103" s="357"/>
      <c r="L103" s="356"/>
      <c r="M103" s="357"/>
    </row>
    <row r="104" spans="1:13" ht="15.95" customHeight="1" x14ac:dyDescent="0.25">
      <c r="A104" s="2"/>
      <c r="B104" s="135"/>
      <c r="C104" s="134"/>
      <c r="D104" s="364"/>
      <c r="E104" s="365"/>
      <c r="F104" s="356"/>
      <c r="G104" s="357"/>
      <c r="H104" s="356"/>
      <c r="I104" s="357"/>
      <c r="J104" s="356"/>
      <c r="K104" s="357"/>
      <c r="L104" s="356"/>
      <c r="M104" s="357"/>
    </row>
    <row r="105" spans="1:13" ht="15.95" customHeight="1" x14ac:dyDescent="0.25">
      <c r="A105" s="2"/>
      <c r="B105" s="135"/>
      <c r="C105" s="134"/>
      <c r="D105" s="364"/>
      <c r="E105" s="365"/>
      <c r="F105" s="356"/>
      <c r="G105" s="357"/>
      <c r="H105" s="356"/>
      <c r="I105" s="357"/>
      <c r="J105" s="356"/>
      <c r="K105" s="357"/>
      <c r="L105" s="356"/>
      <c r="M105" s="357"/>
    </row>
    <row r="106" spans="1:13" ht="15.95" customHeight="1" x14ac:dyDescent="0.25">
      <c r="A106" s="2"/>
      <c r="B106" s="135"/>
      <c r="C106" s="134"/>
      <c r="D106" s="364"/>
      <c r="E106" s="365"/>
      <c r="F106" s="356"/>
      <c r="G106" s="357"/>
      <c r="H106" s="356"/>
      <c r="I106" s="357"/>
      <c r="J106" s="356"/>
      <c r="K106" s="357"/>
      <c r="L106" s="356"/>
      <c r="M106" s="357"/>
    </row>
    <row r="107" spans="1:13" ht="42.75" customHeight="1" x14ac:dyDescent="0.25">
      <c r="A107" s="2"/>
      <c r="B107" s="108"/>
      <c r="C107" s="110"/>
      <c r="D107" s="366"/>
      <c r="E107" s="367"/>
      <c r="F107" s="360"/>
      <c r="G107" s="361"/>
      <c r="H107" s="360"/>
      <c r="I107" s="361"/>
      <c r="J107" s="360"/>
      <c r="K107" s="361"/>
      <c r="L107" s="360"/>
      <c r="M107" s="361"/>
    </row>
    <row r="108" spans="1:13" ht="20.100000000000001" customHeight="1" x14ac:dyDescent="0.25">
      <c r="A108" s="2"/>
      <c r="B108" s="140" t="s">
        <v>615</v>
      </c>
      <c r="C108" s="102"/>
      <c r="D108" s="102"/>
      <c r="E108" s="102"/>
      <c r="F108" s="102"/>
      <c r="G108" s="102"/>
      <c r="H108" s="102"/>
      <c r="I108" s="102"/>
      <c r="J108" s="102"/>
      <c r="K108" s="102"/>
      <c r="L108" s="102"/>
      <c r="M108" s="102"/>
    </row>
    <row r="109" spans="1:13" ht="20.100000000000001" customHeight="1" x14ac:dyDescent="0.25">
      <c r="A109" s="2"/>
      <c r="B109" s="102"/>
      <c r="C109" s="102"/>
      <c r="D109" s="102"/>
      <c r="E109" s="102"/>
      <c r="F109" s="102"/>
      <c r="G109" s="102"/>
      <c r="H109" s="102"/>
      <c r="I109" s="102"/>
      <c r="J109" s="102"/>
      <c r="K109" s="102"/>
      <c r="L109" s="102"/>
      <c r="M109" s="102"/>
    </row>
    <row r="110" spans="1:13" ht="20.100000000000001" customHeight="1" x14ac:dyDescent="0.25">
      <c r="A110" s="2"/>
      <c r="B110" s="102"/>
      <c r="C110" s="102"/>
      <c r="D110" s="102"/>
      <c r="E110" s="102"/>
      <c r="F110" s="102"/>
      <c r="G110" s="102"/>
      <c r="H110" s="102"/>
      <c r="I110" s="102"/>
      <c r="J110" s="102"/>
      <c r="K110" s="102"/>
      <c r="L110" s="102"/>
      <c r="M110" s="102"/>
    </row>
    <row r="111" spans="1:13" ht="20.100000000000001" customHeight="1" x14ac:dyDescent="0.25">
      <c r="A111" s="2"/>
      <c r="B111" s="102"/>
      <c r="C111" s="102"/>
      <c r="D111" s="102"/>
      <c r="E111" s="102"/>
      <c r="F111" s="102"/>
      <c r="G111" s="102"/>
      <c r="H111" s="102"/>
      <c r="I111" s="102"/>
      <c r="J111" s="102"/>
      <c r="K111" s="102"/>
      <c r="L111" s="102"/>
      <c r="M111" s="102"/>
    </row>
    <row r="112" spans="1:13" ht="20.100000000000001" customHeight="1" x14ac:dyDescent="0.25">
      <c r="A112" s="2"/>
      <c r="B112" s="102"/>
      <c r="C112" s="102"/>
      <c r="D112" s="102"/>
      <c r="E112" s="102"/>
      <c r="F112" s="102"/>
      <c r="G112" s="102"/>
      <c r="H112" s="102"/>
      <c r="I112" s="102"/>
      <c r="J112" s="102"/>
      <c r="K112" s="102"/>
      <c r="L112" s="102"/>
      <c r="M112" s="102"/>
    </row>
    <row r="113" spans="1:13" ht="21.95" customHeight="1" x14ac:dyDescent="0.25">
      <c r="A113" s="2"/>
      <c r="B113" s="102"/>
      <c r="C113" s="102"/>
      <c r="D113" s="102"/>
      <c r="E113" s="102"/>
      <c r="F113" s="102"/>
      <c r="G113" s="102"/>
      <c r="H113" s="102"/>
      <c r="I113" s="102"/>
      <c r="J113" s="102"/>
      <c r="K113" s="102"/>
      <c r="L113" s="102"/>
      <c r="M113" s="102"/>
    </row>
    <row r="114" spans="1:13" ht="15" customHeight="1" x14ac:dyDescent="0.25">
      <c r="A114" s="2"/>
      <c r="B114" s="7"/>
      <c r="C114" s="7"/>
      <c r="D114" s="7"/>
      <c r="E114" s="7"/>
      <c r="F114" s="7"/>
      <c r="G114" s="7"/>
      <c r="H114" s="7"/>
      <c r="I114" s="7"/>
      <c r="J114" s="7"/>
      <c r="K114" s="7"/>
      <c r="L114" s="7"/>
      <c r="M114" s="7"/>
    </row>
    <row r="115" spans="1:13" ht="15" customHeight="1" x14ac:dyDescent="0.25"/>
    <row r="116" spans="1:13" ht="15" customHeight="1" x14ac:dyDescent="0.25"/>
    <row r="117" spans="1:13" ht="15" customHeight="1" x14ac:dyDescent="0.25"/>
    <row r="118" spans="1:13" ht="15" customHeight="1" x14ac:dyDescent="0.25"/>
  </sheetData>
  <sheetProtection sheet="1" objects="1" scenarios="1" formatColumns="0" formatRows="0"/>
  <mergeCells count="138">
    <mergeCell ref="F8:K11"/>
    <mergeCell ref="F22:K25"/>
    <mergeCell ref="F33:K36"/>
    <mergeCell ref="D85:E87"/>
    <mergeCell ref="B7:M7"/>
    <mergeCell ref="L76:M79"/>
    <mergeCell ref="F26:K29"/>
    <mergeCell ref="B22:C25"/>
    <mergeCell ref="D22:E25"/>
    <mergeCell ref="L59:M62"/>
    <mergeCell ref="B12:C15"/>
    <mergeCell ref="L12:M15"/>
    <mergeCell ref="B91:C107"/>
    <mergeCell ref="F59:K62"/>
    <mergeCell ref="B65:C68"/>
    <mergeCell ref="D65:E68"/>
    <mergeCell ref="D91:E107"/>
    <mergeCell ref="J85:K87"/>
    <mergeCell ref="D42:E45"/>
    <mergeCell ref="D88:E90"/>
    <mergeCell ref="L85:M87"/>
    <mergeCell ref="D47:E50"/>
    <mergeCell ref="F91:G107"/>
    <mergeCell ref="B76:C79"/>
    <mergeCell ref="B71:C74"/>
    <mergeCell ref="B51:C51"/>
    <mergeCell ref="B52:C52"/>
    <mergeCell ref="D52:E52"/>
    <mergeCell ref="L52:M52"/>
    <mergeCell ref="L51:M51"/>
    <mergeCell ref="B63:C63"/>
    <mergeCell ref="B75:C75"/>
    <mergeCell ref="D75:E75"/>
    <mergeCell ref="F75:K75"/>
    <mergeCell ref="L75:M75"/>
    <mergeCell ref="B64:C64"/>
    <mergeCell ref="D63:E63"/>
    <mergeCell ref="L88:M90"/>
    <mergeCell ref="F71:K74"/>
    <mergeCell ref="B1:M2"/>
    <mergeCell ref="B53:C56"/>
    <mergeCell ref="L53:M56"/>
    <mergeCell ref="L37:M40"/>
    <mergeCell ref="D18:E21"/>
    <mergeCell ref="B5:C6"/>
    <mergeCell ref="D5:E6"/>
    <mergeCell ref="F5:K6"/>
    <mergeCell ref="D53:E56"/>
    <mergeCell ref="B3:M3"/>
    <mergeCell ref="L33:M36"/>
    <mergeCell ref="B8:C11"/>
    <mergeCell ref="L5:M6"/>
    <mergeCell ref="L8:M11"/>
    <mergeCell ref="F53:K56"/>
    <mergeCell ref="B47:C50"/>
    <mergeCell ref="L47:M50"/>
    <mergeCell ref="D8:E11"/>
    <mergeCell ref="F37:K40"/>
    <mergeCell ref="L16:M16"/>
    <mergeCell ref="F85:G87"/>
    <mergeCell ref="L26:M29"/>
    <mergeCell ref="D33:E36"/>
    <mergeCell ref="F76:K79"/>
    <mergeCell ref="D71:E74"/>
    <mergeCell ref="D76:E79"/>
    <mergeCell ref="D59:E62"/>
    <mergeCell ref="H91:I107"/>
    <mergeCell ref="D30:E30"/>
    <mergeCell ref="F30:K30"/>
    <mergeCell ref="L30:M30"/>
    <mergeCell ref="D41:E41"/>
    <mergeCell ref="D51:E51"/>
    <mergeCell ref="F51:K51"/>
    <mergeCell ref="D64:E64"/>
    <mergeCell ref="B26:C29"/>
    <mergeCell ref="D26:E29"/>
    <mergeCell ref="B37:C40"/>
    <mergeCell ref="F12:K15"/>
    <mergeCell ref="F65:K68"/>
    <mergeCell ref="B59:C62"/>
    <mergeCell ref="J88:K90"/>
    <mergeCell ref="F42:K45"/>
    <mergeCell ref="D12:E15"/>
    <mergeCell ref="B82:M83"/>
    <mergeCell ref="F47:K50"/>
    <mergeCell ref="F18:K21"/>
    <mergeCell ref="B33:C36"/>
    <mergeCell ref="D16:E16"/>
    <mergeCell ref="F16:K16"/>
    <mergeCell ref="B17:C17"/>
    <mergeCell ref="D17:E17"/>
    <mergeCell ref="F17:K17"/>
    <mergeCell ref="L17:M17"/>
    <mergeCell ref="B16:C16"/>
    <mergeCell ref="B31:C31"/>
    <mergeCell ref="D31:E31"/>
    <mergeCell ref="F31:K31"/>
    <mergeCell ref="L31:M31"/>
    <mergeCell ref="F41:K41"/>
    <mergeCell ref="B57:C57"/>
    <mergeCell ref="D57:E57"/>
    <mergeCell ref="B58:C58"/>
    <mergeCell ref="D58:E58"/>
    <mergeCell ref="F58:K58"/>
    <mergeCell ref="L57:M57"/>
    <mergeCell ref="B46:M46"/>
    <mergeCell ref="L42:M45"/>
    <mergeCell ref="F63:K63"/>
    <mergeCell ref="F64:K64"/>
    <mergeCell ref="L63:M63"/>
    <mergeCell ref="L64:M64"/>
    <mergeCell ref="B69:C69"/>
    <mergeCell ref="B70:C70"/>
    <mergeCell ref="D69:E69"/>
    <mergeCell ref="D70:E70"/>
    <mergeCell ref="F69:K69"/>
    <mergeCell ref="F70:K70"/>
    <mergeCell ref="L69:M69"/>
    <mergeCell ref="L70:M70"/>
    <mergeCell ref="F52:K52"/>
    <mergeCell ref="B88:C90"/>
    <mergeCell ref="B42:C45"/>
    <mergeCell ref="B32:M32"/>
    <mergeCell ref="F88:G90"/>
    <mergeCell ref="L18:M21"/>
    <mergeCell ref="H88:I90"/>
    <mergeCell ref="H85:I87"/>
    <mergeCell ref="J91:K107"/>
    <mergeCell ref="L71:M74"/>
    <mergeCell ref="B84:M84"/>
    <mergeCell ref="L91:M107"/>
    <mergeCell ref="L22:M25"/>
    <mergeCell ref="D37:E40"/>
    <mergeCell ref="B108:M113"/>
    <mergeCell ref="L65:M68"/>
    <mergeCell ref="B18:C21"/>
    <mergeCell ref="B30:C30"/>
    <mergeCell ref="L58:M58"/>
  </mergeCells>
  <dataValidations count="1">
    <dataValidation type="list" allowBlank="1" showInputMessage="1" showErrorMessage="1" prompt="Select Rating" sqref="D88:I90 J88 L88"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32" max="1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M44"/>
  <sheetViews>
    <sheetView showGridLines="0" view="pageBreakPreview" topLeftCell="A13" zoomScaleNormal="100" zoomScaleSheetLayoutView="100" workbookViewId="0">
      <selection activeCell="W21" sqref="A1:XFD1048576"/>
    </sheetView>
  </sheetViews>
  <sheetFormatPr defaultColWidth="8.7109375" defaultRowHeight="12" x14ac:dyDescent="0.2"/>
  <cols>
    <col min="1" max="1" width="1.7109375" style="2" customWidth="1"/>
    <col min="2" max="6" width="8.7109375" style="2" customWidth="1"/>
    <col min="7" max="7" width="7.7109375" style="2" customWidth="1"/>
    <col min="8" max="11" width="8.7109375" style="2" customWidth="1"/>
    <col min="12" max="12" width="13.5703125" style="2" customWidth="1"/>
    <col min="13" max="13" width="8.7109375" style="2" customWidth="1"/>
    <col min="14" max="16384" width="8.7109375" style="2"/>
  </cols>
  <sheetData>
    <row r="2" spans="2:13" ht="26.1" customHeight="1" x14ac:dyDescent="0.2">
      <c r="B2" s="204" t="s">
        <v>616</v>
      </c>
      <c r="C2" s="239"/>
      <c r="D2" s="239"/>
      <c r="E2" s="239"/>
      <c r="F2" s="239"/>
      <c r="G2" s="239"/>
      <c r="H2" s="239"/>
      <c r="I2" s="239"/>
      <c r="J2" s="239"/>
      <c r="K2" s="239"/>
      <c r="L2" s="239"/>
    </row>
    <row r="3" spans="2:13" ht="18.95" customHeight="1" x14ac:dyDescent="0.2">
      <c r="B3" s="377" t="s">
        <v>617</v>
      </c>
      <c r="C3" s="378"/>
      <c r="D3" s="378"/>
      <c r="E3" s="378"/>
      <c r="F3" s="378"/>
      <c r="G3" s="378"/>
      <c r="H3" s="378"/>
      <c r="I3" s="378"/>
      <c r="J3" s="378"/>
      <c r="K3" s="378"/>
      <c r="L3" s="379"/>
    </row>
    <row r="4" spans="2:13" ht="21.95" customHeight="1" x14ac:dyDescent="0.2">
      <c r="B4" s="380"/>
      <c r="C4" s="381"/>
      <c r="D4" s="381"/>
      <c r="E4" s="381"/>
      <c r="F4" s="381"/>
      <c r="G4" s="381"/>
      <c r="H4" s="381"/>
      <c r="I4" s="381"/>
      <c r="J4" s="381"/>
      <c r="K4" s="381"/>
      <c r="L4" s="382"/>
    </row>
    <row r="5" spans="2:13" ht="15.6" customHeight="1" x14ac:dyDescent="0.2">
      <c r="B5" s="241" t="s">
        <v>618</v>
      </c>
      <c r="C5" s="242"/>
      <c r="D5" s="242"/>
      <c r="E5" s="242"/>
      <c r="F5" s="242"/>
      <c r="G5" s="242"/>
      <c r="H5" s="242"/>
      <c r="I5" s="242"/>
      <c r="J5" s="242"/>
      <c r="K5" s="242"/>
      <c r="L5" s="242"/>
    </row>
    <row r="6" spans="2:13" ht="21" customHeight="1" x14ac:dyDescent="0.2">
      <c r="B6" s="243"/>
      <c r="C6" s="244"/>
      <c r="D6" s="244"/>
      <c r="E6" s="244"/>
      <c r="F6" s="244"/>
      <c r="G6" s="244"/>
      <c r="H6" s="244"/>
      <c r="I6" s="244"/>
      <c r="J6" s="244"/>
      <c r="K6" s="244"/>
      <c r="L6" s="244"/>
    </row>
    <row r="7" spans="2:13" ht="21" customHeight="1" x14ac:dyDescent="0.2">
      <c r="B7" s="243"/>
      <c r="C7" s="244"/>
      <c r="D7" s="244"/>
      <c r="E7" s="244"/>
      <c r="F7" s="244"/>
      <c r="G7" s="244"/>
      <c r="H7" s="244"/>
      <c r="I7" s="244"/>
      <c r="J7" s="244"/>
      <c r="K7" s="244"/>
      <c r="L7" s="244"/>
    </row>
    <row r="8" spans="2:13" ht="21" customHeight="1" x14ac:dyDescent="0.2">
      <c r="B8" s="243"/>
      <c r="C8" s="244"/>
      <c r="D8" s="244"/>
      <c r="E8" s="244"/>
      <c r="F8" s="244"/>
      <c r="G8" s="244"/>
      <c r="H8" s="244"/>
      <c r="I8" s="244"/>
      <c r="J8" s="244"/>
      <c r="K8" s="244"/>
      <c r="L8" s="244"/>
    </row>
    <row r="9" spans="2:13" ht="21" customHeight="1" x14ac:dyDescent="0.2">
      <c r="B9" s="243"/>
      <c r="C9" s="244"/>
      <c r="D9" s="244"/>
      <c r="E9" s="244"/>
      <c r="F9" s="244"/>
      <c r="G9" s="244"/>
      <c r="H9" s="244"/>
      <c r="I9" s="244"/>
      <c r="J9" s="244"/>
      <c r="K9" s="244"/>
      <c r="L9" s="244"/>
    </row>
    <row r="10" spans="2:13" ht="21" customHeight="1" x14ac:dyDescent="0.2">
      <c r="B10" s="243"/>
      <c r="C10" s="244"/>
      <c r="D10" s="244"/>
      <c r="E10" s="244"/>
      <c r="F10" s="244"/>
      <c r="G10" s="244"/>
      <c r="H10" s="244"/>
      <c r="I10" s="244"/>
      <c r="J10" s="244"/>
      <c r="K10" s="244"/>
      <c r="L10" s="244"/>
    </row>
    <row r="11" spans="2:13" ht="21" customHeight="1" x14ac:dyDescent="0.2">
      <c r="B11" s="243"/>
      <c r="C11" s="244"/>
      <c r="D11" s="244"/>
      <c r="E11" s="244"/>
      <c r="F11" s="244"/>
      <c r="G11" s="244"/>
      <c r="H11" s="244"/>
      <c r="I11" s="244"/>
      <c r="J11" s="244"/>
      <c r="K11" s="244"/>
      <c r="L11" s="244"/>
    </row>
    <row r="12" spans="2:13" ht="34.5" customHeight="1" x14ac:dyDescent="0.2">
      <c r="B12" s="243"/>
      <c r="C12" s="244"/>
      <c r="D12" s="244"/>
      <c r="E12" s="244"/>
      <c r="F12" s="244"/>
      <c r="G12" s="244"/>
      <c r="H12" s="244"/>
      <c r="I12" s="244"/>
      <c r="J12" s="244"/>
      <c r="K12" s="244"/>
      <c r="L12" s="244"/>
    </row>
    <row r="13" spans="2:13" ht="21" customHeight="1" x14ac:dyDescent="0.2">
      <c r="B13" s="243"/>
      <c r="C13" s="244"/>
      <c r="D13" s="244"/>
      <c r="E13" s="244"/>
      <c r="F13" s="244"/>
      <c r="G13" s="244"/>
      <c r="H13" s="244"/>
      <c r="I13" s="244"/>
      <c r="J13" s="244"/>
      <c r="K13" s="244"/>
      <c r="L13" s="244"/>
    </row>
    <row r="14" spans="2:13" ht="52.5" customHeight="1" x14ac:dyDescent="0.2">
      <c r="B14" s="243"/>
      <c r="C14" s="244"/>
      <c r="D14" s="244"/>
      <c r="E14" s="244"/>
      <c r="F14" s="244"/>
      <c r="G14" s="244"/>
      <c r="H14" s="244"/>
      <c r="I14" s="244"/>
      <c r="J14" s="244"/>
      <c r="K14" s="244"/>
      <c r="L14" s="244"/>
      <c r="M14" s="82"/>
    </row>
    <row r="15" spans="2:13" ht="21" customHeight="1" x14ac:dyDescent="0.2">
      <c r="B15" s="245"/>
      <c r="C15" s="246"/>
      <c r="D15" s="246"/>
      <c r="E15" s="246"/>
      <c r="F15" s="246"/>
      <c r="G15" s="246"/>
      <c r="H15" s="246"/>
      <c r="I15" s="246"/>
      <c r="J15" s="246"/>
      <c r="K15" s="246"/>
      <c r="L15" s="246"/>
    </row>
    <row r="16" spans="2:13" ht="21" customHeight="1" x14ac:dyDescent="0.2"/>
    <row r="17" spans="1:13" ht="15" customHeight="1" x14ac:dyDescent="0.2">
      <c r="B17" s="377" t="s">
        <v>619</v>
      </c>
      <c r="C17" s="378"/>
      <c r="D17" s="378"/>
      <c r="E17" s="378"/>
      <c r="F17" s="378"/>
      <c r="G17" s="378"/>
      <c r="H17" s="378"/>
      <c r="I17" s="378"/>
      <c r="J17" s="378"/>
      <c r="K17" s="378"/>
      <c r="L17" s="379"/>
    </row>
    <row r="18" spans="1:13" ht="21" customHeight="1" x14ac:dyDescent="0.2">
      <c r="B18" s="380"/>
      <c r="C18" s="381"/>
      <c r="D18" s="381"/>
      <c r="E18" s="381"/>
      <c r="F18" s="381"/>
      <c r="G18" s="381"/>
      <c r="H18" s="381"/>
      <c r="I18" s="381"/>
      <c r="J18" s="381"/>
      <c r="K18" s="381"/>
      <c r="L18" s="382"/>
    </row>
    <row r="19" spans="1:13" ht="60.75" customHeight="1" x14ac:dyDescent="0.2">
      <c r="B19" s="368" t="s">
        <v>802</v>
      </c>
      <c r="C19" s="369"/>
      <c r="D19" s="369"/>
      <c r="E19" s="369"/>
      <c r="F19" s="369"/>
      <c r="G19" s="369"/>
      <c r="H19" s="369"/>
      <c r="I19" s="369"/>
      <c r="J19" s="369"/>
      <c r="K19" s="369"/>
      <c r="L19" s="370"/>
    </row>
    <row r="20" spans="1:13" ht="48" customHeight="1" x14ac:dyDescent="0.2">
      <c r="B20" s="371"/>
      <c r="C20" s="372"/>
      <c r="D20" s="372"/>
      <c r="E20" s="372"/>
      <c r="F20" s="372"/>
      <c r="G20" s="372"/>
      <c r="H20" s="372"/>
      <c r="I20" s="372"/>
      <c r="J20" s="372"/>
      <c r="K20" s="372"/>
      <c r="L20" s="373"/>
    </row>
    <row r="21" spans="1:13" ht="36" customHeight="1" x14ac:dyDescent="0.2">
      <c r="B21" s="371"/>
      <c r="C21" s="372"/>
      <c r="D21" s="372"/>
      <c r="E21" s="372"/>
      <c r="F21" s="372"/>
      <c r="G21" s="372"/>
      <c r="H21" s="372"/>
      <c r="I21" s="372"/>
      <c r="J21" s="372"/>
      <c r="K21" s="372"/>
      <c r="L21" s="373"/>
    </row>
    <row r="22" spans="1:13" ht="44.25" customHeight="1" x14ac:dyDescent="0.2">
      <c r="B22" s="371"/>
      <c r="C22" s="372"/>
      <c r="D22" s="372"/>
      <c r="E22" s="372"/>
      <c r="F22" s="372"/>
      <c r="G22" s="372"/>
      <c r="H22" s="372"/>
      <c r="I22" s="372"/>
      <c r="J22" s="372"/>
      <c r="K22" s="372"/>
      <c r="L22" s="373"/>
    </row>
    <row r="23" spans="1:13" ht="28.5" customHeight="1" x14ac:dyDescent="0.2">
      <c r="B23" s="371"/>
      <c r="C23" s="372"/>
      <c r="D23" s="372"/>
      <c r="E23" s="372"/>
      <c r="F23" s="372"/>
      <c r="G23" s="372"/>
      <c r="H23" s="372"/>
      <c r="I23" s="372"/>
      <c r="J23" s="372"/>
      <c r="K23" s="372"/>
      <c r="L23" s="373"/>
    </row>
    <row r="24" spans="1:13" ht="21" customHeight="1" x14ac:dyDescent="0.2">
      <c r="B24" s="371"/>
      <c r="C24" s="372"/>
      <c r="D24" s="372"/>
      <c r="E24" s="372"/>
      <c r="F24" s="372"/>
      <c r="G24" s="372"/>
      <c r="H24" s="372"/>
      <c r="I24" s="372"/>
      <c r="J24" s="372"/>
      <c r="K24" s="372"/>
      <c r="L24" s="373"/>
    </row>
    <row r="25" spans="1:13" ht="35.25" customHeight="1" x14ac:dyDescent="0.2">
      <c r="B25" s="374"/>
      <c r="C25" s="375"/>
      <c r="D25" s="375"/>
      <c r="E25" s="375"/>
      <c r="F25" s="375"/>
      <c r="G25" s="375"/>
      <c r="H25" s="375"/>
      <c r="I25" s="375"/>
      <c r="J25" s="375"/>
      <c r="K25" s="375"/>
      <c r="L25" s="376"/>
    </row>
    <row r="26" spans="1:13" ht="21" customHeight="1" x14ac:dyDescent="0.25">
      <c r="B26" s="247" t="s">
        <v>620</v>
      </c>
      <c r="C26" s="239"/>
      <c r="D26" s="239"/>
      <c r="E26" s="239"/>
      <c r="F26" s="239"/>
      <c r="G26" s="239"/>
      <c r="H26" s="239"/>
      <c r="I26" s="239"/>
      <c r="J26" s="239"/>
      <c r="K26" s="239"/>
      <c r="L26" s="239"/>
    </row>
    <row r="27" spans="1:13" ht="21" customHeight="1" x14ac:dyDescent="0.2"/>
    <row r="28" spans="1:13" ht="49.5" customHeight="1" x14ac:dyDescent="0.25">
      <c r="A28" s="14"/>
      <c r="B28" s="240" t="s">
        <v>621</v>
      </c>
      <c r="C28" s="106"/>
      <c r="D28" s="106"/>
      <c r="E28" s="107"/>
      <c r="F28" s="44"/>
      <c r="G28" s="45"/>
      <c r="H28" s="45"/>
      <c r="I28" s="45"/>
      <c r="J28" s="45"/>
      <c r="K28" s="45"/>
      <c r="L28" s="49"/>
    </row>
    <row r="29" spans="1:13" ht="42" customHeight="1" x14ac:dyDescent="0.25">
      <c r="A29" s="14"/>
      <c r="B29" s="135"/>
      <c r="C29" s="239"/>
      <c r="D29" s="239"/>
      <c r="E29" s="134"/>
      <c r="F29" s="46"/>
      <c r="G29" s="43"/>
      <c r="H29" s="43"/>
      <c r="I29" s="43"/>
      <c r="J29" s="43"/>
      <c r="K29" s="43"/>
      <c r="L29" s="50"/>
      <c r="M29" s="38"/>
    </row>
    <row r="30" spans="1:13" ht="6" customHeight="1" x14ac:dyDescent="0.3">
      <c r="A30" s="14"/>
      <c r="B30" s="108"/>
      <c r="C30" s="109"/>
      <c r="D30" s="109"/>
      <c r="E30" s="110"/>
      <c r="F30" s="47"/>
      <c r="G30" s="48"/>
      <c r="H30" s="48"/>
      <c r="I30" s="48"/>
      <c r="J30" s="48"/>
      <c r="K30" s="48"/>
      <c r="L30" s="51"/>
      <c r="M30" s="37"/>
    </row>
    <row r="31" spans="1:13" ht="21" customHeight="1" x14ac:dyDescent="0.2">
      <c r="B31" s="248" t="s">
        <v>622</v>
      </c>
      <c r="C31" s="383"/>
      <c r="D31" s="383"/>
      <c r="E31" s="383"/>
      <c r="F31" s="385"/>
      <c r="G31" s="386"/>
      <c r="H31" s="386"/>
      <c r="I31" s="386"/>
      <c r="J31" s="386"/>
      <c r="K31" s="386"/>
      <c r="L31" s="387"/>
    </row>
    <row r="32" spans="1:13" ht="21" customHeight="1" x14ac:dyDescent="0.2">
      <c r="B32" s="383"/>
      <c r="C32" s="384"/>
      <c r="D32" s="384"/>
      <c r="E32" s="383"/>
      <c r="F32" s="388"/>
      <c r="G32" s="389"/>
      <c r="H32" s="389"/>
      <c r="I32" s="389"/>
      <c r="J32" s="389"/>
      <c r="K32" s="389"/>
      <c r="L32" s="390"/>
    </row>
    <row r="33" spans="2:12" ht="35.25" customHeight="1" x14ac:dyDescent="0.2">
      <c r="B33" s="383"/>
      <c r="C33" s="384"/>
      <c r="D33" s="384"/>
      <c r="E33" s="383"/>
      <c r="F33" s="391"/>
      <c r="G33" s="392"/>
      <c r="H33" s="392"/>
      <c r="I33" s="392"/>
      <c r="J33" s="392"/>
      <c r="K33" s="392"/>
      <c r="L33" s="393"/>
    </row>
    <row r="34" spans="2:12" ht="15.6" customHeight="1" x14ac:dyDescent="0.2"/>
    <row r="35" spans="2:12" ht="15.6" customHeight="1" x14ac:dyDescent="0.2"/>
    <row r="36" spans="2:12" ht="15.6" customHeight="1" x14ac:dyDescent="0.2"/>
    <row r="37" spans="2:12" ht="15.6" customHeight="1" x14ac:dyDescent="0.2"/>
    <row r="38" spans="2:12" ht="15.6" customHeight="1" x14ac:dyDescent="0.2"/>
    <row r="39" spans="2:12" ht="15.6" customHeight="1" x14ac:dyDescent="0.2"/>
    <row r="40" spans="2:12" ht="15.6" customHeight="1" x14ac:dyDescent="0.2"/>
    <row r="41" spans="2:12" ht="15.6" customHeight="1" x14ac:dyDescent="0.2"/>
    <row r="42" spans="2:12" ht="15.6" customHeight="1" x14ac:dyDescent="0.2"/>
    <row r="43" spans="2:12" ht="15.6" customHeight="1" x14ac:dyDescent="0.2"/>
    <row r="44" spans="2:12" ht="15.6" customHeight="1" x14ac:dyDescent="0.2"/>
  </sheetData>
  <sheetProtection sheet="1" objects="1" scenarios="1" formatColumns="0" formatRows="0"/>
  <mergeCells count="9">
    <mergeCell ref="B2:L2"/>
    <mergeCell ref="B28:E30"/>
    <mergeCell ref="B5:L15"/>
    <mergeCell ref="B19:L25"/>
    <mergeCell ref="B26:L26"/>
    <mergeCell ref="B31:E33"/>
    <mergeCell ref="B3:L4"/>
    <mergeCell ref="B17:L18"/>
    <mergeCell ref="F31:L33"/>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48"/>
  <sheetViews>
    <sheetView showGridLines="0" view="pageBreakPreview" topLeftCell="A31" zoomScaleNormal="100" zoomScaleSheetLayoutView="100" workbookViewId="0">
      <selection activeCell="P41" sqref="A1:XFD1048576"/>
    </sheetView>
  </sheetViews>
  <sheetFormatPr defaultColWidth="8.85546875" defaultRowHeight="15" x14ac:dyDescent="0.25"/>
  <cols>
    <col min="1" max="1" width="1.42578125" customWidth="1"/>
    <col min="11" max="11" width="16.5703125" customWidth="1"/>
  </cols>
  <sheetData>
    <row r="1" spans="1:11" ht="19.5" customHeight="1" x14ac:dyDescent="0.25">
      <c r="A1" s="14"/>
      <c r="B1" s="14"/>
      <c r="C1" s="14"/>
      <c r="D1" s="14"/>
      <c r="E1" s="14"/>
      <c r="F1" s="14"/>
      <c r="G1" s="14"/>
      <c r="H1" s="14"/>
      <c r="I1" s="14"/>
      <c r="J1" s="14"/>
      <c r="K1" s="14"/>
    </row>
    <row r="2" spans="1:11" ht="17.100000000000001" customHeight="1" x14ac:dyDescent="0.25">
      <c r="A2" s="14"/>
      <c r="B2" s="249" t="s">
        <v>623</v>
      </c>
      <c r="C2" s="102"/>
      <c r="D2" s="102"/>
      <c r="E2" s="102"/>
      <c r="F2" s="102"/>
      <c r="G2" s="102"/>
      <c r="H2" s="102"/>
      <c r="I2" s="102"/>
      <c r="J2" s="102"/>
      <c r="K2" s="102"/>
    </row>
    <row r="3" spans="1:11" ht="17.100000000000001" customHeight="1" x14ac:dyDescent="0.25">
      <c r="A3" s="14"/>
      <c r="B3" s="14"/>
      <c r="C3" s="14"/>
      <c r="D3" s="14"/>
      <c r="E3" s="14"/>
      <c r="F3" s="14"/>
      <c r="G3" s="14"/>
      <c r="H3" s="14"/>
      <c r="I3" s="14"/>
      <c r="J3" s="14"/>
      <c r="K3" s="14"/>
    </row>
    <row r="4" spans="1:11" ht="14.45" customHeight="1" x14ac:dyDescent="0.25">
      <c r="A4" s="14"/>
      <c r="B4" s="250" t="s">
        <v>624</v>
      </c>
      <c r="C4" s="106"/>
      <c r="D4" s="107"/>
      <c r="E4" s="105" t="s">
        <v>803</v>
      </c>
      <c r="F4" s="394"/>
      <c r="G4" s="394"/>
      <c r="H4" s="394"/>
      <c r="I4" s="394"/>
      <c r="J4" s="394"/>
      <c r="K4" s="352"/>
    </row>
    <row r="5" spans="1:11" ht="14.45" customHeight="1" x14ac:dyDescent="0.25">
      <c r="A5" s="14"/>
      <c r="B5" s="135"/>
      <c r="C5" s="102"/>
      <c r="D5" s="134"/>
      <c r="E5" s="354"/>
      <c r="F5" s="395"/>
      <c r="G5" s="395"/>
      <c r="H5" s="395"/>
      <c r="I5" s="395"/>
      <c r="J5" s="395"/>
      <c r="K5" s="355"/>
    </row>
    <row r="6" spans="1:11" ht="27" customHeight="1" x14ac:dyDescent="0.25">
      <c r="A6" s="14"/>
      <c r="B6" s="108"/>
      <c r="C6" s="109"/>
      <c r="D6" s="110"/>
      <c r="E6" s="358"/>
      <c r="F6" s="396"/>
      <c r="G6" s="396"/>
      <c r="H6" s="396"/>
      <c r="I6" s="396"/>
      <c r="J6" s="396"/>
      <c r="K6" s="359"/>
    </row>
    <row r="7" spans="1:11" ht="14.45" customHeight="1" x14ac:dyDescent="0.25">
      <c r="A7" s="14"/>
      <c r="B7" s="250" t="s">
        <v>625</v>
      </c>
      <c r="C7" s="106"/>
      <c r="D7" s="107"/>
      <c r="E7" s="302" t="s">
        <v>804</v>
      </c>
      <c r="F7" s="251"/>
      <c r="G7" s="251"/>
      <c r="H7" s="251"/>
      <c r="I7" s="251"/>
      <c r="J7" s="251"/>
      <c r="K7" s="234"/>
    </row>
    <row r="8" spans="1:11" ht="17.100000000000001" customHeight="1" x14ac:dyDescent="0.25">
      <c r="A8" s="14"/>
      <c r="B8" s="135"/>
      <c r="C8" s="102"/>
      <c r="D8" s="134"/>
      <c r="E8" s="235"/>
      <c r="F8" s="252"/>
      <c r="G8" s="252"/>
      <c r="H8" s="252"/>
      <c r="I8" s="252"/>
      <c r="J8" s="252"/>
      <c r="K8" s="236"/>
    </row>
    <row r="9" spans="1:11" x14ac:dyDescent="0.25">
      <c r="A9" s="14"/>
      <c r="B9" s="135"/>
      <c r="C9" s="102"/>
      <c r="D9" s="134"/>
      <c r="E9" s="235"/>
      <c r="F9" s="252"/>
      <c r="G9" s="252"/>
      <c r="H9" s="252"/>
      <c r="I9" s="252"/>
      <c r="J9" s="252"/>
      <c r="K9" s="236"/>
    </row>
    <row r="10" spans="1:11" ht="5.25" customHeight="1" x14ac:dyDescent="0.25">
      <c r="A10" s="14"/>
      <c r="B10" s="135"/>
      <c r="C10" s="102"/>
      <c r="D10" s="134"/>
      <c r="E10" s="235"/>
      <c r="F10" s="252"/>
      <c r="G10" s="252"/>
      <c r="H10" s="252"/>
      <c r="I10" s="252"/>
      <c r="J10" s="252"/>
      <c r="K10" s="236"/>
    </row>
    <row r="11" spans="1:11" ht="16.5" hidden="1" customHeight="1" x14ac:dyDescent="0.25">
      <c r="A11" s="14"/>
      <c r="B11" s="135"/>
      <c r="C11" s="102"/>
      <c r="D11" s="134"/>
      <c r="E11" s="235"/>
      <c r="F11" s="252"/>
      <c r="G11" s="252"/>
      <c r="H11" s="252"/>
      <c r="I11" s="252"/>
      <c r="J11" s="252"/>
      <c r="K11" s="236"/>
    </row>
    <row r="12" spans="1:11" ht="16.5" hidden="1" customHeight="1" x14ac:dyDescent="0.25">
      <c r="A12" s="14"/>
      <c r="B12" s="135"/>
      <c r="C12" s="102"/>
      <c r="D12" s="134"/>
      <c r="E12" s="235"/>
      <c r="F12" s="252"/>
      <c r="G12" s="252"/>
      <c r="H12" s="252"/>
      <c r="I12" s="252"/>
      <c r="J12" s="252"/>
      <c r="K12" s="236"/>
    </row>
    <row r="13" spans="1:11" hidden="1" x14ac:dyDescent="0.25">
      <c r="A13" s="14"/>
      <c r="B13" s="135"/>
      <c r="C13" s="102"/>
      <c r="D13" s="134"/>
      <c r="E13" s="235"/>
      <c r="F13" s="252"/>
      <c r="G13" s="252"/>
      <c r="H13" s="252"/>
      <c r="I13" s="252"/>
      <c r="J13" s="252"/>
      <c r="K13" s="236"/>
    </row>
    <row r="14" spans="1:11" hidden="1" x14ac:dyDescent="0.25">
      <c r="A14" s="14"/>
      <c r="B14" s="108"/>
      <c r="C14" s="109"/>
      <c r="D14" s="110"/>
      <c r="E14" s="237"/>
      <c r="F14" s="253"/>
      <c r="G14" s="253"/>
      <c r="H14" s="253"/>
      <c r="I14" s="253"/>
      <c r="J14" s="253"/>
      <c r="K14" s="238"/>
    </row>
    <row r="15" spans="1:11" ht="14.45" customHeight="1" x14ac:dyDescent="0.25">
      <c r="A15" s="14"/>
      <c r="B15" s="250" t="s">
        <v>626</v>
      </c>
      <c r="C15" s="106"/>
      <c r="D15" s="107"/>
      <c r="E15" s="105" t="s">
        <v>627</v>
      </c>
      <c r="F15" s="394"/>
      <c r="G15" s="394"/>
      <c r="H15" s="394"/>
      <c r="I15" s="394"/>
      <c r="J15" s="394"/>
      <c r="K15" s="352"/>
    </row>
    <row r="16" spans="1:11" ht="17.100000000000001" customHeight="1" x14ac:dyDescent="0.25">
      <c r="A16" s="14"/>
      <c r="B16" s="135"/>
      <c r="C16" s="102"/>
      <c r="D16" s="134"/>
      <c r="E16" s="354"/>
      <c r="F16" s="395"/>
      <c r="G16" s="395"/>
      <c r="H16" s="395"/>
      <c r="I16" s="395"/>
      <c r="J16" s="395"/>
      <c r="K16" s="355"/>
    </row>
    <row r="17" spans="1:11" ht="17.100000000000001" customHeight="1" x14ac:dyDescent="0.25">
      <c r="A17" s="14"/>
      <c r="B17" s="135"/>
      <c r="C17" s="102"/>
      <c r="D17" s="134"/>
      <c r="E17" s="354"/>
      <c r="F17" s="395"/>
      <c r="G17" s="395"/>
      <c r="H17" s="395"/>
      <c r="I17" s="395"/>
      <c r="J17" s="395"/>
      <c r="K17" s="355"/>
    </row>
    <row r="18" spans="1:11" ht="17.100000000000001" customHeight="1" x14ac:dyDescent="0.25">
      <c r="A18" s="14"/>
      <c r="B18" s="135"/>
      <c r="C18" s="102"/>
      <c r="D18" s="134"/>
      <c r="E18" s="354"/>
      <c r="F18" s="395"/>
      <c r="G18" s="395"/>
      <c r="H18" s="395"/>
      <c r="I18" s="395"/>
      <c r="J18" s="395"/>
      <c r="K18" s="355"/>
    </row>
    <row r="19" spans="1:11" x14ac:dyDescent="0.25">
      <c r="A19" s="14"/>
      <c r="B19" s="135"/>
      <c r="C19" s="102"/>
      <c r="D19" s="134"/>
      <c r="E19" s="354"/>
      <c r="F19" s="395"/>
      <c r="G19" s="395"/>
      <c r="H19" s="395"/>
      <c r="I19" s="395"/>
      <c r="J19" s="395"/>
      <c r="K19" s="355"/>
    </row>
    <row r="20" spans="1:11" x14ac:dyDescent="0.25">
      <c r="A20" s="14"/>
      <c r="B20" s="135"/>
      <c r="C20" s="102"/>
      <c r="D20" s="134"/>
      <c r="E20" s="354"/>
      <c r="F20" s="395"/>
      <c r="G20" s="395"/>
      <c r="H20" s="395"/>
      <c r="I20" s="395"/>
      <c r="J20" s="395"/>
      <c r="K20" s="355"/>
    </row>
    <row r="21" spans="1:11" x14ac:dyDescent="0.25">
      <c r="A21" s="14"/>
      <c r="B21" s="135"/>
      <c r="C21" s="102"/>
      <c r="D21" s="134"/>
      <c r="E21" s="354"/>
      <c r="F21" s="395"/>
      <c r="G21" s="395"/>
      <c r="H21" s="395"/>
      <c r="I21" s="395"/>
      <c r="J21" s="395"/>
      <c r="K21" s="355"/>
    </row>
    <row r="22" spans="1:11" ht="41.25" customHeight="1" x14ac:dyDescent="0.25">
      <c r="A22" s="14"/>
      <c r="B22" s="108"/>
      <c r="C22" s="109"/>
      <c r="D22" s="110"/>
      <c r="E22" s="358"/>
      <c r="F22" s="396"/>
      <c r="G22" s="396"/>
      <c r="H22" s="396"/>
      <c r="I22" s="396"/>
      <c r="J22" s="396"/>
      <c r="K22" s="359"/>
    </row>
    <row r="23" spans="1:11" ht="14.45" customHeight="1" x14ac:dyDescent="0.25">
      <c r="A23" s="14"/>
      <c r="B23" s="250" t="s">
        <v>628</v>
      </c>
      <c r="C23" s="106"/>
      <c r="D23" s="107"/>
      <c r="E23" s="105" t="s">
        <v>629</v>
      </c>
      <c r="F23" s="394"/>
      <c r="G23" s="394"/>
      <c r="H23" s="394"/>
      <c r="I23" s="394"/>
      <c r="J23" s="394"/>
      <c r="K23" s="352"/>
    </row>
    <row r="24" spans="1:11" ht="14.45" customHeight="1" x14ac:dyDescent="0.25">
      <c r="A24" s="14"/>
      <c r="B24" s="135"/>
      <c r="C24" s="102"/>
      <c r="D24" s="134"/>
      <c r="E24" s="354"/>
      <c r="F24" s="395"/>
      <c r="G24" s="395"/>
      <c r="H24" s="395"/>
      <c r="I24" s="395"/>
      <c r="J24" s="395"/>
      <c r="K24" s="355"/>
    </row>
    <row r="25" spans="1:11" ht="14.45" customHeight="1" x14ac:dyDescent="0.25">
      <c r="A25" s="14"/>
      <c r="B25" s="135"/>
      <c r="C25" s="102"/>
      <c r="D25" s="134"/>
      <c r="E25" s="354"/>
      <c r="F25" s="395"/>
      <c r="G25" s="395"/>
      <c r="H25" s="395"/>
      <c r="I25" s="395"/>
      <c r="J25" s="395"/>
      <c r="K25" s="355"/>
    </row>
    <row r="26" spans="1:11" ht="14.45" customHeight="1" x14ac:dyDescent="0.25">
      <c r="A26" s="14"/>
      <c r="B26" s="135"/>
      <c r="C26" s="102"/>
      <c r="D26" s="134"/>
      <c r="E26" s="354"/>
      <c r="F26" s="395"/>
      <c r="G26" s="395"/>
      <c r="H26" s="395"/>
      <c r="I26" s="395"/>
      <c r="J26" s="395"/>
      <c r="K26" s="355"/>
    </row>
    <row r="27" spans="1:11" x14ac:dyDescent="0.25">
      <c r="A27" s="14"/>
      <c r="B27" s="135"/>
      <c r="C27" s="102"/>
      <c r="D27" s="134"/>
      <c r="E27" s="354"/>
      <c r="F27" s="395"/>
      <c r="G27" s="395"/>
      <c r="H27" s="395"/>
      <c r="I27" s="395"/>
      <c r="J27" s="395"/>
      <c r="K27" s="355"/>
    </row>
    <row r="28" spans="1:11" ht="17.100000000000001" customHeight="1" x14ac:dyDescent="0.25">
      <c r="A28" s="14"/>
      <c r="B28" s="135"/>
      <c r="C28" s="102"/>
      <c r="D28" s="134"/>
      <c r="E28" s="354"/>
      <c r="F28" s="395"/>
      <c r="G28" s="395"/>
      <c r="H28" s="395"/>
      <c r="I28" s="395"/>
      <c r="J28" s="395"/>
      <c r="K28" s="355"/>
    </row>
    <row r="29" spans="1:11" x14ac:dyDescent="0.25">
      <c r="A29" s="14"/>
      <c r="B29" s="135"/>
      <c r="C29" s="102"/>
      <c r="D29" s="134"/>
      <c r="E29" s="354"/>
      <c r="F29" s="395"/>
      <c r="G29" s="395"/>
      <c r="H29" s="395"/>
      <c r="I29" s="395"/>
      <c r="J29" s="395"/>
      <c r="K29" s="355"/>
    </row>
    <row r="30" spans="1:11" ht="17.100000000000001" customHeight="1" x14ac:dyDescent="0.25">
      <c r="A30" s="14"/>
      <c r="B30" s="135"/>
      <c r="C30" s="102"/>
      <c r="D30" s="134"/>
      <c r="E30" s="354"/>
      <c r="F30" s="395"/>
      <c r="G30" s="395"/>
      <c r="H30" s="395"/>
      <c r="I30" s="395"/>
      <c r="J30" s="395"/>
      <c r="K30" s="355"/>
    </row>
    <row r="31" spans="1:11" ht="116.25" customHeight="1" x14ac:dyDescent="0.25">
      <c r="A31" s="14"/>
      <c r="B31" s="108"/>
      <c r="C31" s="109"/>
      <c r="D31" s="110"/>
      <c r="E31" s="358"/>
      <c r="F31" s="396"/>
      <c r="G31" s="396"/>
      <c r="H31" s="396"/>
      <c r="I31" s="396"/>
      <c r="J31" s="396"/>
      <c r="K31" s="359"/>
    </row>
    <row r="32" spans="1:11" x14ac:dyDescent="0.25">
      <c r="A32" s="14"/>
      <c r="B32" s="14"/>
      <c r="C32" s="14"/>
      <c r="D32" s="14"/>
      <c r="E32" s="14"/>
      <c r="F32" s="14"/>
      <c r="G32" s="14"/>
      <c r="H32" s="14"/>
      <c r="I32" s="14"/>
      <c r="J32" s="14"/>
      <c r="K32" s="14"/>
    </row>
    <row r="33" spans="1:11" x14ac:dyDescent="0.25">
      <c r="A33" s="14"/>
      <c r="B33" s="14"/>
      <c r="C33" s="14"/>
      <c r="D33" s="14"/>
      <c r="E33" s="14"/>
      <c r="F33" s="14"/>
      <c r="G33" s="14"/>
      <c r="H33" s="14"/>
      <c r="I33" s="14"/>
      <c r="J33" s="14"/>
      <c r="K33" s="14"/>
    </row>
    <row r="34" spans="1:11" ht="19.5" customHeight="1" x14ac:dyDescent="0.25">
      <c r="A34" s="14"/>
      <c r="B34" s="14"/>
      <c r="C34" s="14"/>
      <c r="D34" s="14"/>
      <c r="E34" s="14"/>
      <c r="F34" s="14"/>
      <c r="G34" s="14"/>
      <c r="H34" s="14"/>
      <c r="I34" s="14"/>
      <c r="J34" s="14"/>
      <c r="K34" s="14"/>
    </row>
    <row r="35" spans="1:11" x14ac:dyDescent="0.25">
      <c r="A35" s="14"/>
      <c r="B35" s="14"/>
      <c r="C35" s="14"/>
      <c r="D35" s="14"/>
      <c r="E35" s="14"/>
      <c r="F35" s="14"/>
      <c r="G35" s="14"/>
      <c r="H35" s="14"/>
      <c r="I35" s="14"/>
      <c r="J35" s="14"/>
      <c r="K35" s="14"/>
    </row>
    <row r="36" spans="1:11" x14ac:dyDescent="0.25">
      <c r="A36" s="14"/>
      <c r="B36" s="14"/>
      <c r="C36" s="14"/>
      <c r="D36" s="14"/>
      <c r="E36" s="14"/>
      <c r="F36" s="14"/>
      <c r="G36" s="14"/>
      <c r="H36" s="14"/>
      <c r="I36" s="14"/>
      <c r="J36" s="14"/>
      <c r="K36" s="14"/>
    </row>
    <row r="37" spans="1:11" x14ac:dyDescent="0.25">
      <c r="A37" s="14"/>
      <c r="B37" s="14"/>
      <c r="C37" s="14"/>
      <c r="D37" s="14"/>
      <c r="E37" s="14"/>
      <c r="F37" s="14"/>
      <c r="G37" s="14"/>
      <c r="H37" s="14"/>
      <c r="I37" s="14"/>
      <c r="J37" s="14"/>
      <c r="K37" s="14"/>
    </row>
    <row r="38" spans="1:11" x14ac:dyDescent="0.25">
      <c r="A38" s="14"/>
      <c r="B38" s="14"/>
      <c r="C38" s="14"/>
      <c r="D38" s="14"/>
      <c r="E38" s="14"/>
      <c r="F38" s="14"/>
      <c r="G38" s="14"/>
      <c r="H38" s="14"/>
      <c r="I38" s="14"/>
      <c r="J38" s="14"/>
      <c r="K38" s="14"/>
    </row>
    <row r="39" spans="1:11" x14ac:dyDescent="0.25">
      <c r="A39" s="14"/>
      <c r="B39" s="14"/>
      <c r="C39" s="14"/>
      <c r="D39" s="14"/>
      <c r="E39" s="14"/>
      <c r="F39" s="14"/>
      <c r="G39" s="14"/>
      <c r="H39" s="14"/>
      <c r="I39" s="14"/>
      <c r="J39" s="14"/>
      <c r="K39" s="14"/>
    </row>
    <row r="40" spans="1:11" x14ac:dyDescent="0.25">
      <c r="A40" s="14"/>
      <c r="B40" s="14"/>
      <c r="C40" s="14"/>
      <c r="D40" s="14"/>
      <c r="E40" s="14"/>
      <c r="F40" s="14"/>
      <c r="G40" s="14"/>
      <c r="H40" s="14"/>
      <c r="I40" s="14"/>
      <c r="J40" s="14"/>
      <c r="K40" s="14"/>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02"/>
      <c r="C43" s="102"/>
      <c r="D43" s="102"/>
      <c r="E43" s="102"/>
      <c r="F43" s="102"/>
      <c r="G43" s="102"/>
      <c r="H43" s="102"/>
      <c r="I43" s="102"/>
      <c r="J43" s="102"/>
      <c r="K43" s="102"/>
    </row>
    <row r="44" spans="1:11" x14ac:dyDescent="0.25">
      <c r="A44" s="14"/>
      <c r="B44" s="102"/>
      <c r="C44" s="102"/>
      <c r="D44" s="102"/>
      <c r="E44" s="102"/>
      <c r="F44" s="102"/>
      <c r="G44" s="102"/>
      <c r="H44" s="102"/>
      <c r="I44" s="102"/>
      <c r="J44" s="102"/>
      <c r="K44" s="102"/>
    </row>
    <row r="45" spans="1:11" x14ac:dyDescent="0.25">
      <c r="A45" s="14"/>
      <c r="B45" s="102"/>
      <c r="C45" s="102"/>
      <c r="D45" s="102"/>
      <c r="E45" s="102"/>
      <c r="F45" s="102"/>
      <c r="G45" s="102"/>
      <c r="H45" s="102"/>
      <c r="I45" s="102"/>
      <c r="J45" s="102"/>
      <c r="K45" s="102"/>
    </row>
    <row r="46" spans="1:11" ht="15.6" customHeight="1" x14ac:dyDescent="0.25">
      <c r="A46" s="14"/>
      <c r="B46" s="102"/>
      <c r="C46" s="102"/>
      <c r="D46" s="102"/>
      <c r="E46" s="102"/>
      <c r="F46" s="102"/>
      <c r="G46" s="102"/>
      <c r="H46" s="102"/>
      <c r="I46" s="102"/>
      <c r="J46" s="102"/>
      <c r="K46" s="102"/>
    </row>
    <row r="47" spans="1:11" x14ac:dyDescent="0.25">
      <c r="A47" s="14"/>
      <c r="B47" s="102"/>
      <c r="C47" s="102"/>
      <c r="D47" s="102"/>
      <c r="E47" s="102"/>
      <c r="F47" s="102"/>
      <c r="G47" s="102"/>
      <c r="H47" s="102"/>
      <c r="I47" s="102"/>
      <c r="J47" s="102"/>
      <c r="K47" s="102"/>
    </row>
    <row r="48" spans="1:11" x14ac:dyDescent="0.25">
      <c r="A48" s="14"/>
      <c r="B48" s="102"/>
      <c r="C48" s="102"/>
      <c r="D48" s="102"/>
      <c r="E48" s="102"/>
      <c r="F48" s="102"/>
      <c r="G48" s="102"/>
      <c r="H48" s="102"/>
      <c r="I48" s="102"/>
      <c r="J48" s="102"/>
      <c r="K48" s="102"/>
    </row>
  </sheetData>
  <sheetProtection sheet="1" objects="1" scenarios="1" formatColumns="0" formatRows="0"/>
  <mergeCells count="10">
    <mergeCell ref="B43:K48"/>
    <mergeCell ref="E7:K14"/>
    <mergeCell ref="B23:D31"/>
    <mergeCell ref="B4:D6"/>
    <mergeCell ref="E15:K22"/>
    <mergeCell ref="B2:K2"/>
    <mergeCell ref="E23:K31"/>
    <mergeCell ref="E4:K6"/>
    <mergeCell ref="B15:D22"/>
    <mergeCell ref="B7:D14"/>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26"/>
  <sheetViews>
    <sheetView showGridLines="0" view="pageBreakPreview" zoomScaleNormal="100" zoomScaleSheetLayoutView="100" workbookViewId="0">
      <selection activeCell="S4" sqref="A1:XFD1048576"/>
    </sheetView>
  </sheetViews>
  <sheetFormatPr defaultColWidth="8.85546875" defaultRowHeight="15" x14ac:dyDescent="0.25"/>
  <cols>
    <col min="1" max="1" width="1.42578125" customWidth="1"/>
    <col min="2" max="2" width="7.42578125" customWidth="1"/>
    <col min="4" max="4" width="3.42578125" customWidth="1"/>
    <col min="6" max="6" width="10.42578125" customWidth="1"/>
    <col min="11" max="11" width="23.42578125" customWidth="1"/>
    <col min="16" max="16" width="27.28515625" customWidth="1"/>
  </cols>
  <sheetData>
    <row r="1" spans="1:16" ht="19.5" customHeight="1" x14ac:dyDescent="0.25">
      <c r="A1" s="14"/>
      <c r="B1" s="14"/>
      <c r="C1" s="14"/>
      <c r="D1" s="14"/>
      <c r="E1" s="14"/>
      <c r="F1" s="14"/>
      <c r="G1" s="14"/>
      <c r="H1" s="14"/>
      <c r="I1" s="14"/>
      <c r="J1" s="14"/>
      <c r="K1" s="14"/>
      <c r="L1" s="14"/>
      <c r="M1" s="14"/>
      <c r="N1" s="14"/>
      <c r="O1" s="14"/>
      <c r="P1" s="14"/>
    </row>
    <row r="2" spans="1:16" ht="17.100000000000001" customHeight="1" x14ac:dyDescent="0.25">
      <c r="A2" s="14"/>
      <c r="B2" s="249" t="s">
        <v>630</v>
      </c>
      <c r="C2" s="102"/>
      <c r="D2" s="102"/>
      <c r="E2" s="102"/>
      <c r="F2" s="102"/>
      <c r="G2" s="102"/>
      <c r="H2" s="102"/>
      <c r="I2" s="102"/>
      <c r="J2" s="102"/>
      <c r="K2" s="102"/>
      <c r="L2" s="102"/>
      <c r="M2" s="102"/>
      <c r="N2" s="102"/>
      <c r="O2" s="102"/>
      <c r="P2" s="102"/>
    </row>
    <row r="3" spans="1:16" ht="17.100000000000001" customHeight="1" x14ac:dyDescent="0.25">
      <c r="A3" s="14"/>
      <c r="B3" s="17"/>
      <c r="C3" s="17"/>
      <c r="D3" s="17"/>
      <c r="E3" s="17"/>
      <c r="F3" s="17"/>
      <c r="G3" s="17"/>
      <c r="H3" s="17"/>
      <c r="I3" s="17"/>
      <c r="J3" s="17"/>
      <c r="K3" s="17"/>
      <c r="L3" s="17"/>
      <c r="M3" s="17"/>
      <c r="N3" s="17"/>
      <c r="O3" s="17"/>
      <c r="P3" s="17"/>
    </row>
    <row r="4" spans="1:16" ht="15" customHeight="1" x14ac:dyDescent="0.25">
      <c r="A4" s="14"/>
      <c r="B4" s="262" t="s">
        <v>631</v>
      </c>
      <c r="C4" s="106"/>
      <c r="D4" s="106"/>
      <c r="E4" s="106"/>
      <c r="F4" s="106"/>
      <c r="G4" s="106"/>
      <c r="H4" s="106"/>
      <c r="I4" s="106"/>
      <c r="J4" s="106"/>
      <c r="K4" s="106"/>
      <c r="L4" s="106"/>
      <c r="M4" s="106"/>
      <c r="N4" s="106"/>
      <c r="O4" s="106"/>
      <c r="P4" s="106"/>
    </row>
    <row r="5" spans="1:16" ht="17.100000000000001" customHeight="1" x14ac:dyDescent="0.25">
      <c r="A5" s="14"/>
      <c r="B5" s="108"/>
      <c r="C5" s="109"/>
      <c r="D5" s="109"/>
      <c r="E5" s="109"/>
      <c r="F5" s="109"/>
      <c r="G5" s="109"/>
      <c r="H5" s="109"/>
      <c r="I5" s="109"/>
      <c r="J5" s="109"/>
      <c r="K5" s="109"/>
      <c r="L5" s="109"/>
      <c r="M5" s="109"/>
      <c r="N5" s="109"/>
      <c r="O5" s="109"/>
      <c r="P5" s="109"/>
    </row>
    <row r="6" spans="1:16" ht="17.100000000000001" customHeight="1" x14ac:dyDescent="0.25">
      <c r="A6" s="14"/>
      <c r="B6" s="115"/>
      <c r="C6" s="264"/>
      <c r="D6" s="109"/>
      <c r="E6" s="109"/>
      <c r="F6" s="109"/>
      <c r="G6" s="109"/>
      <c r="H6" s="109"/>
      <c r="I6" s="109"/>
      <c r="J6" s="109"/>
      <c r="K6" s="109"/>
      <c r="L6" s="109"/>
      <c r="M6" s="109"/>
      <c r="N6" s="109"/>
      <c r="O6" s="109"/>
      <c r="P6" s="109"/>
    </row>
    <row r="7" spans="1:16" ht="14.45" customHeight="1" x14ac:dyDescent="0.25">
      <c r="A7" s="14"/>
      <c r="B7" s="135"/>
      <c r="C7" s="263" t="s">
        <v>632</v>
      </c>
      <c r="D7" s="107"/>
      <c r="E7" s="265" t="s">
        <v>633</v>
      </c>
      <c r="F7" s="263" t="s">
        <v>634</v>
      </c>
      <c r="G7" s="266" t="s">
        <v>635</v>
      </c>
      <c r="H7" s="106"/>
      <c r="I7" s="106"/>
      <c r="J7" s="106"/>
      <c r="K7" s="107"/>
      <c r="L7" s="263" t="s">
        <v>636</v>
      </c>
      <c r="M7" s="106"/>
      <c r="N7" s="106"/>
      <c r="O7" s="106"/>
      <c r="P7" s="107"/>
    </row>
    <row r="8" spans="1:16" ht="38.25" customHeight="1" x14ac:dyDescent="0.25">
      <c r="A8" s="14"/>
      <c r="B8" s="108"/>
      <c r="C8" s="108"/>
      <c r="D8" s="110"/>
      <c r="E8" s="114"/>
      <c r="F8" s="114"/>
      <c r="G8" s="108"/>
      <c r="H8" s="109"/>
      <c r="I8" s="109"/>
      <c r="J8" s="109"/>
      <c r="K8" s="110"/>
      <c r="L8" s="108"/>
      <c r="M8" s="109"/>
      <c r="N8" s="109"/>
      <c r="O8" s="109"/>
      <c r="P8" s="110"/>
    </row>
    <row r="9" spans="1:16" ht="17.100000000000001" customHeight="1" x14ac:dyDescent="0.25">
      <c r="A9" s="14"/>
      <c r="B9" s="261">
        <v>1</v>
      </c>
      <c r="C9" s="105" t="s">
        <v>637</v>
      </c>
      <c r="D9" s="107"/>
      <c r="E9" s="105" t="s">
        <v>638</v>
      </c>
      <c r="F9" s="105" t="s">
        <v>103</v>
      </c>
      <c r="G9" s="105" t="s">
        <v>639</v>
      </c>
      <c r="H9" s="106"/>
      <c r="I9" s="106"/>
      <c r="J9" s="106"/>
      <c r="K9" s="107"/>
      <c r="L9" s="105" t="s">
        <v>640</v>
      </c>
      <c r="M9" s="106"/>
      <c r="N9" s="106"/>
      <c r="O9" s="106"/>
      <c r="P9" s="107"/>
    </row>
    <row r="10" spans="1:16" ht="17.100000000000001" customHeight="1" x14ac:dyDescent="0.25">
      <c r="A10" s="14"/>
      <c r="B10" s="258"/>
      <c r="C10" s="135"/>
      <c r="D10" s="134"/>
      <c r="E10" s="258"/>
      <c r="F10" s="258"/>
      <c r="G10" s="135"/>
      <c r="H10" s="102"/>
      <c r="I10" s="102"/>
      <c r="J10" s="102"/>
      <c r="K10" s="134"/>
      <c r="L10" s="135"/>
      <c r="M10" s="102"/>
      <c r="N10" s="102"/>
      <c r="O10" s="102"/>
      <c r="P10" s="134"/>
    </row>
    <row r="11" spans="1:16" ht="17.100000000000001" customHeight="1" x14ac:dyDescent="0.25">
      <c r="A11" s="14"/>
      <c r="B11" s="258"/>
      <c r="C11" s="135"/>
      <c r="D11" s="134"/>
      <c r="E11" s="258"/>
      <c r="F11" s="258"/>
      <c r="G11" s="135"/>
      <c r="H11" s="102"/>
      <c r="I11" s="102"/>
      <c r="J11" s="102"/>
      <c r="K11" s="134"/>
      <c r="L11" s="135"/>
      <c r="M11" s="102"/>
      <c r="N11" s="102"/>
      <c r="O11" s="102"/>
      <c r="P11" s="134"/>
    </row>
    <row r="12" spans="1:16" ht="58.5" customHeight="1" x14ac:dyDescent="0.25">
      <c r="A12" s="14"/>
      <c r="B12" s="114"/>
      <c r="C12" s="108"/>
      <c r="D12" s="110"/>
      <c r="E12" s="114"/>
      <c r="F12" s="114"/>
      <c r="G12" s="108"/>
      <c r="H12" s="109"/>
      <c r="I12" s="109"/>
      <c r="J12" s="109"/>
      <c r="K12" s="110"/>
      <c r="L12" s="108"/>
      <c r="M12" s="109"/>
      <c r="N12" s="109"/>
      <c r="O12" s="109"/>
      <c r="P12" s="110"/>
    </row>
    <row r="13" spans="1:16" ht="17.100000000000001" customHeight="1" x14ac:dyDescent="0.25">
      <c r="A13" s="14"/>
      <c r="B13" s="261">
        <v>2</v>
      </c>
      <c r="C13" s="105" t="s">
        <v>641</v>
      </c>
      <c r="D13" s="107"/>
      <c r="E13" s="105" t="s">
        <v>642</v>
      </c>
      <c r="F13" s="105" t="s">
        <v>643</v>
      </c>
      <c r="G13" s="105" t="s">
        <v>644</v>
      </c>
      <c r="H13" s="106"/>
      <c r="I13" s="106"/>
      <c r="J13" s="106"/>
      <c r="K13" s="107"/>
      <c r="L13" s="257" t="s">
        <v>645</v>
      </c>
      <c r="M13" s="106"/>
      <c r="N13" s="106"/>
      <c r="O13" s="106"/>
      <c r="P13" s="107"/>
    </row>
    <row r="14" spans="1:16" ht="17.100000000000001" customHeight="1" x14ac:dyDescent="0.25">
      <c r="A14" s="14"/>
      <c r="B14" s="258"/>
      <c r="C14" s="135"/>
      <c r="D14" s="134"/>
      <c r="E14" s="258"/>
      <c r="F14" s="258"/>
      <c r="G14" s="135"/>
      <c r="H14" s="102"/>
      <c r="I14" s="102"/>
      <c r="J14" s="102"/>
      <c r="K14" s="134"/>
      <c r="L14" s="135"/>
      <c r="M14" s="102"/>
      <c r="N14" s="102"/>
      <c r="O14" s="102"/>
      <c r="P14" s="134"/>
    </row>
    <row r="15" spans="1:16" ht="17.100000000000001" customHeight="1" x14ac:dyDescent="0.25">
      <c r="A15" s="14"/>
      <c r="B15" s="258"/>
      <c r="C15" s="135"/>
      <c r="D15" s="134"/>
      <c r="E15" s="258"/>
      <c r="F15" s="258"/>
      <c r="G15" s="135"/>
      <c r="H15" s="102"/>
      <c r="I15" s="102"/>
      <c r="J15" s="102"/>
      <c r="K15" s="134"/>
      <c r="L15" s="135"/>
      <c r="M15" s="102"/>
      <c r="N15" s="102"/>
      <c r="O15" s="102"/>
      <c r="P15" s="134"/>
    </row>
    <row r="16" spans="1:16" ht="17.100000000000001" customHeight="1" x14ac:dyDescent="0.25">
      <c r="A16" s="14"/>
      <c r="B16" s="114"/>
      <c r="C16" s="108"/>
      <c r="D16" s="110"/>
      <c r="E16" s="114"/>
      <c r="F16" s="114"/>
      <c r="G16" s="108"/>
      <c r="H16" s="109"/>
      <c r="I16" s="109"/>
      <c r="J16" s="109"/>
      <c r="K16" s="110"/>
      <c r="L16" s="108"/>
      <c r="M16" s="109"/>
      <c r="N16" s="109"/>
      <c r="O16" s="109"/>
      <c r="P16" s="110"/>
    </row>
    <row r="17" spans="1:16" x14ac:dyDescent="0.25">
      <c r="A17" s="14"/>
      <c r="B17" s="108"/>
      <c r="C17" s="109"/>
      <c r="D17" s="109"/>
      <c r="E17" s="109"/>
      <c r="F17" s="109"/>
      <c r="G17" s="109"/>
      <c r="H17" s="109"/>
      <c r="I17" s="109"/>
      <c r="J17" s="109"/>
      <c r="K17" s="109"/>
      <c r="L17" s="109"/>
      <c r="M17" s="109"/>
      <c r="N17" s="109"/>
      <c r="O17" s="109"/>
      <c r="P17" s="109"/>
    </row>
    <row r="18" spans="1:16" x14ac:dyDescent="0.25">
      <c r="A18" s="14"/>
      <c r="B18" s="267" t="s">
        <v>646</v>
      </c>
      <c r="C18" s="112"/>
      <c r="D18" s="112"/>
      <c r="E18" s="112"/>
      <c r="F18" s="112"/>
      <c r="G18" s="112"/>
      <c r="H18" s="112"/>
      <c r="I18" s="112"/>
      <c r="J18" s="112"/>
      <c r="K18" s="112"/>
      <c r="L18" s="112"/>
      <c r="M18" s="112"/>
      <c r="N18" s="112"/>
      <c r="O18" s="112"/>
      <c r="P18" s="113"/>
    </row>
    <row r="19" spans="1:16" ht="14.45" customHeight="1" x14ac:dyDescent="0.25">
      <c r="A19" s="14"/>
      <c r="B19" s="250" t="s">
        <v>647</v>
      </c>
      <c r="C19" s="250" t="s">
        <v>648</v>
      </c>
      <c r="D19" s="250" t="s">
        <v>649</v>
      </c>
      <c r="E19" s="106"/>
      <c r="F19" s="106"/>
      <c r="G19" s="106"/>
      <c r="H19" s="106"/>
      <c r="I19" s="106"/>
      <c r="J19" s="106"/>
      <c r="K19" s="106"/>
      <c r="L19" s="106"/>
      <c r="M19" s="106"/>
      <c r="N19" s="106"/>
      <c r="O19" s="106"/>
      <c r="P19" s="107"/>
    </row>
    <row r="20" spans="1:16" ht="17.100000000000001" customHeight="1" x14ac:dyDescent="0.25">
      <c r="A20" s="14"/>
      <c r="B20" s="114"/>
      <c r="C20" s="114"/>
      <c r="D20" s="108"/>
      <c r="E20" s="109"/>
      <c r="F20" s="109"/>
      <c r="G20" s="109"/>
      <c r="H20" s="109"/>
      <c r="I20" s="109"/>
      <c r="J20" s="109"/>
      <c r="K20" s="109"/>
      <c r="L20" s="109"/>
      <c r="M20" s="109"/>
      <c r="N20" s="109"/>
      <c r="O20" s="109"/>
      <c r="P20" s="110"/>
    </row>
    <row r="21" spans="1:16" ht="17.100000000000001" customHeight="1" x14ac:dyDescent="0.25">
      <c r="A21" s="14"/>
      <c r="B21" s="105" t="s">
        <v>642</v>
      </c>
      <c r="C21" s="254" t="s">
        <v>642</v>
      </c>
      <c r="D21" s="254" t="s">
        <v>650</v>
      </c>
      <c r="E21" s="255"/>
      <c r="F21" s="255"/>
      <c r="G21" s="255"/>
      <c r="H21" s="255"/>
      <c r="I21" s="255"/>
      <c r="J21" s="255"/>
      <c r="K21" s="255"/>
      <c r="L21" s="255"/>
      <c r="M21" s="255"/>
      <c r="N21" s="255"/>
      <c r="O21" s="255"/>
      <c r="P21" s="256"/>
    </row>
    <row r="22" spans="1:16" ht="17.100000000000001" customHeight="1" x14ac:dyDescent="0.25">
      <c r="A22" s="14"/>
      <c r="B22" s="258"/>
      <c r="C22" s="259"/>
      <c r="D22" s="195"/>
      <c r="E22" s="196"/>
      <c r="F22" s="196"/>
      <c r="G22" s="196"/>
      <c r="H22" s="196"/>
      <c r="I22" s="196"/>
      <c r="J22" s="196"/>
      <c r="K22" s="196"/>
      <c r="L22" s="196"/>
      <c r="M22" s="196"/>
      <c r="N22" s="196"/>
      <c r="O22" s="196"/>
      <c r="P22" s="200"/>
    </row>
    <row r="23" spans="1:16" ht="17.100000000000001" customHeight="1" x14ac:dyDescent="0.25">
      <c r="A23" s="14"/>
      <c r="B23" s="114"/>
      <c r="C23" s="260"/>
      <c r="D23" s="197"/>
      <c r="E23" s="198"/>
      <c r="F23" s="198"/>
      <c r="G23" s="198"/>
      <c r="H23" s="198"/>
      <c r="I23" s="198"/>
      <c r="J23" s="198"/>
      <c r="K23" s="198"/>
      <c r="L23" s="198"/>
      <c r="M23" s="198"/>
      <c r="N23" s="198"/>
      <c r="O23" s="198"/>
      <c r="P23" s="233"/>
    </row>
    <row r="24" spans="1:16" ht="14.45" customHeight="1" x14ac:dyDescent="0.25">
      <c r="A24" s="14"/>
      <c r="B24" s="140" t="s">
        <v>651</v>
      </c>
      <c r="C24" s="102"/>
      <c r="D24" s="102"/>
      <c r="E24" s="102"/>
      <c r="F24" s="102"/>
      <c r="G24" s="102"/>
      <c r="H24" s="102"/>
      <c r="I24" s="102"/>
      <c r="J24" s="102"/>
      <c r="K24" s="102"/>
      <c r="L24" s="102"/>
      <c r="M24" s="102"/>
      <c r="N24" s="102"/>
      <c r="O24" s="102"/>
      <c r="P24" s="102"/>
    </row>
    <row r="25" spans="1:16" x14ac:dyDescent="0.25">
      <c r="A25" s="14"/>
      <c r="B25" s="102"/>
      <c r="C25" s="102"/>
      <c r="D25" s="102"/>
      <c r="E25" s="102"/>
      <c r="F25" s="102"/>
      <c r="G25" s="102"/>
      <c r="H25" s="102"/>
      <c r="I25" s="102"/>
      <c r="J25" s="102"/>
      <c r="K25" s="102"/>
      <c r="L25" s="102"/>
      <c r="M25" s="102"/>
      <c r="N25" s="102"/>
      <c r="O25" s="102"/>
      <c r="P25" s="102"/>
    </row>
    <row r="26" spans="1:16" ht="18" customHeight="1" x14ac:dyDescent="0.25">
      <c r="A26" s="14"/>
      <c r="B26" s="102"/>
      <c r="C26" s="102"/>
      <c r="D26" s="102"/>
      <c r="E26" s="102"/>
      <c r="F26" s="102"/>
      <c r="G26" s="102"/>
      <c r="H26" s="102"/>
      <c r="I26" s="102"/>
      <c r="J26" s="102"/>
      <c r="K26" s="102"/>
      <c r="L26" s="102"/>
      <c r="M26" s="102"/>
      <c r="N26" s="102"/>
      <c r="O26" s="102"/>
      <c r="P26" s="102"/>
    </row>
  </sheetData>
  <sheetProtection sheet="1" objects="1" scenarios="1" formatColumns="0" formatRows="0"/>
  <mergeCells count="30">
    <mergeCell ref="B2:P2"/>
    <mergeCell ref="B6:B8"/>
    <mergeCell ref="C6:P6"/>
    <mergeCell ref="L7:P8"/>
    <mergeCell ref="E7:E8"/>
    <mergeCell ref="G7:K8"/>
    <mergeCell ref="F7:F8"/>
    <mergeCell ref="B18:P18"/>
    <mergeCell ref="D19:P20"/>
    <mergeCell ref="B4:P5"/>
    <mergeCell ref="C19:C20"/>
    <mergeCell ref="E13:E16"/>
    <mergeCell ref="E9:E12"/>
    <mergeCell ref="C7:D8"/>
    <mergeCell ref="B17:P17"/>
    <mergeCell ref="B24:P26"/>
    <mergeCell ref="L9:P12"/>
    <mergeCell ref="C13:D16"/>
    <mergeCell ref="B19:B20"/>
    <mergeCell ref="C9:D12"/>
    <mergeCell ref="B13:B16"/>
    <mergeCell ref="G9:K12"/>
    <mergeCell ref="F13:F16"/>
    <mergeCell ref="B9:B12"/>
    <mergeCell ref="B21:B23"/>
    <mergeCell ref="F9:F12"/>
    <mergeCell ref="D21:P23"/>
    <mergeCell ref="L13:P16"/>
    <mergeCell ref="C21:C23"/>
    <mergeCell ref="G13:K16"/>
  </mergeCells>
  <dataValidations count="3">
    <dataValidation type="list" allowBlank="1" showInputMessage="1" showErrorMessage="1" prompt="Select Rating" sqref="B21:C23 E9:E16" xr:uid="{00000000-0002-0000-0A00-000000000000}">
      <formula1>"Low, Moderate, Substantial, High"</formula1>
    </dataValidation>
    <dataValidation type="list" allowBlank="1" showInputMessage="1" showErrorMessage="1" prompt="Select Response" sqref="F9:F16" xr:uid="{00000000-0002-0000-0A00-000001000000}">
      <formula1>"Yes, No"</formula1>
    </dataValidation>
    <dataValidation type="list" allowBlank="1" showInputMessage="1" showErrorMessage="1" prompt="Select type of risk" sqref="C9:D16"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K41"/>
  <sheetViews>
    <sheetView showGridLines="0" view="pageBreakPreview" zoomScaleNormal="100" zoomScaleSheetLayoutView="100" workbookViewId="0">
      <selection activeCell="S10" sqref="A1:XFD1048576"/>
    </sheetView>
  </sheetViews>
  <sheetFormatPr defaultColWidth="8.85546875" defaultRowHeight="15" x14ac:dyDescent="0.25"/>
  <cols>
    <col min="1" max="1" width="1.42578125" customWidth="1"/>
    <col min="11" max="11" width="19.140625" customWidth="1"/>
  </cols>
  <sheetData>
    <row r="1" spans="1:11" x14ac:dyDescent="0.25">
      <c r="A1" s="14"/>
      <c r="B1" s="14"/>
      <c r="C1" s="14"/>
      <c r="D1" s="14"/>
      <c r="E1" s="14"/>
      <c r="F1" s="14"/>
      <c r="G1" s="14"/>
      <c r="H1" s="14"/>
      <c r="I1" s="14"/>
      <c r="J1" s="14"/>
      <c r="K1" s="14"/>
    </row>
    <row r="2" spans="1:11" ht="15.95" customHeight="1" x14ac:dyDescent="0.25">
      <c r="A2" s="14"/>
      <c r="B2" s="249" t="s">
        <v>652</v>
      </c>
      <c r="C2" s="102"/>
      <c r="D2" s="102"/>
      <c r="E2" s="102"/>
      <c r="F2" s="102"/>
      <c r="G2" s="102"/>
      <c r="H2" s="102"/>
      <c r="I2" s="102"/>
      <c r="J2" s="102"/>
      <c r="K2" s="102"/>
    </row>
    <row r="3" spans="1:11" ht="15.95" customHeight="1" x14ac:dyDescent="0.25">
      <c r="A3" s="14"/>
      <c r="B3" s="17"/>
      <c r="C3" s="17"/>
      <c r="D3" s="17"/>
      <c r="E3" s="17"/>
      <c r="F3" s="17"/>
      <c r="G3" s="17"/>
      <c r="H3" s="17"/>
      <c r="I3" s="17"/>
      <c r="J3" s="17"/>
      <c r="K3" s="17"/>
    </row>
    <row r="4" spans="1:11" ht="15.95" customHeight="1" x14ac:dyDescent="0.25">
      <c r="A4" s="14"/>
      <c r="B4" s="105" t="s">
        <v>653</v>
      </c>
      <c r="C4" s="106"/>
      <c r="D4" s="106"/>
      <c r="E4" s="106"/>
      <c r="F4" s="106"/>
      <c r="G4" s="106"/>
      <c r="H4" s="106"/>
      <c r="I4" s="106"/>
      <c r="J4" s="106"/>
      <c r="K4" s="107"/>
    </row>
    <row r="5" spans="1:11" ht="24.95" customHeight="1" x14ac:dyDescent="0.25">
      <c r="A5" s="14"/>
      <c r="B5" s="108"/>
      <c r="C5" s="109"/>
      <c r="D5" s="109"/>
      <c r="E5" s="109"/>
      <c r="F5" s="109"/>
      <c r="G5" s="109"/>
      <c r="H5" s="109"/>
      <c r="I5" s="109"/>
      <c r="J5" s="109"/>
      <c r="K5" s="110"/>
    </row>
    <row r="6" spans="1:11" ht="14.45" customHeight="1" x14ac:dyDescent="0.25">
      <c r="A6" s="14"/>
      <c r="B6" s="105"/>
      <c r="C6" s="112"/>
      <c r="D6" s="112"/>
      <c r="E6" s="112"/>
      <c r="F6" s="112"/>
      <c r="G6" s="112"/>
      <c r="H6" s="112"/>
      <c r="I6" s="112"/>
      <c r="J6" s="112"/>
      <c r="K6" s="113"/>
    </row>
    <row r="7" spans="1:11" ht="14.45" customHeight="1" x14ac:dyDescent="0.25">
      <c r="A7" s="14"/>
      <c r="B7" s="250" t="s">
        <v>654</v>
      </c>
      <c r="C7" s="106"/>
      <c r="D7" s="106"/>
      <c r="E7" s="107"/>
      <c r="F7" s="266" t="s">
        <v>655</v>
      </c>
      <c r="G7" s="106"/>
      <c r="H7" s="106"/>
      <c r="I7" s="106"/>
      <c r="J7" s="106"/>
      <c r="K7" s="107"/>
    </row>
    <row r="8" spans="1:11" ht="27.75" customHeight="1" x14ac:dyDescent="0.25">
      <c r="A8" s="14"/>
      <c r="B8" s="108"/>
      <c r="C8" s="109"/>
      <c r="D8" s="109"/>
      <c r="E8" s="110"/>
      <c r="F8" s="108"/>
      <c r="G8" s="109"/>
      <c r="H8" s="109"/>
      <c r="I8" s="109"/>
      <c r="J8" s="109"/>
      <c r="K8" s="110"/>
    </row>
    <row r="9" spans="1:11" ht="14.45" customHeight="1" x14ac:dyDescent="0.25">
      <c r="A9" s="14"/>
      <c r="B9" s="270" t="s">
        <v>656</v>
      </c>
      <c r="C9" s="251"/>
      <c r="D9" s="251"/>
      <c r="E9" s="234"/>
      <c r="F9" s="268" t="s">
        <v>657</v>
      </c>
      <c r="G9" s="251"/>
      <c r="H9" s="251"/>
      <c r="I9" s="251"/>
      <c r="J9" s="251"/>
      <c r="K9" s="234"/>
    </row>
    <row r="10" spans="1:11" ht="32.25" customHeight="1" x14ac:dyDescent="0.25">
      <c r="A10" s="14"/>
      <c r="B10" s="237"/>
      <c r="C10" s="253"/>
      <c r="D10" s="253"/>
      <c r="E10" s="238"/>
      <c r="F10" s="237"/>
      <c r="G10" s="253"/>
      <c r="H10" s="253"/>
      <c r="I10" s="253"/>
      <c r="J10" s="253"/>
      <c r="K10" s="238"/>
    </row>
    <row r="11" spans="1:11" ht="17.100000000000001" customHeight="1" x14ac:dyDescent="0.25">
      <c r="A11" s="14"/>
      <c r="B11" s="270" t="s">
        <v>658</v>
      </c>
      <c r="C11" s="251"/>
      <c r="D11" s="251"/>
      <c r="E11" s="234"/>
      <c r="F11" s="268" t="s">
        <v>659</v>
      </c>
      <c r="G11" s="251"/>
      <c r="H11" s="251"/>
      <c r="I11" s="251"/>
      <c r="J11" s="251"/>
      <c r="K11" s="234"/>
    </row>
    <row r="12" spans="1:11" ht="33.75" customHeight="1" x14ac:dyDescent="0.25">
      <c r="A12" s="14"/>
      <c r="B12" s="237"/>
      <c r="C12" s="253"/>
      <c r="D12" s="253"/>
      <c r="E12" s="238"/>
      <c r="F12" s="237"/>
      <c r="G12" s="253"/>
      <c r="H12" s="253"/>
      <c r="I12" s="253"/>
      <c r="J12" s="253"/>
      <c r="K12" s="238"/>
    </row>
    <row r="13" spans="1:11" ht="17.100000000000001" customHeight="1" x14ac:dyDescent="0.25">
      <c r="A13" s="14"/>
      <c r="B13" s="270" t="s">
        <v>660</v>
      </c>
      <c r="C13" s="251"/>
      <c r="D13" s="251"/>
      <c r="E13" s="234"/>
      <c r="F13" s="268" t="s">
        <v>661</v>
      </c>
      <c r="G13" s="251"/>
      <c r="H13" s="251"/>
      <c r="I13" s="251"/>
      <c r="J13" s="251"/>
      <c r="K13" s="234"/>
    </row>
    <row r="14" spans="1:11" ht="36" customHeight="1" x14ac:dyDescent="0.25">
      <c r="A14" s="14"/>
      <c r="B14" s="237"/>
      <c r="C14" s="253"/>
      <c r="D14" s="253"/>
      <c r="E14" s="238"/>
      <c r="F14" s="237"/>
      <c r="G14" s="253"/>
      <c r="H14" s="253"/>
      <c r="I14" s="253"/>
      <c r="J14" s="253"/>
      <c r="K14" s="238"/>
    </row>
    <row r="15" spans="1:11" ht="17.100000000000001" customHeight="1" x14ac:dyDescent="0.25">
      <c r="A15" s="14"/>
      <c r="B15" s="270" t="s">
        <v>662</v>
      </c>
      <c r="C15" s="251"/>
      <c r="D15" s="251"/>
      <c r="E15" s="234"/>
      <c r="F15" s="268" t="s">
        <v>663</v>
      </c>
      <c r="G15" s="271"/>
      <c r="H15" s="271"/>
      <c r="I15" s="271"/>
      <c r="J15" s="271"/>
      <c r="K15" s="272"/>
    </row>
    <row r="16" spans="1:11" ht="46.5" customHeight="1" x14ac:dyDescent="0.25">
      <c r="A16" s="14"/>
      <c r="B16" s="237"/>
      <c r="C16" s="253"/>
      <c r="D16" s="253"/>
      <c r="E16" s="238"/>
      <c r="F16" s="273"/>
      <c r="G16" s="274"/>
      <c r="H16" s="274"/>
      <c r="I16" s="274"/>
      <c r="J16" s="274"/>
      <c r="K16" s="275"/>
    </row>
    <row r="17" spans="1:11" ht="17.100000000000001" customHeight="1" x14ac:dyDescent="0.25">
      <c r="A17" s="14"/>
      <c r="B17" s="276" t="s">
        <v>664</v>
      </c>
      <c r="C17" s="251"/>
      <c r="D17" s="251"/>
      <c r="E17" s="234"/>
      <c r="F17" s="269" t="s">
        <v>665</v>
      </c>
      <c r="G17" s="251"/>
      <c r="H17" s="251"/>
      <c r="I17" s="251"/>
      <c r="J17" s="251"/>
      <c r="K17" s="234"/>
    </row>
    <row r="18" spans="1:11" ht="49.5" customHeight="1" x14ac:dyDescent="0.25">
      <c r="A18" s="14"/>
      <c r="B18" s="237"/>
      <c r="C18" s="253"/>
      <c r="D18" s="253"/>
      <c r="E18" s="238"/>
      <c r="F18" s="237"/>
      <c r="G18" s="253"/>
      <c r="H18" s="253"/>
      <c r="I18" s="253"/>
      <c r="J18" s="253"/>
      <c r="K18" s="238"/>
    </row>
    <row r="19" spans="1:11" ht="17.100000000000001" customHeight="1" x14ac:dyDescent="0.25">
      <c r="A19" s="14"/>
      <c r="B19" s="277"/>
      <c r="C19" s="106"/>
      <c r="D19" s="106"/>
      <c r="E19" s="106"/>
      <c r="F19" s="106"/>
      <c r="G19" s="106"/>
      <c r="H19" s="106"/>
      <c r="I19" s="106"/>
      <c r="J19" s="106"/>
      <c r="K19" s="107"/>
    </row>
    <row r="20" spans="1:11" ht="17.100000000000001" customHeight="1" x14ac:dyDescent="0.25">
      <c r="A20" s="14"/>
      <c r="B20" s="108"/>
      <c r="C20" s="109"/>
      <c r="D20" s="109"/>
      <c r="E20" s="109"/>
      <c r="F20" s="109"/>
      <c r="G20" s="109"/>
      <c r="H20" s="109"/>
      <c r="I20" s="109"/>
      <c r="J20" s="109"/>
      <c r="K20" s="110"/>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row r="26" spans="1:11" ht="17.100000000000001" customHeight="1" x14ac:dyDescent="0.25">
      <c r="A26" s="14"/>
      <c r="B26" s="14"/>
      <c r="C26" s="14"/>
      <c r="D26" s="14"/>
      <c r="E26" s="14"/>
      <c r="F26" s="14"/>
      <c r="G26" s="14"/>
      <c r="H26" s="14"/>
      <c r="I26" s="14"/>
      <c r="J26" s="14"/>
      <c r="K26" s="14"/>
    </row>
    <row r="27" spans="1:11" ht="17.100000000000001" customHeight="1" x14ac:dyDescent="0.25">
      <c r="A27" s="14"/>
      <c r="B27" s="14"/>
      <c r="C27" s="14"/>
      <c r="D27" s="14"/>
      <c r="E27" s="14"/>
      <c r="F27" s="14"/>
      <c r="G27" s="14"/>
      <c r="H27" s="14"/>
      <c r="I27" s="14"/>
      <c r="J27" s="14"/>
      <c r="K27" s="14"/>
    </row>
    <row r="28" spans="1:11" ht="17.100000000000001" customHeight="1" x14ac:dyDescent="0.25">
      <c r="A28" s="14"/>
      <c r="B28" s="14"/>
      <c r="C28" s="14"/>
      <c r="D28" s="14"/>
      <c r="E28" s="14"/>
      <c r="F28" s="14"/>
      <c r="G28" s="14"/>
      <c r="H28" s="14"/>
      <c r="I28" s="14"/>
      <c r="J28" s="14"/>
      <c r="K28" s="14"/>
    </row>
    <row r="29" spans="1:11" ht="17.100000000000001" customHeight="1" x14ac:dyDescent="0.25">
      <c r="A29" s="14"/>
      <c r="B29" s="14"/>
      <c r="C29" s="14"/>
      <c r="D29" s="14"/>
      <c r="E29" s="14"/>
      <c r="F29" s="14"/>
      <c r="G29" s="14"/>
      <c r="H29" s="14"/>
      <c r="I29" s="14"/>
      <c r="J29" s="14"/>
      <c r="K29" s="14"/>
    </row>
    <row r="30" spans="1:11" ht="17.100000000000001" customHeight="1" x14ac:dyDescent="0.25">
      <c r="A30" s="14"/>
      <c r="B30" s="14"/>
      <c r="C30" s="14"/>
      <c r="D30" s="14"/>
      <c r="E30" s="14"/>
      <c r="F30" s="14"/>
      <c r="G30" s="14"/>
      <c r="H30" s="14"/>
      <c r="I30" s="14"/>
      <c r="J30" s="14"/>
      <c r="K30" s="14"/>
    </row>
    <row r="31" spans="1:11" ht="17.100000000000001" customHeight="1" x14ac:dyDescent="0.25">
      <c r="A31" s="14"/>
      <c r="B31" s="14"/>
      <c r="C31" s="14"/>
      <c r="D31" s="14"/>
      <c r="E31" s="14"/>
      <c r="F31" s="14"/>
      <c r="G31" s="14"/>
      <c r="H31" s="14"/>
      <c r="I31" s="14"/>
      <c r="J31" s="14"/>
      <c r="K31" s="14"/>
    </row>
    <row r="32" spans="1:11" ht="17.100000000000001" customHeight="1" x14ac:dyDescent="0.25">
      <c r="A32" s="14"/>
      <c r="B32" s="14"/>
      <c r="C32" s="14"/>
      <c r="D32" s="14"/>
      <c r="E32" s="14"/>
      <c r="F32" s="14"/>
      <c r="G32" s="14"/>
      <c r="H32" s="14"/>
      <c r="I32" s="14"/>
      <c r="J32" s="14"/>
      <c r="K32" s="14"/>
    </row>
    <row r="33" spans="1:11" ht="17.100000000000001" customHeight="1" x14ac:dyDescent="0.25">
      <c r="A33" s="14"/>
      <c r="B33" s="14"/>
      <c r="C33" s="14"/>
      <c r="D33" s="14"/>
      <c r="E33" s="14"/>
      <c r="F33" s="14"/>
      <c r="G33" s="14"/>
      <c r="H33" s="14"/>
      <c r="I33" s="14"/>
      <c r="J33" s="14"/>
      <c r="K33" s="14"/>
    </row>
    <row r="34" spans="1:11" ht="17.100000000000001" customHeight="1" x14ac:dyDescent="0.25">
      <c r="A34" s="14"/>
      <c r="B34" s="14"/>
      <c r="C34" s="14"/>
      <c r="D34" s="14"/>
      <c r="E34" s="14"/>
      <c r="F34" s="14"/>
      <c r="G34" s="14"/>
      <c r="H34" s="14"/>
      <c r="I34" s="14"/>
      <c r="J34" s="14"/>
      <c r="K34" s="14"/>
    </row>
    <row r="35" spans="1:11" ht="17.100000000000001" customHeight="1" x14ac:dyDescent="0.25">
      <c r="A35" s="14"/>
      <c r="B35" s="14"/>
      <c r="C35" s="14"/>
      <c r="D35" s="14"/>
      <c r="E35" s="14"/>
      <c r="F35" s="14"/>
      <c r="G35" s="14"/>
      <c r="H35" s="14"/>
      <c r="I35" s="14"/>
      <c r="J35" s="14"/>
      <c r="K35" s="14"/>
    </row>
    <row r="36" spans="1:11" ht="17.100000000000001" customHeight="1" x14ac:dyDescent="0.25">
      <c r="A36" s="14"/>
      <c r="B36" s="14"/>
      <c r="C36" s="14"/>
      <c r="D36" s="14"/>
      <c r="E36" s="14"/>
      <c r="F36" s="14"/>
      <c r="G36" s="14"/>
      <c r="H36" s="14"/>
      <c r="I36" s="14"/>
      <c r="J36" s="14"/>
      <c r="K36" s="14"/>
    </row>
    <row r="37" spans="1:11" ht="17.100000000000001" customHeight="1" x14ac:dyDescent="0.25">
      <c r="A37" s="14"/>
      <c r="B37" s="14"/>
      <c r="C37" s="14"/>
      <c r="D37" s="14"/>
      <c r="E37" s="14"/>
      <c r="F37" s="14"/>
      <c r="G37" s="14"/>
      <c r="H37" s="14"/>
      <c r="I37" s="14"/>
      <c r="J37" s="14"/>
      <c r="K37" s="14"/>
    </row>
    <row r="38" spans="1:11" ht="17.100000000000001" customHeight="1" x14ac:dyDescent="0.25">
      <c r="A38" s="14"/>
      <c r="B38" s="14"/>
      <c r="C38" s="14"/>
      <c r="D38" s="14"/>
      <c r="E38" s="14"/>
      <c r="F38" s="14"/>
      <c r="G38" s="14"/>
      <c r="H38" s="14"/>
      <c r="I38" s="14"/>
      <c r="J38" s="14"/>
      <c r="K38" s="14"/>
    </row>
    <row r="39" spans="1:11" ht="17.100000000000001" customHeight="1" x14ac:dyDescent="0.25">
      <c r="A39" s="14"/>
      <c r="B39" s="14"/>
      <c r="C39" s="14"/>
      <c r="D39" s="14"/>
      <c r="E39" s="14"/>
      <c r="F39" s="14"/>
      <c r="G39" s="14"/>
      <c r="H39" s="14"/>
      <c r="I39" s="14"/>
      <c r="J39" s="14"/>
      <c r="K39" s="14"/>
    </row>
    <row r="40" spans="1:11" ht="17.100000000000001" customHeight="1" x14ac:dyDescent="0.25">
      <c r="A40" s="14"/>
      <c r="B40" s="14"/>
      <c r="C40" s="14"/>
      <c r="D40" s="14"/>
      <c r="E40" s="14"/>
      <c r="F40" s="14"/>
      <c r="G40" s="14"/>
      <c r="H40" s="14"/>
      <c r="I40" s="14"/>
      <c r="J40" s="14"/>
      <c r="K40" s="14"/>
    </row>
    <row r="41" spans="1:11" x14ac:dyDescent="0.25">
      <c r="A41" s="14"/>
      <c r="B41" s="14"/>
      <c r="C41" s="14"/>
      <c r="D41" s="14"/>
      <c r="E41" s="14"/>
      <c r="F41" s="14"/>
      <c r="G41" s="14"/>
      <c r="H41" s="14"/>
      <c r="I41" s="14"/>
      <c r="J41" s="14"/>
      <c r="K41" s="14"/>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8"/>
  <sheetViews>
    <sheetView showGridLines="0" view="pageBreakPreview" zoomScaleNormal="100" zoomScaleSheetLayoutView="100" workbookViewId="0">
      <selection activeCell="N8" sqref="A1:XFD1048576"/>
    </sheetView>
  </sheetViews>
  <sheetFormatPr defaultColWidth="8.85546875" defaultRowHeight="15" x14ac:dyDescent="0.25"/>
  <cols>
    <col min="1" max="1" width="1.42578125" customWidth="1"/>
    <col min="2" max="2" width="9.140625" customWidth="1"/>
  </cols>
  <sheetData>
    <row r="1" spans="1:11" x14ac:dyDescent="0.25">
      <c r="A1" s="2"/>
      <c r="B1" s="2"/>
      <c r="C1" s="2"/>
      <c r="D1" s="2"/>
      <c r="E1" s="2"/>
      <c r="F1" s="2"/>
      <c r="G1" s="2"/>
      <c r="H1" s="2"/>
      <c r="I1" s="2"/>
      <c r="J1" s="2"/>
      <c r="K1" s="2"/>
    </row>
    <row r="2" spans="1:11" ht="19.5" customHeight="1" x14ac:dyDescent="0.25">
      <c r="A2" s="2"/>
      <c r="B2" s="247" t="s">
        <v>666</v>
      </c>
      <c r="C2" s="102"/>
      <c r="D2" s="102"/>
      <c r="E2" s="102"/>
      <c r="F2" s="102"/>
      <c r="G2" s="102"/>
      <c r="H2" s="102"/>
      <c r="I2" s="102"/>
      <c r="J2" s="102"/>
      <c r="K2" s="102"/>
    </row>
    <row r="3" spans="1:11" x14ac:dyDescent="0.25">
      <c r="A3" s="2"/>
      <c r="B3" s="16"/>
      <c r="C3" s="16"/>
      <c r="D3" s="16"/>
      <c r="E3" s="16"/>
      <c r="F3" s="16"/>
      <c r="G3" s="16"/>
      <c r="H3" s="16"/>
      <c r="I3" s="16"/>
      <c r="J3" s="16"/>
      <c r="K3" s="16"/>
    </row>
    <row r="4" spans="1:11" s="3" customFormat="1" ht="14.45" customHeight="1" x14ac:dyDescent="0.25">
      <c r="A4" s="8"/>
      <c r="B4" s="111" t="s">
        <v>667</v>
      </c>
      <c r="C4" s="106"/>
      <c r="D4" s="106"/>
      <c r="E4" s="106"/>
      <c r="F4" s="106"/>
      <c r="G4" s="106"/>
      <c r="H4" s="106"/>
      <c r="I4" s="106"/>
      <c r="J4" s="106"/>
      <c r="K4" s="107"/>
    </row>
    <row r="5" spans="1:11" ht="15.95" customHeight="1" x14ac:dyDescent="0.25">
      <c r="A5" s="2"/>
      <c r="B5" s="135"/>
      <c r="C5" s="102"/>
      <c r="D5" s="102"/>
      <c r="E5" s="102"/>
      <c r="F5" s="102"/>
      <c r="G5" s="102"/>
      <c r="H5" s="102"/>
      <c r="I5" s="102"/>
      <c r="J5" s="102"/>
      <c r="K5" s="134"/>
    </row>
    <row r="6" spans="1:11" ht="15.95" customHeight="1" x14ac:dyDescent="0.25">
      <c r="A6" s="2"/>
      <c r="B6" s="135"/>
      <c r="C6" s="102"/>
      <c r="D6" s="102"/>
      <c r="E6" s="102"/>
      <c r="F6" s="102"/>
      <c r="G6" s="102"/>
      <c r="H6" s="102"/>
      <c r="I6" s="102"/>
      <c r="J6" s="102"/>
      <c r="K6" s="134"/>
    </row>
    <row r="7" spans="1:11" ht="15.95" customHeight="1" x14ac:dyDescent="0.25">
      <c r="A7" s="2"/>
      <c r="B7" s="135"/>
      <c r="C7" s="102"/>
      <c r="D7" s="102"/>
      <c r="E7" s="102"/>
      <c r="F7" s="102"/>
      <c r="G7" s="102"/>
      <c r="H7" s="102"/>
      <c r="I7" s="102"/>
      <c r="J7" s="102"/>
      <c r="K7" s="134"/>
    </row>
    <row r="8" spans="1:11" ht="15.95" customHeight="1" x14ac:dyDescent="0.25">
      <c r="A8" s="2"/>
      <c r="B8" s="108"/>
      <c r="C8" s="109"/>
      <c r="D8" s="109"/>
      <c r="E8" s="109"/>
      <c r="F8" s="109"/>
      <c r="G8" s="109"/>
      <c r="H8" s="109"/>
      <c r="I8" s="109"/>
      <c r="J8" s="109"/>
      <c r="K8" s="110"/>
    </row>
    <row r="9" spans="1:11" ht="14.45" customHeight="1" x14ac:dyDescent="0.25">
      <c r="A9" s="2"/>
      <c r="B9" s="266" t="s">
        <v>668</v>
      </c>
      <c r="C9" s="107"/>
      <c r="D9" s="266" t="s">
        <v>669</v>
      </c>
      <c r="E9" s="106"/>
      <c r="F9" s="106"/>
      <c r="G9" s="106"/>
      <c r="H9" s="107"/>
      <c r="I9" s="279" t="s">
        <v>670</v>
      </c>
      <c r="J9" s="266" t="s">
        <v>671</v>
      </c>
      <c r="K9" s="107"/>
    </row>
    <row r="10" spans="1:11" ht="14.45" customHeight="1" x14ac:dyDescent="0.25">
      <c r="A10" s="2"/>
      <c r="B10" s="135"/>
      <c r="C10" s="134"/>
      <c r="D10" s="135"/>
      <c r="E10" s="102"/>
      <c r="F10" s="102"/>
      <c r="G10" s="102"/>
      <c r="H10" s="134"/>
      <c r="I10" s="258"/>
      <c r="J10" s="135"/>
      <c r="K10" s="134"/>
    </row>
    <row r="11" spans="1:11" ht="15.95" customHeight="1" x14ac:dyDescent="0.25">
      <c r="A11" s="2"/>
      <c r="B11" s="108"/>
      <c r="C11" s="110"/>
      <c r="D11" s="108"/>
      <c r="E11" s="109"/>
      <c r="F11" s="109"/>
      <c r="G11" s="109"/>
      <c r="H11" s="110"/>
      <c r="I11" s="114"/>
      <c r="J11" s="108"/>
      <c r="K11" s="110"/>
    </row>
    <row r="12" spans="1:11" ht="14.45" customHeight="1" x14ac:dyDescent="0.25">
      <c r="A12" s="2"/>
      <c r="B12" s="111" t="s">
        <v>672</v>
      </c>
      <c r="C12" s="107"/>
      <c r="D12" s="278" t="s">
        <v>676</v>
      </c>
      <c r="E12" s="394"/>
      <c r="F12" s="394"/>
      <c r="G12" s="394"/>
      <c r="H12" s="352"/>
      <c r="I12" s="111"/>
      <c r="J12" s="105"/>
      <c r="K12" s="107"/>
    </row>
    <row r="13" spans="1:11" ht="15.95" customHeight="1" x14ac:dyDescent="0.25">
      <c r="A13" s="2"/>
      <c r="B13" s="108"/>
      <c r="C13" s="110"/>
      <c r="D13" s="358"/>
      <c r="E13" s="396"/>
      <c r="F13" s="396"/>
      <c r="G13" s="396"/>
      <c r="H13" s="359"/>
      <c r="I13" s="114"/>
      <c r="J13" s="108"/>
      <c r="K13" s="110"/>
    </row>
    <row r="14" spans="1:11" ht="14.45" customHeight="1" x14ac:dyDescent="0.25">
      <c r="A14" s="2"/>
      <c r="B14" s="111" t="s">
        <v>673</v>
      </c>
      <c r="C14" s="107"/>
      <c r="D14" s="278" t="s">
        <v>676</v>
      </c>
      <c r="E14" s="394"/>
      <c r="F14" s="394"/>
      <c r="G14" s="394"/>
      <c r="H14" s="352"/>
      <c r="I14" s="111"/>
      <c r="J14" s="105"/>
      <c r="K14" s="107"/>
    </row>
    <row r="15" spans="1:11" ht="15.95" customHeight="1" x14ac:dyDescent="0.25">
      <c r="A15" s="2"/>
      <c r="B15" s="108"/>
      <c r="C15" s="110"/>
      <c r="D15" s="358"/>
      <c r="E15" s="396"/>
      <c r="F15" s="396"/>
      <c r="G15" s="396"/>
      <c r="H15" s="359"/>
      <c r="I15" s="114"/>
      <c r="J15" s="108"/>
      <c r="K15" s="110"/>
    </row>
    <row r="16" spans="1:11" ht="14.45" customHeight="1" x14ac:dyDescent="0.25">
      <c r="A16" s="2"/>
      <c r="B16" s="111" t="s">
        <v>674</v>
      </c>
      <c r="C16" s="107"/>
      <c r="D16" s="278" t="s">
        <v>676</v>
      </c>
      <c r="E16" s="394"/>
      <c r="F16" s="394"/>
      <c r="G16" s="394"/>
      <c r="H16" s="352"/>
      <c r="I16" s="111"/>
      <c r="J16" s="105"/>
      <c r="K16" s="107"/>
    </row>
    <row r="17" spans="1:11" ht="15.95" customHeight="1" x14ac:dyDescent="0.25">
      <c r="A17" s="2"/>
      <c r="B17" s="135"/>
      <c r="C17" s="134"/>
      <c r="D17" s="354"/>
      <c r="E17" s="395"/>
      <c r="F17" s="395"/>
      <c r="G17" s="395"/>
      <c r="H17" s="355"/>
      <c r="I17" s="258"/>
      <c r="J17" s="135"/>
      <c r="K17" s="134"/>
    </row>
    <row r="18" spans="1:11" ht="15.95" customHeight="1" x14ac:dyDescent="0.25">
      <c r="A18" s="2"/>
      <c r="B18" s="108"/>
      <c r="C18" s="110"/>
      <c r="D18" s="358"/>
      <c r="E18" s="396"/>
      <c r="F18" s="396"/>
      <c r="G18" s="396"/>
      <c r="H18" s="359"/>
      <c r="I18" s="114"/>
      <c r="J18" s="108"/>
      <c r="K18" s="110"/>
    </row>
    <row r="19" spans="1:11" ht="14.45" customHeight="1" x14ac:dyDescent="0.25">
      <c r="A19" s="2"/>
      <c r="B19" s="111" t="s">
        <v>675</v>
      </c>
      <c r="C19" s="107"/>
      <c r="D19" s="111" t="s">
        <v>676</v>
      </c>
      <c r="E19" s="394"/>
      <c r="F19" s="394"/>
      <c r="G19" s="394"/>
      <c r="H19" s="352"/>
      <c r="I19" s="111"/>
      <c r="J19" s="105"/>
      <c r="K19" s="107"/>
    </row>
    <row r="20" spans="1:11" ht="15.95" customHeight="1" x14ac:dyDescent="0.25">
      <c r="A20" s="2"/>
      <c r="B20" s="108"/>
      <c r="C20" s="110"/>
      <c r="D20" s="358"/>
      <c r="E20" s="396"/>
      <c r="F20" s="396"/>
      <c r="G20" s="396"/>
      <c r="H20" s="359"/>
      <c r="I20" s="114"/>
      <c r="J20" s="108"/>
      <c r="K20" s="110"/>
    </row>
    <row r="21" spans="1:11" ht="14.45" customHeight="1" x14ac:dyDescent="0.25">
      <c r="A21" s="2"/>
      <c r="B21" s="111" t="s">
        <v>677</v>
      </c>
      <c r="C21" s="107"/>
      <c r="D21" s="278" t="s">
        <v>676</v>
      </c>
      <c r="E21" s="394"/>
      <c r="F21" s="394"/>
      <c r="G21" s="394"/>
      <c r="H21" s="352"/>
      <c r="I21" s="111"/>
      <c r="J21" s="105"/>
      <c r="K21" s="107"/>
    </row>
    <row r="22" spans="1:11" ht="15.95" customHeight="1" x14ac:dyDescent="0.25">
      <c r="A22" s="2"/>
      <c r="B22" s="108"/>
      <c r="C22" s="110"/>
      <c r="D22" s="358"/>
      <c r="E22" s="396"/>
      <c r="F22" s="396"/>
      <c r="G22" s="396"/>
      <c r="H22" s="359"/>
      <c r="I22" s="114"/>
      <c r="J22" s="108"/>
      <c r="K22" s="110"/>
    </row>
    <row r="23" spans="1:11" ht="14.45" customHeight="1" x14ac:dyDescent="0.25">
      <c r="A23" s="2"/>
      <c r="B23" s="111" t="s">
        <v>678</v>
      </c>
      <c r="C23" s="107"/>
      <c r="D23" s="111" t="s">
        <v>676</v>
      </c>
      <c r="E23" s="394"/>
      <c r="F23" s="394"/>
      <c r="G23" s="394"/>
      <c r="H23" s="352"/>
      <c r="I23" s="111"/>
      <c r="J23" s="105"/>
      <c r="K23" s="107"/>
    </row>
    <row r="24" spans="1:11" ht="15.95" customHeight="1" x14ac:dyDescent="0.25">
      <c r="A24" s="2"/>
      <c r="B24" s="108"/>
      <c r="C24" s="110"/>
      <c r="D24" s="358"/>
      <c r="E24" s="396"/>
      <c r="F24" s="396"/>
      <c r="G24" s="396"/>
      <c r="H24" s="359"/>
      <c r="I24" s="114"/>
      <c r="J24" s="108"/>
      <c r="K24" s="110"/>
    </row>
    <row r="25" spans="1:11" ht="14.45" customHeight="1" x14ac:dyDescent="0.25">
      <c r="A25" s="2"/>
      <c r="B25" s="111" t="s">
        <v>679</v>
      </c>
      <c r="C25" s="107"/>
      <c r="D25" s="111" t="s">
        <v>676</v>
      </c>
      <c r="E25" s="394"/>
      <c r="F25" s="394"/>
      <c r="G25" s="394"/>
      <c r="H25" s="352"/>
      <c r="I25" s="111"/>
      <c r="J25" s="105"/>
      <c r="K25" s="107"/>
    </row>
    <row r="26" spans="1:11" ht="15.95" customHeight="1" x14ac:dyDescent="0.25">
      <c r="A26" s="2"/>
      <c r="B26" s="108"/>
      <c r="C26" s="110"/>
      <c r="D26" s="358"/>
      <c r="E26" s="396"/>
      <c r="F26" s="396"/>
      <c r="G26" s="396"/>
      <c r="H26" s="359"/>
      <c r="I26" s="114"/>
      <c r="J26" s="108"/>
      <c r="K26" s="110"/>
    </row>
    <row r="27" spans="1:11" ht="14.45" customHeight="1" x14ac:dyDescent="0.25">
      <c r="A27" s="2"/>
      <c r="B27" s="111" t="s">
        <v>680</v>
      </c>
      <c r="C27" s="107"/>
      <c r="D27" s="278" t="s">
        <v>676</v>
      </c>
      <c r="E27" s="394"/>
      <c r="F27" s="394"/>
      <c r="G27" s="394"/>
      <c r="H27" s="352"/>
      <c r="I27" s="111"/>
      <c r="J27" s="105"/>
      <c r="K27" s="107"/>
    </row>
    <row r="28" spans="1:11" ht="15.95" customHeight="1" x14ac:dyDescent="0.25">
      <c r="A28" s="2"/>
      <c r="B28" s="108"/>
      <c r="C28" s="110"/>
      <c r="D28" s="358"/>
      <c r="E28" s="396"/>
      <c r="F28" s="396"/>
      <c r="G28" s="396"/>
      <c r="H28" s="359"/>
      <c r="I28" s="114"/>
      <c r="J28" s="108"/>
      <c r="K28" s="110"/>
    </row>
    <row r="29" spans="1:11" ht="14.45" customHeight="1" x14ac:dyDescent="0.25">
      <c r="A29" s="2"/>
      <c r="B29" s="111" t="s">
        <v>681</v>
      </c>
      <c r="C29" s="107"/>
      <c r="D29" s="278" t="s">
        <v>676</v>
      </c>
      <c r="E29" s="394"/>
      <c r="F29" s="394"/>
      <c r="G29" s="394"/>
      <c r="H29" s="352"/>
      <c r="I29" s="111"/>
      <c r="J29" s="105"/>
      <c r="K29" s="107"/>
    </row>
    <row r="30" spans="1:11" x14ac:dyDescent="0.25">
      <c r="A30" s="2"/>
      <c r="B30" s="108"/>
      <c r="C30" s="110"/>
      <c r="D30" s="358"/>
      <c r="E30" s="396"/>
      <c r="F30" s="396"/>
      <c r="G30" s="396"/>
      <c r="H30" s="359"/>
      <c r="I30" s="114"/>
      <c r="J30" s="108"/>
      <c r="K30" s="110"/>
    </row>
    <row r="31" spans="1:11" ht="14.45" customHeight="1" x14ac:dyDescent="0.25">
      <c r="A31" s="2"/>
      <c r="B31" s="111" t="s">
        <v>682</v>
      </c>
      <c r="C31" s="107"/>
      <c r="D31" s="278" t="s">
        <v>676</v>
      </c>
      <c r="E31" s="394"/>
      <c r="F31" s="394"/>
      <c r="G31" s="394"/>
      <c r="H31" s="352"/>
      <c r="I31" s="111"/>
      <c r="J31" s="105"/>
      <c r="K31" s="107"/>
    </row>
    <row r="32" spans="1:11" x14ac:dyDescent="0.25">
      <c r="A32" s="2"/>
      <c r="B32" s="108"/>
      <c r="C32" s="110"/>
      <c r="D32" s="358"/>
      <c r="E32" s="396"/>
      <c r="F32" s="396"/>
      <c r="G32" s="396"/>
      <c r="H32" s="359"/>
      <c r="I32" s="114"/>
      <c r="J32" s="108"/>
      <c r="K32" s="110"/>
    </row>
    <row r="33" spans="1:11" ht="14.45" customHeight="1" x14ac:dyDescent="0.25">
      <c r="A33" s="2"/>
      <c r="B33" s="111" t="s">
        <v>683</v>
      </c>
      <c r="C33" s="107"/>
      <c r="D33" s="278" t="s">
        <v>676</v>
      </c>
      <c r="E33" s="394"/>
      <c r="F33" s="394"/>
      <c r="G33" s="394"/>
      <c r="H33" s="352"/>
      <c r="I33" s="111"/>
      <c r="J33" s="105"/>
      <c r="K33" s="107"/>
    </row>
    <row r="34" spans="1:11" x14ac:dyDescent="0.25">
      <c r="A34" s="2"/>
      <c r="B34" s="135"/>
      <c r="C34" s="134"/>
      <c r="D34" s="354"/>
      <c r="E34" s="395"/>
      <c r="F34" s="395"/>
      <c r="G34" s="395"/>
      <c r="H34" s="355"/>
      <c r="I34" s="258"/>
      <c r="J34" s="135"/>
      <c r="K34" s="134"/>
    </row>
    <row r="35" spans="1:11" x14ac:dyDescent="0.25">
      <c r="A35" s="2"/>
      <c r="B35" s="108"/>
      <c r="C35" s="110"/>
      <c r="D35" s="358"/>
      <c r="E35" s="396"/>
      <c r="F35" s="396"/>
      <c r="G35" s="396"/>
      <c r="H35" s="359"/>
      <c r="I35" s="114"/>
      <c r="J35" s="108"/>
      <c r="K35" s="110"/>
    </row>
    <row r="36" spans="1:11" x14ac:dyDescent="0.25">
      <c r="A36" s="2"/>
      <c r="B36" s="282" t="s">
        <v>684</v>
      </c>
      <c r="C36" s="107"/>
      <c r="D36" s="111" t="s">
        <v>685</v>
      </c>
      <c r="E36" s="394"/>
      <c r="F36" s="394"/>
      <c r="G36" s="394"/>
      <c r="H36" s="352"/>
      <c r="I36" s="111"/>
      <c r="J36" s="105"/>
      <c r="K36" s="107"/>
    </row>
    <row r="37" spans="1:11" x14ac:dyDescent="0.25">
      <c r="A37" s="2"/>
      <c r="B37" s="108"/>
      <c r="C37" s="110"/>
      <c r="D37" s="358"/>
      <c r="E37" s="396"/>
      <c r="F37" s="396"/>
      <c r="G37" s="396"/>
      <c r="H37" s="359"/>
      <c r="I37" s="114"/>
      <c r="J37" s="108"/>
      <c r="K37" s="110"/>
    </row>
    <row r="38" spans="1:11" ht="14.45" customHeight="1" x14ac:dyDescent="0.25">
      <c r="A38" s="2"/>
      <c r="B38" s="111" t="s">
        <v>686</v>
      </c>
      <c r="C38" s="107"/>
      <c r="D38" s="278" t="s">
        <v>676</v>
      </c>
      <c r="E38" s="394"/>
      <c r="F38" s="394"/>
      <c r="G38" s="394"/>
      <c r="H38" s="352"/>
      <c r="I38" s="111"/>
      <c r="J38" s="105"/>
      <c r="K38" s="107"/>
    </row>
    <row r="39" spans="1:11" x14ac:dyDescent="0.25">
      <c r="A39" s="2"/>
      <c r="B39" s="108"/>
      <c r="C39" s="110"/>
      <c r="D39" s="358"/>
      <c r="E39" s="396"/>
      <c r="F39" s="396"/>
      <c r="G39" s="396"/>
      <c r="H39" s="359"/>
      <c r="I39" s="114"/>
      <c r="J39" s="108"/>
      <c r="K39" s="110"/>
    </row>
    <row r="40" spans="1:11" ht="14.45" customHeight="1" x14ac:dyDescent="0.25">
      <c r="A40" s="2"/>
      <c r="B40" s="111" t="s">
        <v>687</v>
      </c>
      <c r="C40" s="107"/>
      <c r="D40" s="278" t="s">
        <v>676</v>
      </c>
      <c r="E40" s="394"/>
      <c r="F40" s="394"/>
      <c r="G40" s="394"/>
      <c r="H40" s="352"/>
      <c r="I40" s="111"/>
      <c r="J40" s="105"/>
      <c r="K40" s="107"/>
    </row>
    <row r="41" spans="1:11" x14ac:dyDescent="0.25">
      <c r="A41" s="2"/>
      <c r="B41" s="108"/>
      <c r="C41" s="110"/>
      <c r="D41" s="358"/>
      <c r="E41" s="396"/>
      <c r="F41" s="396"/>
      <c r="G41" s="396"/>
      <c r="H41" s="359"/>
      <c r="I41" s="114"/>
      <c r="J41" s="108"/>
      <c r="K41" s="110"/>
    </row>
    <row r="42" spans="1:11" x14ac:dyDescent="0.25">
      <c r="A42" s="2"/>
      <c r="B42" s="2"/>
      <c r="C42" s="2"/>
      <c r="D42" s="27"/>
      <c r="E42" s="27"/>
      <c r="F42" s="27"/>
      <c r="G42" s="27"/>
      <c r="H42" s="27"/>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1" s="34" customFormat="1" ht="13.5" customHeight="1" x14ac:dyDescent="0.25">
      <c r="A49" s="35"/>
      <c r="B49" s="280" t="s">
        <v>688</v>
      </c>
      <c r="C49" s="281"/>
      <c r="D49" s="281"/>
      <c r="E49" s="281"/>
      <c r="F49" s="281"/>
      <c r="G49" s="281"/>
      <c r="H49" s="281"/>
      <c r="I49" s="281"/>
      <c r="J49" s="281"/>
      <c r="K49" s="281"/>
    </row>
    <row r="50" spans="1:11" x14ac:dyDescent="0.25">
      <c r="A50" s="2"/>
      <c r="B50" s="7"/>
      <c r="C50" s="7"/>
      <c r="D50" s="7"/>
      <c r="E50" s="7"/>
      <c r="F50" s="7"/>
      <c r="G50" s="7"/>
      <c r="H50" s="7"/>
      <c r="I50" s="7"/>
      <c r="J50" s="7"/>
      <c r="K50" s="7"/>
    </row>
    <row r="51" spans="1:11" x14ac:dyDescent="0.25">
      <c r="A51" s="2"/>
      <c r="B51" s="7"/>
      <c r="C51" s="7"/>
      <c r="D51" s="7"/>
      <c r="E51" s="7"/>
      <c r="F51" s="7"/>
      <c r="G51" s="7"/>
      <c r="H51" s="7"/>
      <c r="I51" s="7"/>
      <c r="J51" s="7"/>
      <c r="K51" s="7"/>
    </row>
    <row r="52" spans="1:11" x14ac:dyDescent="0.25">
      <c r="A52" s="2"/>
      <c r="B52" s="7"/>
      <c r="C52" s="7"/>
      <c r="D52" s="7"/>
      <c r="E52" s="7"/>
      <c r="F52" s="7"/>
      <c r="G52" s="7"/>
      <c r="H52" s="7"/>
      <c r="I52" s="7"/>
      <c r="J52" s="7"/>
      <c r="K52" s="7"/>
    </row>
    <row r="53" spans="1:11" x14ac:dyDescent="0.25">
      <c r="A53" s="2"/>
      <c r="B53" s="7"/>
      <c r="C53" s="7"/>
      <c r="D53" s="7"/>
      <c r="E53" s="7"/>
      <c r="F53" s="7"/>
      <c r="G53" s="7"/>
      <c r="H53" s="7"/>
      <c r="I53" s="7"/>
      <c r="J53" s="7"/>
      <c r="K53" s="7"/>
    </row>
    <row r="54" spans="1:11" x14ac:dyDescent="0.25">
      <c r="A54" s="2"/>
      <c r="B54" s="7"/>
      <c r="C54" s="7"/>
      <c r="D54" s="7"/>
      <c r="E54" s="7"/>
      <c r="F54" s="7"/>
      <c r="G54" s="7"/>
      <c r="H54" s="7"/>
      <c r="I54" s="7"/>
      <c r="J54" s="7"/>
      <c r="K54" s="7"/>
    </row>
    <row r="55" spans="1:11" x14ac:dyDescent="0.25">
      <c r="A55" s="2"/>
      <c r="B55" s="7"/>
      <c r="C55" s="7"/>
      <c r="D55" s="7"/>
      <c r="E55" s="7"/>
      <c r="F55" s="7"/>
      <c r="G55" s="7"/>
      <c r="H55" s="7"/>
      <c r="I55" s="7"/>
      <c r="J55" s="7"/>
      <c r="K55" s="7"/>
    </row>
    <row r="56" spans="1:11" x14ac:dyDescent="0.25">
      <c r="A56" s="2"/>
      <c r="B56" s="7"/>
      <c r="C56" s="7"/>
      <c r="D56" s="7"/>
      <c r="E56" s="7"/>
      <c r="F56" s="7"/>
      <c r="G56" s="7"/>
      <c r="H56" s="7"/>
      <c r="I56" s="7"/>
      <c r="J56" s="7"/>
      <c r="K56" s="7"/>
    </row>
    <row r="57" spans="1:11" x14ac:dyDescent="0.25">
      <c r="A57" s="2"/>
      <c r="B57" s="7"/>
      <c r="C57" s="7"/>
      <c r="D57" s="7"/>
      <c r="E57" s="7"/>
      <c r="F57" s="7"/>
      <c r="G57" s="7"/>
      <c r="H57" s="7"/>
      <c r="I57" s="7"/>
      <c r="J57" s="7"/>
      <c r="K57" s="7"/>
    </row>
    <row r="58" spans="1:11" ht="15.6" customHeight="1" x14ac:dyDescent="0.25">
      <c r="A58" s="2"/>
      <c r="B58" s="7"/>
      <c r="C58" s="7"/>
      <c r="D58" s="7"/>
      <c r="E58" s="7"/>
      <c r="F58" s="7"/>
      <c r="G58" s="7"/>
      <c r="H58" s="7"/>
      <c r="I58" s="7"/>
      <c r="J58" s="7"/>
      <c r="K58" s="7"/>
    </row>
  </sheetData>
  <sheetProtection sheet="1" objects="1" scenarios="1" formatColumns="0" formatRows="0"/>
  <mergeCells count="63">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31:C32"/>
    <mergeCell ref="I29:I30"/>
    <mergeCell ref="B38:C39"/>
    <mergeCell ref="D36:H37"/>
    <mergeCell ref="D33:H35"/>
    <mergeCell ref="D29:H30"/>
    <mergeCell ref="D31:H32"/>
    <mergeCell ref="J23:K24"/>
    <mergeCell ref="I33:I35"/>
    <mergeCell ref="I27:I28"/>
    <mergeCell ref="I40:I41"/>
    <mergeCell ref="I38:I39"/>
    <mergeCell ref="J31:K32"/>
    <mergeCell ref="J29:K30"/>
    <mergeCell ref="J27:K28"/>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2"/>
  <sheetViews>
    <sheetView showGridLines="0" view="pageBreakPreview" zoomScaleNormal="100" zoomScaleSheetLayoutView="100" workbookViewId="0">
      <selection activeCell="R12" sqref="R12"/>
    </sheetView>
  </sheetViews>
  <sheetFormatPr defaultColWidth="8.85546875" defaultRowHeight="15" x14ac:dyDescent="0.25"/>
  <cols>
    <col min="1" max="2" width="1.42578125" customWidth="1"/>
    <col min="6" max="6" width="10.42578125" customWidth="1"/>
    <col min="7" max="7" width="13.42578125" customWidth="1"/>
  </cols>
  <sheetData>
    <row r="1" spans="1:12" x14ac:dyDescent="0.25">
      <c r="A1" s="14"/>
      <c r="B1" s="14"/>
      <c r="C1" s="14"/>
      <c r="D1" s="14"/>
      <c r="E1" s="14"/>
      <c r="F1" s="14"/>
      <c r="G1" s="14"/>
      <c r="H1" s="14"/>
      <c r="I1" s="14"/>
      <c r="J1" s="14"/>
      <c r="K1" s="14"/>
      <c r="L1" s="14"/>
    </row>
    <row r="2" spans="1:12" ht="19.5" customHeight="1" x14ac:dyDescent="0.25">
      <c r="A2" s="14"/>
      <c r="B2" s="14"/>
      <c r="C2" s="249" t="s">
        <v>689</v>
      </c>
      <c r="D2" s="102"/>
      <c r="E2" s="102"/>
      <c r="F2" s="102"/>
      <c r="G2" s="102"/>
      <c r="H2" s="102"/>
      <c r="I2" s="102"/>
      <c r="J2" s="102"/>
      <c r="K2" s="102"/>
      <c r="L2" s="102"/>
    </row>
    <row r="3" spans="1:12" x14ac:dyDescent="0.25">
      <c r="A3" s="14"/>
      <c r="B3" s="14"/>
      <c r="C3" s="17"/>
      <c r="D3" s="17"/>
      <c r="E3" s="17"/>
      <c r="F3" s="17"/>
      <c r="G3" s="17"/>
      <c r="H3" s="17"/>
      <c r="I3" s="17"/>
      <c r="J3" s="17"/>
      <c r="K3" s="17"/>
      <c r="L3" s="17"/>
    </row>
    <row r="4" spans="1:12" ht="14.45" customHeight="1" x14ac:dyDescent="0.25">
      <c r="A4" s="14"/>
      <c r="B4" s="14"/>
      <c r="C4" s="298" t="s">
        <v>690</v>
      </c>
      <c r="D4" s="106"/>
      <c r="E4" s="106"/>
      <c r="F4" s="106"/>
      <c r="G4" s="106"/>
      <c r="H4" s="106"/>
      <c r="I4" s="106"/>
      <c r="J4" s="106"/>
      <c r="K4" s="106"/>
      <c r="L4" s="106"/>
    </row>
    <row r="5" spans="1:12" ht="14.45" customHeight="1" x14ac:dyDescent="0.25">
      <c r="A5" s="14"/>
      <c r="B5" s="14"/>
      <c r="C5" s="135"/>
      <c r="D5" s="102"/>
      <c r="E5" s="102"/>
      <c r="F5" s="102"/>
      <c r="G5" s="102"/>
      <c r="H5" s="102"/>
      <c r="I5" s="102"/>
      <c r="J5" s="102"/>
      <c r="K5" s="102"/>
      <c r="L5" s="102"/>
    </row>
    <row r="6" spans="1:12" ht="17.100000000000001" customHeight="1" x14ac:dyDescent="0.25">
      <c r="A6" s="14"/>
      <c r="B6" s="14"/>
      <c r="C6" s="108"/>
      <c r="D6" s="109"/>
      <c r="E6" s="109"/>
      <c r="F6" s="109"/>
      <c r="G6" s="109"/>
      <c r="H6" s="109"/>
      <c r="I6" s="109"/>
      <c r="J6" s="109"/>
      <c r="K6" s="109"/>
      <c r="L6" s="109"/>
    </row>
    <row r="7" spans="1:12" ht="17.100000000000001" customHeight="1" x14ac:dyDescent="0.25">
      <c r="A7" s="14"/>
      <c r="B7" s="14"/>
      <c r="C7" s="115"/>
      <c r="D7" s="112"/>
      <c r="E7" s="112"/>
      <c r="F7" s="112"/>
      <c r="G7" s="112"/>
      <c r="H7" s="112"/>
      <c r="I7" s="112"/>
      <c r="J7" s="112"/>
      <c r="K7" s="112"/>
      <c r="L7" s="112"/>
    </row>
    <row r="8" spans="1:12" ht="34.5" customHeight="1" x14ac:dyDescent="0.25">
      <c r="A8" s="14"/>
      <c r="B8" s="14"/>
      <c r="C8" s="286" t="s">
        <v>691</v>
      </c>
      <c r="D8" s="107"/>
      <c r="E8" s="283" t="s">
        <v>692</v>
      </c>
      <c r="F8" s="113"/>
      <c r="G8" s="40" t="s">
        <v>693</v>
      </c>
      <c r="H8" s="295" t="s">
        <v>694</v>
      </c>
      <c r="I8" s="106"/>
      <c r="J8" s="106"/>
      <c r="K8" s="106"/>
      <c r="L8" s="296"/>
    </row>
    <row r="9" spans="1:12" ht="52.5" customHeight="1" x14ac:dyDescent="0.25">
      <c r="A9" s="14"/>
      <c r="B9" s="14"/>
      <c r="C9" s="111" t="s">
        <v>695</v>
      </c>
      <c r="D9" s="113"/>
      <c r="E9" s="111" t="s">
        <v>696</v>
      </c>
      <c r="F9" s="113"/>
      <c r="G9" s="81" t="s">
        <v>697</v>
      </c>
      <c r="H9" s="294" t="s">
        <v>698</v>
      </c>
      <c r="I9" s="112"/>
      <c r="J9" s="112"/>
      <c r="K9" s="112"/>
      <c r="L9" s="285"/>
    </row>
    <row r="10" spans="1:12" ht="48.75" customHeight="1" x14ac:dyDescent="0.25">
      <c r="A10" s="14"/>
      <c r="B10" s="14"/>
      <c r="C10" s="111" t="s">
        <v>695</v>
      </c>
      <c r="D10" s="113"/>
      <c r="E10" s="293" t="s">
        <v>699</v>
      </c>
      <c r="F10" s="145"/>
      <c r="G10" s="97" t="s">
        <v>700</v>
      </c>
      <c r="H10" s="284" t="s">
        <v>701</v>
      </c>
      <c r="I10" s="112"/>
      <c r="J10" s="112"/>
      <c r="K10" s="112"/>
      <c r="L10" s="285"/>
    </row>
    <row r="11" spans="1:12" ht="51.75" customHeight="1" x14ac:dyDescent="0.25">
      <c r="A11" s="14"/>
      <c r="B11" s="14"/>
      <c r="C11" s="111" t="s">
        <v>695</v>
      </c>
      <c r="D11" s="113"/>
      <c r="E11" s="278" t="s">
        <v>702</v>
      </c>
      <c r="F11" s="113"/>
      <c r="G11" s="95" t="s">
        <v>703</v>
      </c>
      <c r="H11" s="284" t="s">
        <v>704</v>
      </c>
      <c r="I11" s="112"/>
      <c r="J11" s="112"/>
      <c r="K11" s="112"/>
      <c r="L11" s="285"/>
    </row>
    <row r="12" spans="1:12" ht="52.5" customHeight="1" x14ac:dyDescent="0.25">
      <c r="A12" s="14"/>
      <c r="B12" s="14"/>
      <c r="C12" s="111" t="s">
        <v>695</v>
      </c>
      <c r="D12" s="113"/>
      <c r="E12" s="278" t="s">
        <v>705</v>
      </c>
      <c r="F12" s="113"/>
      <c r="G12" s="96" t="s">
        <v>703</v>
      </c>
      <c r="H12" s="284" t="s">
        <v>706</v>
      </c>
      <c r="I12" s="112"/>
      <c r="J12" s="112"/>
      <c r="K12" s="112"/>
      <c r="L12" s="285"/>
    </row>
    <row r="13" spans="1:12" ht="42" customHeight="1" x14ac:dyDescent="0.25">
      <c r="A13" s="14"/>
      <c r="B13" s="14"/>
      <c r="C13" s="111" t="s">
        <v>695</v>
      </c>
      <c r="D13" s="113"/>
      <c r="E13" s="278" t="s">
        <v>707</v>
      </c>
      <c r="F13" s="113"/>
      <c r="G13" s="21" t="s">
        <v>703</v>
      </c>
      <c r="H13" s="284" t="s">
        <v>708</v>
      </c>
      <c r="I13" s="112"/>
      <c r="J13" s="112"/>
      <c r="K13" s="112"/>
      <c r="L13" s="285"/>
    </row>
    <row r="14" spans="1:12" ht="48.75" customHeight="1" x14ac:dyDescent="0.25">
      <c r="A14" s="14"/>
      <c r="B14" s="14"/>
      <c r="C14" s="278" t="s">
        <v>709</v>
      </c>
      <c r="D14" s="292"/>
      <c r="E14" s="278" t="s">
        <v>710</v>
      </c>
      <c r="F14" s="292"/>
      <c r="G14" s="95" t="s">
        <v>711</v>
      </c>
      <c r="H14" s="287" t="s">
        <v>712</v>
      </c>
      <c r="I14" s="112"/>
      <c r="J14" s="112"/>
      <c r="K14" s="112"/>
      <c r="L14" s="285"/>
    </row>
    <row r="15" spans="1:12" ht="69" customHeight="1" x14ac:dyDescent="0.25">
      <c r="A15" s="14"/>
      <c r="B15" s="14"/>
      <c r="C15" s="111" t="s">
        <v>709</v>
      </c>
      <c r="D15" s="113"/>
      <c r="E15" s="278" t="s">
        <v>713</v>
      </c>
      <c r="F15" s="113"/>
      <c r="G15" s="81" t="s">
        <v>714</v>
      </c>
      <c r="H15" s="287" t="s">
        <v>715</v>
      </c>
      <c r="I15" s="112"/>
      <c r="J15" s="112"/>
      <c r="K15" s="112"/>
      <c r="L15" s="285"/>
    </row>
    <row r="16" spans="1:12" ht="108.75" customHeight="1" x14ac:dyDescent="0.25">
      <c r="A16" s="14"/>
      <c r="B16" s="14"/>
      <c r="C16" s="111" t="s">
        <v>716</v>
      </c>
      <c r="D16" s="113"/>
      <c r="E16" s="289" t="s">
        <v>717</v>
      </c>
      <c r="F16" s="290"/>
      <c r="G16" s="95" t="s">
        <v>718</v>
      </c>
      <c r="H16" s="284" t="s">
        <v>719</v>
      </c>
      <c r="I16" s="112"/>
      <c r="J16" s="112"/>
      <c r="K16" s="112"/>
      <c r="L16" s="285"/>
    </row>
    <row r="17" spans="1:12" ht="42.75" customHeight="1" x14ac:dyDescent="0.25">
      <c r="A17" s="14"/>
      <c r="B17" s="14"/>
      <c r="C17" s="111" t="s">
        <v>716</v>
      </c>
      <c r="D17" s="113"/>
      <c r="E17" s="278" t="s">
        <v>720</v>
      </c>
      <c r="F17" s="113"/>
      <c r="G17" s="81" t="s">
        <v>721</v>
      </c>
      <c r="H17" s="297" t="s">
        <v>722</v>
      </c>
      <c r="I17" s="112"/>
      <c r="J17" s="112"/>
      <c r="K17" s="112"/>
      <c r="L17" s="285"/>
    </row>
    <row r="18" spans="1:12" ht="84" customHeight="1" x14ac:dyDescent="0.25">
      <c r="A18" s="14"/>
      <c r="B18" s="14"/>
      <c r="C18" s="111" t="s">
        <v>723</v>
      </c>
      <c r="D18" s="113"/>
      <c r="E18" s="111" t="s">
        <v>724</v>
      </c>
      <c r="F18" s="113"/>
      <c r="G18" s="21" t="s">
        <v>721</v>
      </c>
      <c r="H18" s="294" t="s">
        <v>725</v>
      </c>
      <c r="I18" s="112"/>
      <c r="J18" s="112"/>
      <c r="K18" s="112"/>
      <c r="L18" s="285"/>
    </row>
    <row r="19" spans="1:12" ht="17.100000000000001" customHeight="1" x14ac:dyDescent="0.25">
      <c r="A19" s="14"/>
      <c r="B19" s="14"/>
      <c r="C19" s="288"/>
      <c r="D19" s="113"/>
      <c r="E19" s="288"/>
      <c r="F19" s="113"/>
      <c r="G19" s="28"/>
      <c r="H19" s="291"/>
      <c r="I19" s="112"/>
      <c r="J19" s="112"/>
      <c r="K19" s="112"/>
      <c r="L19" s="285"/>
    </row>
    <row r="20" spans="1:12" ht="17.100000000000001" customHeight="1" x14ac:dyDescent="0.25">
      <c r="A20" s="14"/>
      <c r="B20" s="14"/>
      <c r="C20" s="288"/>
      <c r="D20" s="113"/>
      <c r="E20" s="288"/>
      <c r="F20" s="113"/>
      <c r="G20" s="28"/>
      <c r="H20" s="291"/>
      <c r="I20" s="112"/>
      <c r="J20" s="112"/>
      <c r="K20" s="112"/>
      <c r="L20" s="285"/>
    </row>
    <row r="21" spans="1:12" ht="17.100000000000001" customHeight="1" x14ac:dyDescent="0.25">
      <c r="A21" s="14"/>
      <c r="B21" s="14"/>
      <c r="C21" s="288"/>
      <c r="D21" s="113"/>
      <c r="E21" s="288"/>
      <c r="F21" s="113"/>
      <c r="G21" s="28"/>
      <c r="H21" s="291"/>
      <c r="I21" s="112"/>
      <c r="J21" s="112"/>
      <c r="K21" s="112"/>
      <c r="L21" s="285"/>
    </row>
    <row r="22" spans="1:12" ht="17.100000000000001" customHeight="1" x14ac:dyDescent="0.25">
      <c r="A22" s="14"/>
      <c r="B22" s="14"/>
      <c r="C22" s="102"/>
      <c r="D22" s="102"/>
      <c r="E22" s="102"/>
      <c r="F22" s="102"/>
      <c r="G22" s="102"/>
      <c r="H22" s="102"/>
      <c r="I22" s="102"/>
      <c r="J22" s="102"/>
      <c r="K22" s="102"/>
      <c r="L22" s="102"/>
    </row>
  </sheetData>
  <sheetProtection sheet="1" objects="1" scenarios="1" formatColumns="0" formatRows="0"/>
  <mergeCells count="46">
    <mergeCell ref="C2:L2"/>
    <mergeCell ref="E18:F18"/>
    <mergeCell ref="H20:L20"/>
    <mergeCell ref="E13:F13"/>
    <mergeCell ref="C12:D12"/>
    <mergeCell ref="E15:F15"/>
    <mergeCell ref="H13:L13"/>
    <mergeCell ref="H15:L15"/>
    <mergeCell ref="H18:L18"/>
    <mergeCell ref="H8:L8"/>
    <mergeCell ref="C14:D14"/>
    <mergeCell ref="H9:L9"/>
    <mergeCell ref="C17:D17"/>
    <mergeCell ref="C19:D19"/>
    <mergeCell ref="H17:L17"/>
    <mergeCell ref="C4:L6"/>
    <mergeCell ref="C22:L22"/>
    <mergeCell ref="C20:D20"/>
    <mergeCell ref="E20:F20"/>
    <mergeCell ref="C21:D21"/>
    <mergeCell ref="H10:L10"/>
    <mergeCell ref="E17:F17"/>
    <mergeCell ref="H21:L21"/>
    <mergeCell ref="H16:L16"/>
    <mergeCell ref="E12:F12"/>
    <mergeCell ref="E14:F14"/>
    <mergeCell ref="C18:D18"/>
    <mergeCell ref="C10:D10"/>
    <mergeCell ref="C16:D16"/>
    <mergeCell ref="E10:F10"/>
    <mergeCell ref="E19:F19"/>
    <mergeCell ref="C15:D15"/>
    <mergeCell ref="H14:L14"/>
    <mergeCell ref="C13:D13"/>
    <mergeCell ref="E21:F21"/>
    <mergeCell ref="E16:F16"/>
    <mergeCell ref="H12:L12"/>
    <mergeCell ref="H19:L19"/>
    <mergeCell ref="C7:L7"/>
    <mergeCell ref="E8:F8"/>
    <mergeCell ref="H11:L11"/>
    <mergeCell ref="C8:D8"/>
    <mergeCell ref="C9:D9"/>
    <mergeCell ref="E9:F9"/>
    <mergeCell ref="C11:D11"/>
    <mergeCell ref="E11:F11"/>
  </mergeCells>
  <dataValidations count="1">
    <dataValidation type="list" allowBlank="1" showInputMessage="1" showErrorMessage="1" prompt="Select Profile" sqref="C9:D21"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8"/>
  <sheetViews>
    <sheetView showGridLines="0" view="pageBreakPreview" zoomScaleNormal="100" zoomScaleSheetLayoutView="100" workbookViewId="0">
      <selection activeCell="F19" sqref="F19:K22"/>
    </sheetView>
  </sheetViews>
  <sheetFormatPr defaultColWidth="8.85546875" defaultRowHeight="15" x14ac:dyDescent="0.25"/>
  <cols>
    <col min="1" max="1" width="1.42578125" customWidth="1"/>
    <col min="11" max="11" width="20.85546875" customWidth="1"/>
  </cols>
  <sheetData>
    <row r="1" spans="1:11" x14ac:dyDescent="0.25">
      <c r="A1" s="14"/>
      <c r="B1" s="14"/>
      <c r="C1" s="14"/>
      <c r="D1" s="14"/>
      <c r="E1" s="14"/>
      <c r="F1" s="14"/>
      <c r="G1" s="14"/>
      <c r="H1" s="14"/>
      <c r="I1" s="14"/>
      <c r="J1" s="14"/>
      <c r="K1" s="14"/>
    </row>
    <row r="2" spans="1:11" ht="19.5" customHeight="1" x14ac:dyDescent="0.25">
      <c r="A2" s="14"/>
      <c r="B2" s="249" t="s">
        <v>726</v>
      </c>
      <c r="C2" s="102"/>
      <c r="D2" s="102"/>
      <c r="E2" s="102"/>
      <c r="F2" s="102"/>
      <c r="G2" s="102"/>
      <c r="H2" s="102"/>
      <c r="I2" s="102"/>
      <c r="J2" s="102"/>
      <c r="K2" s="102"/>
    </row>
    <row r="3" spans="1:11" x14ac:dyDescent="0.25">
      <c r="A3" s="14"/>
      <c r="B3" s="17"/>
      <c r="C3" s="17"/>
      <c r="D3" s="17"/>
      <c r="E3" s="17"/>
      <c r="F3" s="17"/>
      <c r="G3" s="17"/>
      <c r="H3" s="17"/>
      <c r="I3" s="17"/>
      <c r="J3" s="17"/>
      <c r="K3" s="17"/>
    </row>
    <row r="4" spans="1:11" ht="14.45" customHeight="1" x14ac:dyDescent="0.25">
      <c r="A4" s="14"/>
      <c r="B4" s="301" t="s">
        <v>727</v>
      </c>
      <c r="C4" s="106"/>
      <c r="D4" s="106"/>
      <c r="E4" s="106"/>
      <c r="F4" s="106"/>
      <c r="G4" s="106"/>
      <c r="H4" s="106"/>
      <c r="I4" s="106"/>
      <c r="J4" s="106"/>
      <c r="K4" s="107"/>
    </row>
    <row r="5" spans="1:11" ht="25.5" customHeight="1" x14ac:dyDescent="0.25">
      <c r="A5" s="14"/>
      <c r="B5" s="108"/>
      <c r="C5" s="109"/>
      <c r="D5" s="109"/>
      <c r="E5" s="109"/>
      <c r="F5" s="109"/>
      <c r="G5" s="109"/>
      <c r="H5" s="109"/>
      <c r="I5" s="109"/>
      <c r="J5" s="109"/>
      <c r="K5" s="110"/>
    </row>
    <row r="6" spans="1:11" ht="17.100000000000001" customHeight="1" x14ac:dyDescent="0.25">
      <c r="A6" s="14"/>
      <c r="B6" s="299" t="s">
        <v>728</v>
      </c>
      <c r="C6" s="106"/>
      <c r="D6" s="107"/>
      <c r="E6" s="299" t="s">
        <v>729</v>
      </c>
      <c r="F6" s="299" t="s">
        <v>730</v>
      </c>
      <c r="G6" s="106"/>
      <c r="H6" s="106"/>
      <c r="I6" s="106"/>
      <c r="J6" s="106"/>
      <c r="K6" s="107"/>
    </row>
    <row r="7" spans="1:11" ht="17.100000000000001" customHeight="1" x14ac:dyDescent="0.25">
      <c r="A7" s="14"/>
      <c r="B7" s="108"/>
      <c r="C7" s="109"/>
      <c r="D7" s="110"/>
      <c r="E7" s="114"/>
      <c r="F7" s="108"/>
      <c r="G7" s="109"/>
      <c r="H7" s="109"/>
      <c r="I7" s="109"/>
      <c r="J7" s="109"/>
      <c r="K7" s="110"/>
    </row>
    <row r="8" spans="1:11" ht="14.45" customHeight="1" x14ac:dyDescent="0.25">
      <c r="A8" s="14"/>
      <c r="B8" s="300" t="s">
        <v>731</v>
      </c>
      <c r="C8" s="106"/>
      <c r="D8" s="107"/>
      <c r="E8" s="105" t="s">
        <v>103</v>
      </c>
      <c r="F8" s="105" t="s">
        <v>732</v>
      </c>
      <c r="G8" s="106"/>
      <c r="H8" s="106"/>
      <c r="I8" s="106"/>
      <c r="J8" s="106"/>
      <c r="K8" s="107"/>
    </row>
    <row r="9" spans="1:11" ht="17.100000000000001" customHeight="1" x14ac:dyDescent="0.25">
      <c r="A9" s="14"/>
      <c r="B9" s="135"/>
      <c r="C9" s="102"/>
      <c r="D9" s="134"/>
      <c r="E9" s="258"/>
      <c r="F9" s="135"/>
      <c r="G9" s="102"/>
      <c r="H9" s="102"/>
      <c r="I9" s="102"/>
      <c r="J9" s="102"/>
      <c r="K9" s="134"/>
    </row>
    <row r="10" spans="1:11" ht="17.100000000000001" customHeight="1" x14ac:dyDescent="0.25">
      <c r="A10" s="14"/>
      <c r="B10" s="135"/>
      <c r="C10" s="102"/>
      <c r="D10" s="134"/>
      <c r="E10" s="258"/>
      <c r="F10" s="135"/>
      <c r="G10" s="102"/>
      <c r="H10" s="102"/>
      <c r="I10" s="102"/>
      <c r="J10" s="102"/>
      <c r="K10" s="134"/>
    </row>
    <row r="11" spans="1:11" ht="32.25" customHeight="1" x14ac:dyDescent="0.25">
      <c r="A11" s="14"/>
      <c r="B11" s="108"/>
      <c r="C11" s="109"/>
      <c r="D11" s="110"/>
      <c r="E11" s="114"/>
      <c r="F11" s="108"/>
      <c r="G11" s="109"/>
      <c r="H11" s="109"/>
      <c r="I11" s="109"/>
      <c r="J11" s="109"/>
      <c r="K11" s="110"/>
    </row>
    <row r="12" spans="1:11" ht="14.45" customHeight="1" x14ac:dyDescent="0.25">
      <c r="A12" s="14"/>
      <c r="B12" s="300" t="s">
        <v>733</v>
      </c>
      <c r="C12" s="106"/>
      <c r="D12" s="107"/>
      <c r="E12" s="105" t="s">
        <v>103</v>
      </c>
      <c r="F12" s="105" t="s">
        <v>734</v>
      </c>
      <c r="G12" s="106"/>
      <c r="H12" s="106"/>
      <c r="I12" s="106"/>
      <c r="J12" s="106"/>
      <c r="K12" s="107"/>
    </row>
    <row r="13" spans="1:11" ht="17.100000000000001" customHeight="1" x14ac:dyDescent="0.25">
      <c r="A13" s="14"/>
      <c r="B13" s="135"/>
      <c r="C13" s="102"/>
      <c r="D13" s="134"/>
      <c r="E13" s="258"/>
      <c r="F13" s="135"/>
      <c r="G13" s="102"/>
      <c r="H13" s="102"/>
      <c r="I13" s="102"/>
      <c r="J13" s="102"/>
      <c r="K13" s="134"/>
    </row>
    <row r="14" spans="1:11" ht="27" customHeight="1" x14ac:dyDescent="0.25">
      <c r="A14" s="14"/>
      <c r="B14" s="135"/>
      <c r="C14" s="102"/>
      <c r="D14" s="134"/>
      <c r="E14" s="258"/>
      <c r="F14" s="135"/>
      <c r="G14" s="102"/>
      <c r="H14" s="102"/>
      <c r="I14" s="102"/>
      <c r="J14" s="102"/>
      <c r="K14" s="134"/>
    </row>
    <row r="15" spans="1:11" ht="58.5" customHeight="1" x14ac:dyDescent="0.25">
      <c r="A15" s="14"/>
      <c r="B15" s="108"/>
      <c r="C15" s="109"/>
      <c r="D15" s="110"/>
      <c r="E15" s="114"/>
      <c r="F15" s="108"/>
      <c r="G15" s="109"/>
      <c r="H15" s="109"/>
      <c r="I15" s="109"/>
      <c r="J15" s="109"/>
      <c r="K15" s="110"/>
    </row>
    <row r="16" spans="1:11" ht="14.45" customHeight="1" x14ac:dyDescent="0.25">
      <c r="A16" s="14"/>
      <c r="B16" s="300" t="s">
        <v>735</v>
      </c>
      <c r="C16" s="106"/>
      <c r="D16" s="107"/>
      <c r="E16" s="105" t="s">
        <v>103</v>
      </c>
      <c r="F16" s="105" t="s">
        <v>736</v>
      </c>
      <c r="G16" s="106"/>
      <c r="H16" s="106"/>
      <c r="I16" s="106"/>
      <c r="J16" s="106"/>
      <c r="K16" s="107"/>
    </row>
    <row r="17" spans="1:11" ht="17.100000000000001" customHeight="1" x14ac:dyDescent="0.25">
      <c r="A17" s="14"/>
      <c r="B17" s="135"/>
      <c r="C17" s="102"/>
      <c r="D17" s="134"/>
      <c r="E17" s="258"/>
      <c r="F17" s="135"/>
      <c r="G17" s="102"/>
      <c r="H17" s="102"/>
      <c r="I17" s="102"/>
      <c r="J17" s="102"/>
      <c r="K17" s="134"/>
    </row>
    <row r="18" spans="1:11" ht="17.100000000000001" customHeight="1" x14ac:dyDescent="0.25">
      <c r="A18" s="14"/>
      <c r="B18" s="108"/>
      <c r="C18" s="109"/>
      <c r="D18" s="110"/>
      <c r="E18" s="114"/>
      <c r="F18" s="108"/>
      <c r="G18" s="109"/>
      <c r="H18" s="109"/>
      <c r="I18" s="109"/>
      <c r="J18" s="109"/>
      <c r="K18" s="110"/>
    </row>
    <row r="19" spans="1:11" ht="14.45" customHeight="1" x14ac:dyDescent="0.25">
      <c r="A19" s="14"/>
      <c r="B19" s="111" t="s">
        <v>737</v>
      </c>
      <c r="C19" s="106"/>
      <c r="D19" s="107"/>
      <c r="E19" s="105" t="s">
        <v>103</v>
      </c>
      <c r="F19" s="105" t="s">
        <v>738</v>
      </c>
      <c r="G19" s="106"/>
      <c r="H19" s="106"/>
      <c r="I19" s="106"/>
      <c r="J19" s="106"/>
      <c r="K19" s="107"/>
    </row>
    <row r="20" spans="1:11" ht="17.100000000000001" customHeight="1" x14ac:dyDescent="0.25">
      <c r="A20" s="14"/>
      <c r="B20" s="135"/>
      <c r="C20" s="102"/>
      <c r="D20" s="134"/>
      <c r="E20" s="258"/>
      <c r="F20" s="135"/>
      <c r="G20" s="102"/>
      <c r="H20" s="102"/>
      <c r="I20" s="102"/>
      <c r="J20" s="102"/>
      <c r="K20" s="134"/>
    </row>
    <row r="21" spans="1:11" ht="17.100000000000001" customHeight="1" x14ac:dyDescent="0.25">
      <c r="A21" s="14"/>
      <c r="B21" s="135"/>
      <c r="C21" s="102"/>
      <c r="D21" s="134"/>
      <c r="E21" s="258"/>
      <c r="F21" s="135"/>
      <c r="G21" s="102"/>
      <c r="H21" s="102"/>
      <c r="I21" s="102"/>
      <c r="J21" s="102"/>
      <c r="K21" s="134"/>
    </row>
    <row r="22" spans="1:11" ht="131.25" customHeight="1" x14ac:dyDescent="0.25">
      <c r="A22" s="14"/>
      <c r="B22" s="108"/>
      <c r="C22" s="109"/>
      <c r="D22" s="110"/>
      <c r="E22" s="114"/>
      <c r="F22" s="108"/>
      <c r="G22" s="109"/>
      <c r="H22" s="109"/>
      <c r="I22" s="109"/>
      <c r="J22" s="109"/>
      <c r="K22" s="110"/>
    </row>
    <row r="23" spans="1:11" ht="17.100000000000001" customHeight="1" x14ac:dyDescent="0.25">
      <c r="A23" s="14"/>
      <c r="B23" s="14"/>
      <c r="C23" s="14"/>
      <c r="D23" s="14"/>
      <c r="E23" s="14"/>
      <c r="F23" s="14"/>
      <c r="G23" s="14"/>
      <c r="H23" s="14"/>
      <c r="I23" s="14"/>
      <c r="J23" s="14"/>
      <c r="K23" s="14"/>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row r="26" spans="1:11" ht="17.100000000000001" customHeight="1" x14ac:dyDescent="0.25">
      <c r="A26" s="14"/>
      <c r="B26" s="14"/>
      <c r="C26" s="14"/>
      <c r="D26" s="14"/>
      <c r="E26" s="14"/>
      <c r="F26" s="14"/>
      <c r="G26" s="14"/>
      <c r="H26" s="14"/>
      <c r="I26" s="14"/>
      <c r="J26" s="14"/>
      <c r="K26" s="14"/>
    </row>
    <row r="27" spans="1:11" ht="17.100000000000001" customHeight="1" x14ac:dyDescent="0.25">
      <c r="A27" s="14"/>
      <c r="B27" s="14"/>
      <c r="C27" s="14"/>
      <c r="D27" s="14"/>
      <c r="E27" s="14"/>
      <c r="F27" s="14"/>
      <c r="G27" s="14"/>
      <c r="H27" s="14"/>
      <c r="I27" s="14"/>
      <c r="J27" s="14"/>
      <c r="K27" s="14"/>
    </row>
    <row r="28" spans="1:11" ht="17.100000000000001" customHeight="1" x14ac:dyDescent="0.25">
      <c r="A28" s="14"/>
      <c r="B28" s="14"/>
      <c r="C28" s="14"/>
      <c r="D28" s="14"/>
      <c r="E28" s="14"/>
      <c r="F28" s="14"/>
      <c r="G28" s="14"/>
      <c r="H28" s="14"/>
      <c r="I28" s="14"/>
      <c r="J28" s="14"/>
      <c r="K28" s="14"/>
    </row>
    <row r="29" spans="1:11" ht="17.100000000000001" customHeight="1" x14ac:dyDescent="0.25">
      <c r="A29" s="14"/>
      <c r="B29" s="14"/>
      <c r="C29" s="14"/>
      <c r="D29" s="14"/>
      <c r="E29" s="14"/>
      <c r="F29" s="14"/>
      <c r="G29" s="14"/>
      <c r="H29" s="14"/>
      <c r="I29" s="14"/>
      <c r="J29" s="14"/>
      <c r="K29" s="14"/>
    </row>
    <row r="30" spans="1:11" ht="17.100000000000001" customHeight="1" x14ac:dyDescent="0.25">
      <c r="A30" s="14"/>
      <c r="B30" s="14"/>
      <c r="C30" s="14"/>
      <c r="D30" s="14"/>
      <c r="E30" s="14"/>
      <c r="F30" s="14"/>
      <c r="G30" s="14"/>
      <c r="H30" s="14"/>
      <c r="I30" s="14"/>
      <c r="J30" s="14"/>
      <c r="K30" s="14"/>
    </row>
    <row r="31" spans="1:11" ht="17.100000000000001" customHeight="1" x14ac:dyDescent="0.25">
      <c r="A31" s="14"/>
      <c r="B31" s="14"/>
      <c r="C31" s="14"/>
      <c r="D31" s="14"/>
      <c r="E31" s="14"/>
      <c r="F31" s="14"/>
      <c r="G31" s="14"/>
      <c r="H31" s="14"/>
      <c r="I31" s="14"/>
      <c r="J31" s="14"/>
      <c r="K31" s="14"/>
    </row>
    <row r="32" spans="1:11" ht="17.100000000000001" customHeight="1" x14ac:dyDescent="0.25">
      <c r="A32" s="14"/>
      <c r="B32" s="14"/>
      <c r="C32" s="14"/>
      <c r="D32" s="14"/>
      <c r="E32" s="14"/>
      <c r="F32" s="14"/>
      <c r="G32" s="14"/>
      <c r="H32" s="14"/>
      <c r="I32" s="14"/>
      <c r="J32" s="14"/>
      <c r="K32" s="14"/>
    </row>
    <row r="33" spans="1:11" ht="17.100000000000001" customHeight="1" x14ac:dyDescent="0.25">
      <c r="A33" s="14"/>
      <c r="B33" s="14"/>
      <c r="C33" s="14"/>
      <c r="D33" s="14"/>
      <c r="E33" s="14"/>
      <c r="F33" s="14"/>
      <c r="G33" s="14"/>
      <c r="H33" s="14"/>
      <c r="I33" s="14"/>
      <c r="J33" s="14"/>
      <c r="K33" s="14"/>
    </row>
    <row r="34" spans="1:11" ht="17.100000000000001" customHeight="1" x14ac:dyDescent="0.25">
      <c r="A34" s="14"/>
      <c r="B34" s="14"/>
      <c r="C34" s="14"/>
      <c r="D34" s="14"/>
      <c r="E34" s="14"/>
      <c r="F34" s="14"/>
      <c r="G34" s="14"/>
      <c r="H34" s="14"/>
      <c r="I34" s="14"/>
      <c r="J34" s="14"/>
      <c r="K34" s="14"/>
    </row>
    <row r="35" spans="1:11" ht="17.100000000000001" customHeight="1" x14ac:dyDescent="0.25">
      <c r="A35" s="14"/>
      <c r="B35" s="14"/>
      <c r="C35" s="14"/>
      <c r="D35" s="14"/>
      <c r="E35" s="14"/>
      <c r="F35" s="14"/>
      <c r="G35" s="14"/>
      <c r="H35" s="14"/>
      <c r="I35" s="14"/>
      <c r="J35" s="14"/>
      <c r="K35" s="14"/>
    </row>
    <row r="36" spans="1:11" ht="17.100000000000001" customHeight="1" x14ac:dyDescent="0.25">
      <c r="A36" s="14"/>
      <c r="B36" s="14"/>
      <c r="C36" s="14"/>
      <c r="D36" s="14"/>
      <c r="E36" s="14"/>
      <c r="F36" s="14"/>
      <c r="G36" s="14"/>
      <c r="H36" s="14"/>
      <c r="I36" s="14"/>
      <c r="J36" s="14"/>
      <c r="K36" s="14"/>
    </row>
    <row r="37" spans="1:11" ht="17.100000000000001" customHeight="1" x14ac:dyDescent="0.25">
      <c r="A37" s="14"/>
      <c r="B37" s="14"/>
      <c r="C37" s="14"/>
      <c r="D37" s="14"/>
      <c r="E37" s="14"/>
      <c r="F37" s="14"/>
      <c r="G37" s="14"/>
      <c r="H37" s="14"/>
      <c r="I37" s="14"/>
      <c r="J37" s="14"/>
      <c r="K37" s="14"/>
    </row>
    <row r="38" spans="1:11" ht="17.100000000000001" customHeight="1" x14ac:dyDescent="0.25">
      <c r="A38" s="14"/>
      <c r="B38" s="14"/>
      <c r="C38" s="14"/>
      <c r="D38" s="14"/>
      <c r="E38" s="14"/>
      <c r="F38" s="14"/>
      <c r="G38" s="14"/>
      <c r="H38" s="14"/>
      <c r="I38" s="14"/>
      <c r="J38" s="14"/>
      <c r="K38" s="14"/>
    </row>
  </sheetData>
  <sheetProtection sheet="1" objects="1" scenarios="1" formatColumns="0" formatRows="0"/>
  <mergeCells count="17">
    <mergeCell ref="E12:E15"/>
    <mergeCell ref="E19:E22"/>
    <mergeCell ref="F12:K15"/>
    <mergeCell ref="E6:E7"/>
    <mergeCell ref="E16:E18"/>
    <mergeCell ref="B2:K2"/>
    <mergeCell ref="B19:D22"/>
    <mergeCell ref="B12:D15"/>
    <mergeCell ref="B8:D11"/>
    <mergeCell ref="F8:K11"/>
    <mergeCell ref="F19:K22"/>
    <mergeCell ref="F16:K18"/>
    <mergeCell ref="B6:D7"/>
    <mergeCell ref="B16:D18"/>
    <mergeCell ref="F6:K7"/>
    <mergeCell ref="B4:K5"/>
    <mergeCell ref="E8:E11"/>
  </mergeCells>
  <dataValidations count="1">
    <dataValidation type="list" allowBlank="1" showInputMessage="1" showErrorMessage="1" prompt="Select Yes or No" sqref="E8:E22"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M55"/>
  <sheetViews>
    <sheetView showGridLines="0" view="pageBreakPreview" zoomScaleNormal="100" zoomScaleSheetLayoutView="100" workbookViewId="0">
      <selection activeCell="E8" sqref="E8:K9"/>
    </sheetView>
  </sheetViews>
  <sheetFormatPr defaultColWidth="8.85546875" defaultRowHeight="15" x14ac:dyDescent="0.25"/>
  <cols>
    <col min="1" max="1" width="1.85546875" customWidth="1"/>
    <col min="11" max="11" width="19.7109375" customWidth="1"/>
  </cols>
  <sheetData>
    <row r="1" spans="1:13" x14ac:dyDescent="0.25">
      <c r="A1" s="14"/>
      <c r="B1" s="14"/>
      <c r="C1" s="14"/>
      <c r="D1" s="14"/>
      <c r="E1" s="14"/>
      <c r="F1" s="14"/>
      <c r="G1" s="14"/>
      <c r="H1" s="14"/>
      <c r="I1" s="14"/>
      <c r="J1" s="14"/>
      <c r="K1" s="14"/>
    </row>
    <row r="2" spans="1:13" ht="19.5" customHeight="1" x14ac:dyDescent="0.25">
      <c r="A2" s="14"/>
      <c r="B2" s="249" t="s">
        <v>739</v>
      </c>
      <c r="C2" s="102"/>
      <c r="D2" s="102"/>
      <c r="E2" s="102"/>
      <c r="F2" s="102"/>
      <c r="G2" s="102"/>
      <c r="H2" s="102"/>
      <c r="I2" s="102"/>
      <c r="J2" s="102"/>
      <c r="K2" s="102"/>
    </row>
    <row r="3" spans="1:13" ht="17.100000000000001" customHeight="1" x14ac:dyDescent="0.25">
      <c r="A3" s="14"/>
      <c r="B3" s="17"/>
      <c r="C3" s="17"/>
      <c r="D3" s="17"/>
      <c r="E3" s="17"/>
      <c r="F3" s="17"/>
      <c r="G3" s="17"/>
      <c r="H3" s="17"/>
      <c r="I3" s="17"/>
      <c r="J3" s="17"/>
      <c r="K3" s="17"/>
      <c r="M3" s="42"/>
    </row>
    <row r="4" spans="1:13" ht="14.45" customHeight="1" x14ac:dyDescent="0.25">
      <c r="A4" s="14"/>
      <c r="B4" s="303" t="s">
        <v>740</v>
      </c>
      <c r="C4" s="106"/>
      <c r="D4" s="106"/>
      <c r="E4" s="106"/>
      <c r="F4" s="106"/>
      <c r="G4" s="106"/>
      <c r="H4" s="106"/>
      <c r="I4" s="106"/>
      <c r="J4" s="106"/>
      <c r="K4" s="107"/>
    </row>
    <row r="5" spans="1:13" ht="24" customHeight="1" x14ac:dyDescent="0.25">
      <c r="A5" s="14"/>
      <c r="B5" s="108"/>
      <c r="C5" s="109"/>
      <c r="D5" s="109"/>
      <c r="E5" s="109"/>
      <c r="F5" s="109"/>
      <c r="G5" s="109"/>
      <c r="H5" s="109"/>
      <c r="I5" s="109"/>
      <c r="J5" s="109"/>
      <c r="K5" s="110"/>
    </row>
    <row r="6" spans="1:13" ht="17.25" customHeight="1" x14ac:dyDescent="0.25">
      <c r="A6" s="14"/>
      <c r="B6" s="105" t="s">
        <v>741</v>
      </c>
      <c r="C6" s="106"/>
      <c r="D6" s="107"/>
      <c r="E6" s="105" t="s">
        <v>103</v>
      </c>
      <c r="F6" s="106"/>
      <c r="G6" s="106"/>
      <c r="H6" s="106"/>
      <c r="I6" s="106"/>
      <c r="J6" s="106"/>
      <c r="K6" s="107"/>
    </row>
    <row r="7" spans="1:13" ht="35.25" customHeight="1" x14ac:dyDescent="0.25">
      <c r="A7" s="14"/>
      <c r="B7" s="108"/>
      <c r="C7" s="109"/>
      <c r="D7" s="110"/>
      <c r="E7" s="108"/>
      <c r="F7" s="109"/>
      <c r="G7" s="109"/>
      <c r="H7" s="109"/>
      <c r="I7" s="109"/>
      <c r="J7" s="109"/>
      <c r="K7" s="110"/>
    </row>
    <row r="8" spans="1:13" ht="96" customHeight="1" x14ac:dyDescent="0.25">
      <c r="A8" s="14"/>
      <c r="B8" s="120" t="s">
        <v>742</v>
      </c>
      <c r="C8" s="106"/>
      <c r="D8" s="107"/>
      <c r="E8" s="306" t="s">
        <v>743</v>
      </c>
      <c r="F8" s="307"/>
      <c r="G8" s="307"/>
      <c r="H8" s="307"/>
      <c r="I8" s="307"/>
      <c r="J8" s="307"/>
      <c r="K8" s="308"/>
      <c r="L8" s="79"/>
    </row>
    <row r="9" spans="1:13" ht="87.75" customHeight="1" x14ac:dyDescent="0.25">
      <c r="A9" s="14"/>
      <c r="B9" s="108"/>
      <c r="C9" s="109"/>
      <c r="D9" s="110"/>
      <c r="E9" s="124"/>
      <c r="F9" s="309"/>
      <c r="G9" s="309"/>
      <c r="H9" s="309"/>
      <c r="I9" s="309"/>
      <c r="J9" s="309"/>
      <c r="K9" s="310"/>
      <c r="L9" s="79"/>
    </row>
    <row r="10" spans="1:13" ht="14.45" customHeight="1" x14ac:dyDescent="0.25">
      <c r="A10" s="14"/>
      <c r="B10" s="302" t="s">
        <v>744</v>
      </c>
      <c r="C10" s="106"/>
      <c r="D10" s="107"/>
      <c r="E10" s="277"/>
      <c r="F10" s="106"/>
      <c r="G10" s="106"/>
      <c r="H10" s="106"/>
      <c r="I10" s="106"/>
      <c r="J10" s="106"/>
      <c r="K10" s="296"/>
      <c r="L10" s="79"/>
    </row>
    <row r="11" spans="1:13" ht="14.45" customHeight="1" x14ac:dyDescent="0.25">
      <c r="A11" s="14"/>
      <c r="B11" s="135"/>
      <c r="C11" s="102"/>
      <c r="D11" s="134"/>
      <c r="E11" s="135"/>
      <c r="F11" s="166"/>
      <c r="G11" s="166"/>
      <c r="H11" s="166"/>
      <c r="I11" s="166"/>
      <c r="J11" s="166"/>
      <c r="K11" s="189"/>
      <c r="L11" s="79"/>
    </row>
    <row r="12" spans="1:13" ht="17.100000000000001" customHeight="1" x14ac:dyDescent="0.25">
      <c r="A12" s="14"/>
      <c r="B12" s="135"/>
      <c r="C12" s="102"/>
      <c r="D12" s="134"/>
      <c r="E12" s="135"/>
      <c r="F12" s="166"/>
      <c r="G12" s="166"/>
      <c r="H12" s="166"/>
      <c r="I12" s="166"/>
      <c r="J12" s="166"/>
      <c r="K12" s="189"/>
      <c r="L12" s="79"/>
    </row>
    <row r="13" spans="1:13" ht="17.100000000000001" customHeight="1" x14ac:dyDescent="0.25">
      <c r="A13" s="14"/>
      <c r="B13" s="108"/>
      <c r="C13" s="109"/>
      <c r="D13" s="110"/>
      <c r="E13" s="135"/>
      <c r="F13" s="166"/>
      <c r="G13" s="166"/>
      <c r="H13" s="166"/>
      <c r="I13" s="166"/>
      <c r="J13" s="166"/>
      <c r="K13" s="189"/>
      <c r="L13" s="79"/>
    </row>
    <row r="14" spans="1:13" ht="68.25" customHeight="1" x14ac:dyDescent="0.25">
      <c r="A14" s="14"/>
      <c r="B14" s="289" t="s">
        <v>745</v>
      </c>
      <c r="C14" s="106"/>
      <c r="D14" s="107"/>
      <c r="E14" s="306" t="s">
        <v>746</v>
      </c>
      <c r="F14" s="106"/>
      <c r="G14" s="106"/>
      <c r="H14" s="106"/>
      <c r="I14" s="106"/>
      <c r="J14" s="106"/>
      <c r="K14" s="296"/>
      <c r="L14" s="79"/>
    </row>
    <row r="15" spans="1:13" ht="17.100000000000001" customHeight="1" x14ac:dyDescent="0.25">
      <c r="A15" s="14"/>
      <c r="B15" s="108"/>
      <c r="C15" s="109"/>
      <c r="D15" s="110"/>
      <c r="E15" s="108"/>
      <c r="F15" s="109"/>
      <c r="G15" s="109"/>
      <c r="H15" s="109"/>
      <c r="I15" s="109"/>
      <c r="J15" s="109"/>
      <c r="K15" s="315"/>
      <c r="L15" s="79"/>
    </row>
    <row r="16" spans="1:13" ht="14.45" customHeight="1" x14ac:dyDescent="0.25">
      <c r="A16" s="14"/>
      <c r="B16" s="304" t="s">
        <v>747</v>
      </c>
      <c r="C16" s="106"/>
      <c r="D16" s="106"/>
      <c r="E16" s="277" t="s">
        <v>103</v>
      </c>
      <c r="F16" s="106"/>
      <c r="G16" s="106"/>
      <c r="H16" s="106"/>
      <c r="I16" s="106"/>
      <c r="J16" s="106"/>
      <c r="K16" s="296"/>
      <c r="L16" s="79"/>
    </row>
    <row r="17" spans="1:12" ht="17.100000000000001" customHeight="1" x14ac:dyDescent="0.25">
      <c r="A17" s="14"/>
      <c r="B17" s="135"/>
      <c r="C17" s="102"/>
      <c r="D17" s="102"/>
      <c r="E17" s="135"/>
      <c r="F17" s="166"/>
      <c r="G17" s="166"/>
      <c r="H17" s="166"/>
      <c r="I17" s="166"/>
      <c r="J17" s="166"/>
      <c r="K17" s="189"/>
      <c r="L17" s="79"/>
    </row>
    <row r="18" spans="1:12" ht="17.100000000000001" customHeight="1" x14ac:dyDescent="0.25">
      <c r="A18" s="14"/>
      <c r="B18" s="135"/>
      <c r="C18" s="102"/>
      <c r="D18" s="102"/>
      <c r="E18" s="135"/>
      <c r="F18" s="166"/>
      <c r="G18" s="166"/>
      <c r="H18" s="166"/>
      <c r="I18" s="166"/>
      <c r="J18" s="166"/>
      <c r="K18" s="189"/>
      <c r="L18" s="79"/>
    </row>
    <row r="19" spans="1:12" ht="57.95" customHeight="1" x14ac:dyDescent="0.25">
      <c r="A19" s="14"/>
      <c r="B19" s="277" t="s">
        <v>748</v>
      </c>
      <c r="C19" s="106"/>
      <c r="D19" s="106"/>
      <c r="E19" s="311" t="s">
        <v>749</v>
      </c>
      <c r="F19" s="251"/>
      <c r="G19" s="251"/>
      <c r="H19" s="251"/>
      <c r="I19" s="251"/>
      <c r="J19" s="251"/>
      <c r="K19" s="312"/>
      <c r="L19" s="79"/>
    </row>
    <row r="20" spans="1:12" ht="17.100000000000001" customHeight="1" x14ac:dyDescent="0.25">
      <c r="A20" s="14"/>
      <c r="B20" s="135"/>
      <c r="C20" s="102"/>
      <c r="D20" s="102"/>
      <c r="E20" s="235"/>
      <c r="F20" s="313"/>
      <c r="G20" s="313"/>
      <c r="H20" s="313"/>
      <c r="I20" s="313"/>
      <c r="J20" s="313"/>
      <c r="K20" s="314"/>
      <c r="L20" s="79"/>
    </row>
    <row r="21" spans="1:12" ht="17.100000000000001" customHeight="1" x14ac:dyDescent="0.25">
      <c r="A21" s="14"/>
      <c r="B21" s="135"/>
      <c r="C21" s="102"/>
      <c r="D21" s="102"/>
      <c r="E21" s="235"/>
      <c r="F21" s="313"/>
      <c r="G21" s="313"/>
      <c r="H21" s="313"/>
      <c r="I21" s="313"/>
      <c r="J21" s="313"/>
      <c r="K21" s="314"/>
      <c r="L21" s="79"/>
    </row>
    <row r="22" spans="1:12" ht="11.25" customHeight="1" x14ac:dyDescent="0.25">
      <c r="A22" s="14"/>
      <c r="B22" s="135"/>
      <c r="C22" s="102"/>
      <c r="D22" s="102"/>
      <c r="E22" s="235"/>
      <c r="F22" s="313"/>
      <c r="G22" s="313"/>
      <c r="H22" s="313"/>
      <c r="I22" s="313"/>
      <c r="J22" s="313"/>
      <c r="K22" s="314"/>
      <c r="L22" s="79"/>
    </row>
    <row r="23" spans="1:12" ht="16.5" hidden="1" customHeight="1" x14ac:dyDescent="0.25">
      <c r="A23" s="14"/>
      <c r="B23" s="135"/>
      <c r="C23" s="102"/>
      <c r="D23" s="102"/>
      <c r="E23" s="235"/>
      <c r="F23" s="313"/>
      <c r="G23" s="313"/>
      <c r="H23" s="313"/>
      <c r="I23" s="313"/>
      <c r="J23" s="313"/>
      <c r="K23" s="314"/>
      <c r="L23" s="79"/>
    </row>
    <row r="24" spans="1:12" ht="16.5" hidden="1" customHeight="1" x14ac:dyDescent="0.25">
      <c r="A24" s="14"/>
      <c r="B24" s="135"/>
      <c r="C24" s="166"/>
      <c r="D24" s="166"/>
      <c r="E24" s="235"/>
      <c r="F24" s="313"/>
      <c r="G24" s="313"/>
      <c r="H24" s="313"/>
      <c r="I24" s="313"/>
      <c r="J24" s="313"/>
      <c r="K24" s="314"/>
      <c r="L24" s="79"/>
    </row>
    <row r="25" spans="1:12" ht="14.45" customHeight="1" x14ac:dyDescent="0.25">
      <c r="A25" s="14"/>
      <c r="B25" s="305" t="s">
        <v>750</v>
      </c>
      <c r="C25" s="210"/>
      <c r="D25" s="207"/>
      <c r="E25" s="305" t="s">
        <v>751</v>
      </c>
      <c r="F25" s="210"/>
      <c r="G25" s="210"/>
      <c r="H25" s="210"/>
      <c r="I25" s="210"/>
      <c r="J25" s="210"/>
      <c r="K25" s="207"/>
    </row>
    <row r="26" spans="1:12" ht="14.45" customHeight="1" x14ac:dyDescent="0.25">
      <c r="A26" s="14"/>
      <c r="B26" s="135"/>
      <c r="C26" s="166"/>
      <c r="D26" s="134"/>
      <c r="E26" s="135"/>
      <c r="F26" s="166"/>
      <c r="G26" s="166"/>
      <c r="H26" s="166"/>
      <c r="I26" s="166"/>
      <c r="J26" s="166"/>
      <c r="K26" s="134"/>
    </row>
    <row r="27" spans="1:12" ht="14.45" customHeight="1" x14ac:dyDescent="0.25">
      <c r="A27" s="14"/>
      <c r="B27" s="135"/>
      <c r="C27" s="166"/>
      <c r="D27" s="134"/>
      <c r="E27" s="135"/>
      <c r="F27" s="166"/>
      <c r="G27" s="166"/>
      <c r="H27" s="166"/>
      <c r="I27" s="166"/>
      <c r="J27" s="166"/>
      <c r="K27" s="134"/>
    </row>
    <row r="28" spans="1:12" ht="14.45" customHeight="1" x14ac:dyDescent="0.25">
      <c r="A28" s="14"/>
      <c r="B28" s="135"/>
      <c r="C28" s="166"/>
      <c r="D28" s="134"/>
      <c r="E28" s="135"/>
      <c r="F28" s="166"/>
      <c r="G28" s="166"/>
      <c r="H28" s="166"/>
      <c r="I28" s="166"/>
      <c r="J28" s="166"/>
      <c r="K28" s="134"/>
    </row>
    <row r="29" spans="1:12" ht="14.45" customHeight="1" x14ac:dyDescent="0.25">
      <c r="A29" s="14"/>
      <c r="B29" s="135"/>
      <c r="C29" s="166"/>
      <c r="D29" s="134"/>
      <c r="E29" s="135"/>
      <c r="F29" s="166"/>
      <c r="G29" s="166"/>
      <c r="H29" s="166"/>
      <c r="I29" s="166"/>
      <c r="J29" s="166"/>
      <c r="K29" s="134"/>
    </row>
    <row r="30" spans="1:12" ht="14.45" customHeight="1" x14ac:dyDescent="0.25">
      <c r="A30" s="14"/>
      <c r="B30" s="135"/>
      <c r="C30" s="166"/>
      <c r="D30" s="134"/>
      <c r="E30" s="135"/>
      <c r="F30" s="166"/>
      <c r="G30" s="166"/>
      <c r="H30" s="166"/>
      <c r="I30" s="166"/>
      <c r="J30" s="166"/>
      <c r="K30" s="134"/>
    </row>
    <row r="31" spans="1:12" ht="14.45" customHeight="1" x14ac:dyDescent="0.25">
      <c r="A31" s="14"/>
      <c r="B31" s="135"/>
      <c r="C31" s="166"/>
      <c r="D31" s="134"/>
      <c r="E31" s="135"/>
      <c r="F31" s="166"/>
      <c r="G31" s="166"/>
      <c r="H31" s="166"/>
      <c r="I31" s="166"/>
      <c r="J31" s="166"/>
      <c r="K31" s="134"/>
    </row>
    <row r="32" spans="1:12" ht="14.45" customHeight="1" x14ac:dyDescent="0.25">
      <c r="A32" s="14"/>
      <c r="B32" s="135"/>
      <c r="C32" s="166"/>
      <c r="D32" s="134"/>
      <c r="E32" s="135"/>
      <c r="F32" s="166"/>
      <c r="G32" s="166"/>
      <c r="H32" s="166"/>
      <c r="I32" s="166"/>
      <c r="J32" s="166"/>
      <c r="K32" s="134"/>
    </row>
    <row r="33" spans="1:12" ht="17.100000000000001" customHeight="1" x14ac:dyDescent="0.25">
      <c r="A33" s="14"/>
      <c r="B33" s="135"/>
      <c r="C33" s="166"/>
      <c r="D33" s="134"/>
      <c r="E33" s="135"/>
      <c r="F33" s="166"/>
      <c r="G33" s="166"/>
      <c r="H33" s="166"/>
      <c r="I33" s="166"/>
      <c r="J33" s="166"/>
      <c r="K33" s="134"/>
    </row>
    <row r="34" spans="1:12" ht="17.100000000000001" customHeight="1" x14ac:dyDescent="0.25">
      <c r="A34" s="14"/>
      <c r="B34" s="135"/>
      <c r="C34" s="166"/>
      <c r="D34" s="134"/>
      <c r="E34" s="135"/>
      <c r="F34" s="166"/>
      <c r="G34" s="166"/>
      <c r="H34" s="166"/>
      <c r="I34" s="166"/>
      <c r="J34" s="166"/>
      <c r="K34" s="134"/>
    </row>
    <row r="35" spans="1:12" ht="17.100000000000001" customHeight="1" x14ac:dyDescent="0.25">
      <c r="A35" s="14"/>
      <c r="B35" s="135"/>
      <c r="C35" s="166"/>
      <c r="D35" s="134"/>
      <c r="E35" s="135"/>
      <c r="F35" s="166"/>
      <c r="G35" s="166"/>
      <c r="H35" s="166"/>
      <c r="I35" s="166"/>
      <c r="J35" s="166"/>
      <c r="K35" s="134"/>
    </row>
    <row r="36" spans="1:12" ht="17.100000000000001" customHeight="1" x14ac:dyDescent="0.25">
      <c r="A36" s="14"/>
      <c r="B36" s="135"/>
      <c r="C36" s="166"/>
      <c r="D36" s="134"/>
      <c r="E36" s="135"/>
      <c r="F36" s="166"/>
      <c r="G36" s="166"/>
      <c r="H36" s="166"/>
      <c r="I36" s="166"/>
      <c r="J36" s="166"/>
      <c r="K36" s="134"/>
    </row>
    <row r="37" spans="1:12" x14ac:dyDescent="0.25">
      <c r="A37" s="14"/>
      <c r="B37" s="135"/>
      <c r="C37" s="166"/>
      <c r="D37" s="134"/>
      <c r="E37" s="135"/>
      <c r="F37" s="166"/>
      <c r="G37" s="166"/>
      <c r="H37" s="166"/>
      <c r="I37" s="166"/>
      <c r="J37" s="166"/>
      <c r="K37" s="134"/>
    </row>
    <row r="38" spans="1:12" ht="14.45" customHeight="1" x14ac:dyDescent="0.25">
      <c r="A38" s="14"/>
      <c r="B38" s="105" t="s">
        <v>752</v>
      </c>
      <c r="C38" s="106"/>
      <c r="D38" s="107"/>
      <c r="E38" s="397" t="s">
        <v>753</v>
      </c>
      <c r="F38" s="397"/>
      <c r="G38" s="397"/>
      <c r="H38" s="397"/>
      <c r="I38" s="397"/>
      <c r="J38" s="397"/>
      <c r="K38" s="397"/>
      <c r="L38" s="79"/>
    </row>
    <row r="39" spans="1:12" ht="17.100000000000001" customHeight="1" x14ac:dyDescent="0.25">
      <c r="A39" s="14"/>
      <c r="B39" s="135"/>
      <c r="C39" s="102"/>
      <c r="D39" s="134"/>
      <c r="E39" s="397"/>
      <c r="F39" s="397"/>
      <c r="G39" s="397"/>
      <c r="H39" s="397"/>
      <c r="I39" s="397"/>
      <c r="J39" s="397"/>
      <c r="K39" s="397"/>
      <c r="L39" s="79"/>
    </row>
    <row r="40" spans="1:12" ht="17.100000000000001" customHeight="1" x14ac:dyDescent="0.25">
      <c r="A40" s="14"/>
      <c r="B40" s="135"/>
      <c r="C40" s="102"/>
      <c r="D40" s="134"/>
      <c r="E40" s="397"/>
      <c r="F40" s="397"/>
      <c r="G40" s="397"/>
      <c r="H40" s="397"/>
      <c r="I40" s="397"/>
      <c r="J40" s="397"/>
      <c r="K40" s="397"/>
      <c r="L40" s="79"/>
    </row>
    <row r="41" spans="1:12" ht="17.100000000000001" customHeight="1" x14ac:dyDescent="0.25">
      <c r="A41" s="14"/>
      <c r="B41" s="108"/>
      <c r="C41" s="109"/>
      <c r="D41" s="110"/>
      <c r="E41" s="397"/>
      <c r="F41" s="397"/>
      <c r="G41" s="397"/>
      <c r="H41" s="397"/>
      <c r="I41" s="397"/>
      <c r="J41" s="397"/>
      <c r="K41" s="397"/>
      <c r="L41" s="79"/>
    </row>
    <row r="42" spans="1:12" ht="14.45" customHeight="1" x14ac:dyDescent="0.25">
      <c r="A42" s="14"/>
      <c r="B42" s="105" t="s">
        <v>754</v>
      </c>
      <c r="C42" s="106"/>
      <c r="D42" s="107"/>
      <c r="E42" s="105" t="s">
        <v>755</v>
      </c>
      <c r="F42" s="106"/>
      <c r="G42" s="106"/>
      <c r="H42" s="106"/>
      <c r="I42" s="106"/>
      <c r="J42" s="106"/>
      <c r="K42" s="107"/>
    </row>
    <row r="43" spans="1:12" ht="17.100000000000001" customHeight="1" x14ac:dyDescent="0.25">
      <c r="A43" s="14"/>
      <c r="B43" s="135"/>
      <c r="C43" s="102"/>
      <c r="D43" s="134"/>
      <c r="E43" s="135"/>
      <c r="F43" s="102"/>
      <c r="G43" s="102"/>
      <c r="H43" s="102"/>
      <c r="I43" s="102"/>
      <c r="J43" s="102"/>
      <c r="K43" s="134"/>
    </row>
    <row r="44" spans="1:12" ht="17.100000000000001" customHeight="1" x14ac:dyDescent="0.25">
      <c r="A44" s="14"/>
      <c r="B44" s="135"/>
      <c r="C44" s="102"/>
      <c r="D44" s="134"/>
      <c r="E44" s="135"/>
      <c r="F44" s="102"/>
      <c r="G44" s="102"/>
      <c r="H44" s="102"/>
      <c r="I44" s="102"/>
      <c r="J44" s="102"/>
      <c r="K44" s="134"/>
    </row>
    <row r="45" spans="1:12" ht="17.100000000000001" customHeight="1" x14ac:dyDescent="0.25">
      <c r="A45" s="14"/>
      <c r="B45" s="108"/>
      <c r="C45" s="109"/>
      <c r="D45" s="110"/>
      <c r="E45" s="108"/>
      <c r="F45" s="109"/>
      <c r="G45" s="109"/>
      <c r="H45" s="109"/>
      <c r="I45" s="109"/>
      <c r="J45" s="109"/>
      <c r="K45" s="110"/>
    </row>
    <row r="46" spans="1:12" ht="14.45" customHeight="1" x14ac:dyDescent="0.25">
      <c r="A46" s="14"/>
      <c r="B46" s="105" t="s">
        <v>756</v>
      </c>
      <c r="C46" s="106"/>
      <c r="D46" s="107"/>
      <c r="E46" s="105" t="s">
        <v>757</v>
      </c>
      <c r="F46" s="106"/>
      <c r="G46" s="106"/>
      <c r="H46" s="106"/>
      <c r="I46" s="106"/>
      <c r="J46" s="106"/>
      <c r="K46" s="107"/>
    </row>
    <row r="47" spans="1:12" ht="17.100000000000001" customHeight="1" x14ac:dyDescent="0.25">
      <c r="A47" s="14"/>
      <c r="B47" s="135"/>
      <c r="C47" s="102"/>
      <c r="D47" s="134"/>
      <c r="E47" s="135"/>
      <c r="F47" s="102"/>
      <c r="G47" s="102"/>
      <c r="H47" s="102"/>
      <c r="I47" s="102"/>
      <c r="J47" s="102"/>
      <c r="K47" s="134"/>
    </row>
    <row r="48" spans="1:12" ht="17.100000000000001" customHeight="1" x14ac:dyDescent="0.25">
      <c r="A48" s="14"/>
      <c r="B48" s="135"/>
      <c r="C48" s="102"/>
      <c r="D48" s="134"/>
      <c r="E48" s="135"/>
      <c r="F48" s="102"/>
      <c r="G48" s="102"/>
      <c r="H48" s="102"/>
      <c r="I48" s="102"/>
      <c r="J48" s="102"/>
      <c r="K48" s="134"/>
    </row>
    <row r="49" spans="1:11" ht="17.100000000000001" customHeight="1" x14ac:dyDescent="0.25">
      <c r="A49" s="14"/>
      <c r="B49" s="108"/>
      <c r="C49" s="109"/>
      <c r="D49" s="110"/>
      <c r="E49" s="108"/>
      <c r="F49" s="109"/>
      <c r="G49" s="109"/>
      <c r="H49" s="109"/>
      <c r="I49" s="109"/>
      <c r="J49" s="109"/>
      <c r="K49" s="110"/>
    </row>
    <row r="50" spans="1:11" ht="17.100000000000001" customHeight="1" x14ac:dyDescent="0.25"/>
    <row r="51" spans="1:11" ht="17.100000000000001" customHeight="1" x14ac:dyDescent="0.25"/>
    <row r="55" spans="1:11" ht="15.6" customHeight="1" x14ac:dyDescent="0.25"/>
  </sheetData>
  <sheetProtection sheet="1" objects="1" scenarios="1" formatColumns="0" formatRows="0"/>
  <mergeCells count="22">
    <mergeCell ref="E46:K49"/>
    <mergeCell ref="B46:D49"/>
    <mergeCell ref="B42:D45"/>
    <mergeCell ref="E6:K7"/>
    <mergeCell ref="B8:D9"/>
    <mergeCell ref="B38:D41"/>
    <mergeCell ref="B16:D18"/>
    <mergeCell ref="E25:K37"/>
    <mergeCell ref="E42:K45"/>
    <mergeCell ref="E8:K9"/>
    <mergeCell ref="E38:K41"/>
    <mergeCell ref="B25:D37"/>
    <mergeCell ref="E10:K13"/>
    <mergeCell ref="E19:K24"/>
    <mergeCell ref="E14:K15"/>
    <mergeCell ref="B2:K2"/>
    <mergeCell ref="E16:K18"/>
    <mergeCell ref="B14:D15"/>
    <mergeCell ref="B6:D7"/>
    <mergeCell ref="B19:D24"/>
    <mergeCell ref="B10:D13"/>
    <mergeCell ref="B4:K5"/>
  </mergeCells>
  <dataValidations count="1">
    <dataValidation type="list" allowBlank="1" showInputMessage="1" showErrorMessage="1" prompt="Select Yes or No" sqref="E6:E7 E16:K18 F6:K7" xr:uid="{00000000-0002-0000-0F00-000000000000}">
      <formula1>"Yes, No"</formula1>
    </dataValidation>
  </dataValidations>
  <hyperlinks>
    <hyperlink ref="E38:K41" r:id="rId1" display="http://flbeh.motfe.koshi.gov.np/" xr:uid="{F6E3555F-3144-4017-B0E0-71BC8D213F9C}"/>
  </hyperlinks>
  <pageMargins left="0.25" right="0.25" top="0.75" bottom="0.75" header="0.3" footer="0.3"/>
  <pageSetup paperSize="5" orientation="portrait"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55"/>
  <sheetViews>
    <sheetView showGridLines="0" view="pageBreakPreview" zoomScaleNormal="100" zoomScaleSheetLayoutView="100" workbookViewId="0">
      <selection activeCell="M22" sqref="M22"/>
    </sheetView>
  </sheetViews>
  <sheetFormatPr defaultColWidth="8.85546875" defaultRowHeight="15" x14ac:dyDescent="0.25"/>
  <cols>
    <col min="1" max="1" width="1.42578125" customWidth="1"/>
  </cols>
  <sheetData>
    <row r="1" spans="1:11" x14ac:dyDescent="0.25">
      <c r="A1" s="14"/>
      <c r="B1" s="14"/>
      <c r="C1" s="14"/>
      <c r="D1" s="14"/>
      <c r="E1" s="14"/>
      <c r="F1" s="14"/>
      <c r="G1" s="14"/>
      <c r="H1" s="14"/>
      <c r="I1" s="14"/>
      <c r="J1" s="14"/>
      <c r="K1" s="14"/>
    </row>
    <row r="2" spans="1:11" ht="19.5" customHeight="1" x14ac:dyDescent="0.25">
      <c r="A2" s="14"/>
      <c r="B2" s="249" t="s">
        <v>758</v>
      </c>
      <c r="C2" s="102"/>
      <c r="D2" s="102"/>
      <c r="E2" s="102"/>
      <c r="F2" s="102"/>
      <c r="G2" s="102"/>
      <c r="H2" s="102"/>
      <c r="I2" s="102"/>
      <c r="J2" s="102"/>
      <c r="K2" s="102"/>
    </row>
    <row r="3" spans="1:11" x14ac:dyDescent="0.25">
      <c r="A3" s="14"/>
      <c r="B3" s="14"/>
      <c r="C3" s="14"/>
      <c r="D3" s="14"/>
      <c r="E3" s="14"/>
      <c r="F3" s="14"/>
      <c r="G3" s="14"/>
      <c r="H3" s="14"/>
      <c r="I3" s="14"/>
      <c r="J3" s="14"/>
      <c r="K3" s="14"/>
    </row>
    <row r="4" spans="1:11" ht="14.45" customHeight="1" x14ac:dyDescent="0.25">
      <c r="A4" s="14"/>
      <c r="B4" s="316" t="s">
        <v>759</v>
      </c>
      <c r="C4" s="106"/>
      <c r="D4" s="106"/>
      <c r="E4" s="106"/>
      <c r="F4" s="106"/>
      <c r="G4" s="106"/>
      <c r="H4" s="106"/>
      <c r="I4" s="106"/>
      <c r="J4" s="106"/>
      <c r="K4" s="107"/>
    </row>
    <row r="5" spans="1:11" ht="17.100000000000001" customHeight="1" x14ac:dyDescent="0.25">
      <c r="A5" s="14"/>
      <c r="B5" s="108"/>
      <c r="C5" s="109"/>
      <c r="D5" s="109"/>
      <c r="E5" s="109"/>
      <c r="F5" s="109"/>
      <c r="G5" s="109"/>
      <c r="H5" s="109"/>
      <c r="I5" s="109"/>
      <c r="J5" s="109"/>
      <c r="K5" s="110"/>
    </row>
    <row r="6" spans="1:11" ht="14.45" customHeight="1" x14ac:dyDescent="0.25">
      <c r="A6" s="14"/>
      <c r="B6" s="105" t="s">
        <v>760</v>
      </c>
      <c r="C6" s="106"/>
      <c r="D6" s="106"/>
      <c r="E6" s="106"/>
      <c r="F6" s="106"/>
      <c r="G6" s="106"/>
      <c r="H6" s="106"/>
      <c r="I6" s="106"/>
      <c r="J6" s="106"/>
      <c r="K6" s="107"/>
    </row>
    <row r="7" spans="1:11" ht="17.100000000000001" customHeight="1" x14ac:dyDescent="0.25">
      <c r="A7" s="14"/>
      <c r="B7" s="135"/>
      <c r="C7" s="102"/>
      <c r="D7" s="102"/>
      <c r="E7" s="102"/>
      <c r="F7" s="102"/>
      <c r="G7" s="102"/>
      <c r="H7" s="102"/>
      <c r="I7" s="102"/>
      <c r="J7" s="102"/>
      <c r="K7" s="134"/>
    </row>
    <row r="8" spans="1:11" ht="17.100000000000001" customHeight="1" x14ac:dyDescent="0.25">
      <c r="A8" s="14"/>
      <c r="B8" s="135"/>
      <c r="C8" s="102"/>
      <c r="D8" s="102"/>
      <c r="E8" s="102"/>
      <c r="F8" s="102"/>
      <c r="G8" s="102"/>
      <c r="H8" s="102"/>
      <c r="I8" s="102"/>
      <c r="J8" s="102"/>
      <c r="K8" s="134"/>
    </row>
    <row r="9" spans="1:11" ht="17.100000000000001" customHeight="1" x14ac:dyDescent="0.25">
      <c r="A9" s="14"/>
      <c r="B9" s="135"/>
      <c r="C9" s="102"/>
      <c r="D9" s="102"/>
      <c r="E9" s="102"/>
      <c r="F9" s="102"/>
      <c r="G9" s="102"/>
      <c r="H9" s="102"/>
      <c r="I9" s="102"/>
      <c r="J9" s="102"/>
      <c r="K9" s="134"/>
    </row>
    <row r="10" spans="1:11" ht="17.100000000000001" customHeight="1" x14ac:dyDescent="0.25">
      <c r="A10" s="14"/>
      <c r="B10" s="135"/>
      <c r="C10" s="102"/>
      <c r="D10" s="102"/>
      <c r="E10" s="102"/>
      <c r="F10" s="102"/>
      <c r="G10" s="102"/>
      <c r="H10" s="102"/>
      <c r="I10" s="102"/>
      <c r="J10" s="102"/>
      <c r="K10" s="134"/>
    </row>
    <row r="11" spans="1:11" ht="17.100000000000001" customHeight="1" x14ac:dyDescent="0.25">
      <c r="A11" s="14"/>
      <c r="B11" s="135"/>
      <c r="C11" s="102"/>
      <c r="D11" s="102"/>
      <c r="E11" s="102"/>
      <c r="F11" s="102"/>
      <c r="G11" s="102"/>
      <c r="H11" s="102"/>
      <c r="I11" s="102"/>
      <c r="J11" s="102"/>
      <c r="K11" s="134"/>
    </row>
    <row r="12" spans="1:11" ht="17.100000000000001" customHeight="1" x14ac:dyDescent="0.25">
      <c r="A12" s="14"/>
      <c r="B12" s="135"/>
      <c r="C12" s="102"/>
      <c r="D12" s="102"/>
      <c r="E12" s="102"/>
      <c r="F12" s="102"/>
      <c r="G12" s="102"/>
      <c r="H12" s="102"/>
      <c r="I12" s="102"/>
      <c r="J12" s="102"/>
      <c r="K12" s="134"/>
    </row>
    <row r="13" spans="1:11" ht="17.100000000000001" customHeight="1" x14ac:dyDescent="0.25">
      <c r="A13" s="14"/>
      <c r="B13" s="135"/>
      <c r="C13" s="102"/>
      <c r="D13" s="102"/>
      <c r="E13" s="102"/>
      <c r="F13" s="102"/>
      <c r="G13" s="102"/>
      <c r="H13" s="102"/>
      <c r="I13" s="102"/>
      <c r="J13" s="102"/>
      <c r="K13" s="134"/>
    </row>
    <row r="14" spans="1:11" ht="17.100000000000001" customHeight="1" x14ac:dyDescent="0.25">
      <c r="A14" s="14"/>
      <c r="B14" s="135"/>
      <c r="C14" s="102"/>
      <c r="D14" s="102"/>
      <c r="E14" s="102"/>
      <c r="F14" s="102"/>
      <c r="G14" s="102"/>
      <c r="H14" s="102"/>
      <c r="I14" s="102"/>
      <c r="J14" s="102"/>
      <c r="K14" s="134"/>
    </row>
    <row r="15" spans="1:11" ht="17.100000000000001" customHeight="1" x14ac:dyDescent="0.25">
      <c r="A15" s="14"/>
      <c r="B15" s="135"/>
      <c r="C15" s="102"/>
      <c r="D15" s="102"/>
      <c r="E15" s="102"/>
      <c r="F15" s="102"/>
      <c r="G15" s="102"/>
      <c r="H15" s="102"/>
      <c r="I15" s="102"/>
      <c r="J15" s="102"/>
      <c r="K15" s="134"/>
    </row>
    <row r="16" spans="1:11" ht="17.100000000000001" customHeight="1" x14ac:dyDescent="0.25">
      <c r="A16" s="14"/>
      <c r="B16" s="135"/>
      <c r="C16" s="102"/>
      <c r="D16" s="102"/>
      <c r="E16" s="102"/>
      <c r="F16" s="102"/>
      <c r="G16" s="102"/>
      <c r="H16" s="102"/>
      <c r="I16" s="102"/>
      <c r="J16" s="102"/>
      <c r="K16" s="134"/>
    </row>
    <row r="17" spans="1:11" ht="17.100000000000001" customHeight="1" x14ac:dyDescent="0.25">
      <c r="A17" s="14"/>
      <c r="B17" s="135"/>
      <c r="C17" s="102"/>
      <c r="D17" s="102"/>
      <c r="E17" s="102"/>
      <c r="F17" s="102"/>
      <c r="G17" s="102"/>
      <c r="H17" s="102"/>
      <c r="I17" s="102"/>
      <c r="J17" s="102"/>
      <c r="K17" s="134"/>
    </row>
    <row r="18" spans="1:11" ht="17.100000000000001" customHeight="1" x14ac:dyDescent="0.25">
      <c r="A18" s="14"/>
      <c r="B18" s="135"/>
      <c r="C18" s="102"/>
      <c r="D18" s="102"/>
      <c r="E18" s="102"/>
      <c r="F18" s="102"/>
      <c r="G18" s="102"/>
      <c r="H18" s="102"/>
      <c r="I18" s="102"/>
      <c r="J18" s="102"/>
      <c r="K18" s="134"/>
    </row>
    <row r="19" spans="1:11" ht="17.100000000000001" customHeight="1" x14ac:dyDescent="0.25">
      <c r="A19" s="14"/>
      <c r="B19" s="135"/>
      <c r="C19" s="102"/>
      <c r="D19" s="102"/>
      <c r="E19" s="102"/>
      <c r="F19" s="102"/>
      <c r="G19" s="102"/>
      <c r="H19" s="102"/>
      <c r="I19" s="102"/>
      <c r="J19" s="102"/>
      <c r="K19" s="134"/>
    </row>
    <row r="20" spans="1:11" ht="17.100000000000001" customHeight="1" x14ac:dyDescent="0.25">
      <c r="A20" s="14"/>
      <c r="B20" s="135"/>
      <c r="C20" s="102"/>
      <c r="D20" s="102"/>
      <c r="E20" s="102"/>
      <c r="F20" s="102"/>
      <c r="G20" s="102"/>
      <c r="H20" s="102"/>
      <c r="I20" s="102"/>
      <c r="J20" s="102"/>
      <c r="K20" s="134"/>
    </row>
    <row r="21" spans="1:11" ht="17.100000000000001" customHeight="1" x14ac:dyDescent="0.25">
      <c r="A21" s="14"/>
      <c r="B21" s="135"/>
      <c r="C21" s="102"/>
      <c r="D21" s="102"/>
      <c r="E21" s="102"/>
      <c r="F21" s="102"/>
      <c r="G21" s="102"/>
      <c r="H21" s="102"/>
      <c r="I21" s="102"/>
      <c r="J21" s="102"/>
      <c r="K21" s="134"/>
    </row>
    <row r="22" spans="1:11" x14ac:dyDescent="0.25">
      <c r="A22" s="14"/>
      <c r="B22" s="135"/>
      <c r="C22" s="102"/>
      <c r="D22" s="102"/>
      <c r="E22" s="102"/>
      <c r="F22" s="102"/>
      <c r="G22" s="102"/>
      <c r="H22" s="102"/>
      <c r="I22" s="102"/>
      <c r="J22" s="102"/>
      <c r="K22" s="134"/>
    </row>
    <row r="23" spans="1:11" x14ac:dyDescent="0.25">
      <c r="A23" s="14"/>
      <c r="B23" s="135"/>
      <c r="C23" s="102"/>
      <c r="D23" s="102"/>
      <c r="E23" s="102"/>
      <c r="F23" s="102"/>
      <c r="G23" s="102"/>
      <c r="H23" s="102"/>
      <c r="I23" s="102"/>
      <c r="J23" s="102"/>
      <c r="K23" s="134"/>
    </row>
    <row r="24" spans="1:11" x14ac:dyDescent="0.25">
      <c r="A24" s="14"/>
      <c r="B24" s="135"/>
      <c r="C24" s="102"/>
      <c r="D24" s="102"/>
      <c r="E24" s="102"/>
      <c r="F24" s="102"/>
      <c r="G24" s="102"/>
      <c r="H24" s="102"/>
      <c r="I24" s="102"/>
      <c r="J24" s="102"/>
      <c r="K24" s="134"/>
    </row>
    <row r="25" spans="1:11" x14ac:dyDescent="0.25">
      <c r="A25" s="14"/>
      <c r="B25" s="135"/>
      <c r="C25" s="102"/>
      <c r="D25" s="102"/>
      <c r="E25" s="102"/>
      <c r="F25" s="102"/>
      <c r="G25" s="102"/>
      <c r="H25" s="102"/>
      <c r="I25" s="102"/>
      <c r="J25" s="102"/>
      <c r="K25" s="134"/>
    </row>
    <row r="26" spans="1:11" x14ac:dyDescent="0.25">
      <c r="A26" s="14"/>
      <c r="B26" s="135"/>
      <c r="C26" s="102"/>
      <c r="D26" s="102"/>
      <c r="E26" s="102"/>
      <c r="F26" s="102"/>
      <c r="G26" s="102"/>
      <c r="H26" s="102"/>
      <c r="I26" s="102"/>
      <c r="J26" s="102"/>
      <c r="K26" s="134"/>
    </row>
    <row r="27" spans="1:11" x14ac:dyDescent="0.25">
      <c r="A27" s="14"/>
      <c r="B27" s="135"/>
      <c r="C27" s="102"/>
      <c r="D27" s="102"/>
      <c r="E27" s="102"/>
      <c r="F27" s="102"/>
      <c r="G27" s="102"/>
      <c r="H27" s="102"/>
      <c r="I27" s="102"/>
      <c r="J27" s="102"/>
      <c r="K27" s="134"/>
    </row>
    <row r="28" spans="1:11" x14ac:dyDescent="0.25">
      <c r="A28" s="14"/>
      <c r="B28" s="135"/>
      <c r="C28" s="102"/>
      <c r="D28" s="102"/>
      <c r="E28" s="102"/>
      <c r="F28" s="102"/>
      <c r="G28" s="102"/>
      <c r="H28" s="102"/>
      <c r="I28" s="102"/>
      <c r="J28" s="102"/>
      <c r="K28" s="134"/>
    </row>
    <row r="29" spans="1:11" x14ac:dyDescent="0.25">
      <c r="A29" s="14"/>
      <c r="B29" s="135"/>
      <c r="C29" s="102"/>
      <c r="D29" s="102"/>
      <c r="E29" s="102"/>
      <c r="F29" s="102"/>
      <c r="G29" s="102"/>
      <c r="H29" s="102"/>
      <c r="I29" s="102"/>
      <c r="J29" s="102"/>
      <c r="K29" s="134"/>
    </row>
    <row r="30" spans="1:11" x14ac:dyDescent="0.25">
      <c r="A30" s="14"/>
      <c r="B30" s="135"/>
      <c r="C30" s="102"/>
      <c r="D30" s="102"/>
      <c r="E30" s="102"/>
      <c r="F30" s="102"/>
      <c r="G30" s="102"/>
      <c r="H30" s="102"/>
      <c r="I30" s="102"/>
      <c r="J30" s="102"/>
      <c r="K30" s="134"/>
    </row>
    <row r="31" spans="1:11" x14ac:dyDescent="0.25">
      <c r="A31" s="14"/>
      <c r="B31" s="135"/>
      <c r="C31" s="102"/>
      <c r="D31" s="102"/>
      <c r="E31" s="102"/>
      <c r="F31" s="102"/>
      <c r="G31" s="102"/>
      <c r="H31" s="102"/>
      <c r="I31" s="102"/>
      <c r="J31" s="102"/>
      <c r="K31" s="134"/>
    </row>
    <row r="32" spans="1:11" x14ac:dyDescent="0.25">
      <c r="A32" s="14"/>
      <c r="B32" s="135"/>
      <c r="C32" s="102"/>
      <c r="D32" s="102"/>
      <c r="E32" s="102"/>
      <c r="F32" s="102"/>
      <c r="G32" s="102"/>
      <c r="H32" s="102"/>
      <c r="I32" s="102"/>
      <c r="J32" s="102"/>
      <c r="K32" s="134"/>
    </row>
    <row r="33" spans="1:11" x14ac:dyDescent="0.25">
      <c r="A33" s="14"/>
      <c r="B33" s="135"/>
      <c r="C33" s="102"/>
      <c r="D33" s="102"/>
      <c r="E33" s="102"/>
      <c r="F33" s="102"/>
      <c r="G33" s="102"/>
      <c r="H33" s="102"/>
      <c r="I33" s="102"/>
      <c r="J33" s="102"/>
      <c r="K33" s="134"/>
    </row>
    <row r="34" spans="1:11" x14ac:dyDescent="0.25">
      <c r="A34" s="14"/>
      <c r="B34" s="135"/>
      <c r="C34" s="102"/>
      <c r="D34" s="102"/>
      <c r="E34" s="102"/>
      <c r="F34" s="102"/>
      <c r="G34" s="102"/>
      <c r="H34" s="102"/>
      <c r="I34" s="102"/>
      <c r="J34" s="102"/>
      <c r="K34" s="134"/>
    </row>
    <row r="35" spans="1:11" x14ac:dyDescent="0.25">
      <c r="A35" s="14"/>
      <c r="B35" s="135"/>
      <c r="C35" s="102"/>
      <c r="D35" s="102"/>
      <c r="E35" s="102"/>
      <c r="F35" s="102"/>
      <c r="G35" s="102"/>
      <c r="H35" s="102"/>
      <c r="I35" s="102"/>
      <c r="J35" s="102"/>
      <c r="K35" s="134"/>
    </row>
    <row r="36" spans="1:11" x14ac:dyDescent="0.25">
      <c r="A36" s="14"/>
      <c r="B36" s="135"/>
      <c r="C36" s="102"/>
      <c r="D36" s="102"/>
      <c r="E36" s="102"/>
      <c r="F36" s="102"/>
      <c r="G36" s="102"/>
      <c r="H36" s="102"/>
      <c r="I36" s="102"/>
      <c r="J36" s="102"/>
      <c r="K36" s="134"/>
    </row>
    <row r="37" spans="1:11" x14ac:dyDescent="0.25">
      <c r="A37" s="14"/>
      <c r="B37" s="135"/>
      <c r="C37" s="102"/>
      <c r="D37" s="102"/>
      <c r="E37" s="102"/>
      <c r="F37" s="102"/>
      <c r="G37" s="102"/>
      <c r="H37" s="102"/>
      <c r="I37" s="102"/>
      <c r="J37" s="102"/>
      <c r="K37" s="134"/>
    </row>
    <row r="38" spans="1:11" x14ac:dyDescent="0.25">
      <c r="A38" s="14"/>
      <c r="B38" s="135"/>
      <c r="C38" s="102"/>
      <c r="D38" s="102"/>
      <c r="E38" s="102"/>
      <c r="F38" s="102"/>
      <c r="G38" s="102"/>
      <c r="H38" s="102"/>
      <c r="I38" s="102"/>
      <c r="J38" s="102"/>
      <c r="K38" s="134"/>
    </row>
    <row r="39" spans="1:11" x14ac:dyDescent="0.25">
      <c r="A39" s="14"/>
      <c r="B39" s="135"/>
      <c r="C39" s="102"/>
      <c r="D39" s="102"/>
      <c r="E39" s="102"/>
      <c r="F39" s="102"/>
      <c r="G39" s="102"/>
      <c r="H39" s="102"/>
      <c r="I39" s="102"/>
      <c r="J39" s="102"/>
      <c r="K39" s="134"/>
    </row>
    <row r="40" spans="1:11" x14ac:dyDescent="0.25">
      <c r="A40" s="14"/>
      <c r="B40" s="108"/>
      <c r="C40" s="109"/>
      <c r="D40" s="109"/>
      <c r="E40" s="109"/>
      <c r="F40" s="109"/>
      <c r="G40" s="109"/>
      <c r="H40" s="109"/>
      <c r="I40" s="109"/>
      <c r="J40" s="109"/>
      <c r="K40" s="110"/>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4"/>
      <c r="C43" s="14"/>
      <c r="D43" s="14"/>
      <c r="E43" s="14"/>
      <c r="F43" s="14"/>
      <c r="G43" s="14"/>
      <c r="H43" s="14"/>
      <c r="I43" s="14"/>
      <c r="J43" s="14"/>
      <c r="K43" s="14"/>
    </row>
    <row r="44" spans="1:11" x14ac:dyDescent="0.25">
      <c r="A44" s="14"/>
      <c r="B44" s="14"/>
      <c r="C44" s="14"/>
      <c r="D44" s="14"/>
      <c r="E44" s="14"/>
      <c r="F44" s="14"/>
      <c r="G44" s="14"/>
      <c r="H44" s="14"/>
      <c r="I44" s="14"/>
      <c r="J44" s="14"/>
      <c r="K44" s="14"/>
    </row>
    <row r="45" spans="1:11" x14ac:dyDescent="0.25">
      <c r="A45" s="14"/>
      <c r="B45" s="14"/>
      <c r="C45" s="14"/>
      <c r="D45" s="14"/>
      <c r="E45" s="14"/>
      <c r="F45" s="14"/>
      <c r="G45" s="14"/>
      <c r="H45" s="14"/>
      <c r="I45" s="14"/>
      <c r="J45" s="14"/>
      <c r="K45" s="14"/>
    </row>
    <row r="46" spans="1:11" x14ac:dyDescent="0.25">
      <c r="A46" s="14"/>
      <c r="B46" s="14"/>
      <c r="C46" s="14"/>
      <c r="D46" s="14"/>
      <c r="E46" s="14"/>
      <c r="F46" s="14"/>
      <c r="G46" s="14"/>
      <c r="H46" s="14"/>
      <c r="I46" s="14"/>
      <c r="J46" s="14"/>
      <c r="K46" s="14"/>
    </row>
    <row r="47" spans="1:11" x14ac:dyDescent="0.25">
      <c r="A47" s="14"/>
      <c r="B47" s="14"/>
      <c r="C47" s="14"/>
      <c r="D47" s="14"/>
      <c r="E47" s="14"/>
      <c r="F47" s="14"/>
      <c r="G47" s="14"/>
      <c r="H47" s="14"/>
      <c r="I47" s="14"/>
      <c r="J47" s="14"/>
      <c r="K47" s="14"/>
    </row>
    <row r="48" spans="1:11" x14ac:dyDescent="0.25">
      <c r="A48" s="14"/>
      <c r="B48" s="14"/>
      <c r="C48" s="14"/>
      <c r="D48" s="14"/>
      <c r="E48" s="14"/>
      <c r="F48" s="14"/>
      <c r="G48" s="14"/>
      <c r="H48" s="14"/>
      <c r="I48" s="14"/>
      <c r="J48" s="14"/>
      <c r="K48" s="14"/>
    </row>
    <row r="49" spans="1:11" x14ac:dyDescent="0.25">
      <c r="A49" s="14"/>
      <c r="B49" s="14"/>
      <c r="C49" s="14"/>
      <c r="D49" s="14"/>
      <c r="E49" s="14"/>
      <c r="F49" s="14"/>
      <c r="G49" s="14"/>
      <c r="H49" s="14"/>
      <c r="I49" s="14"/>
      <c r="J49" s="14"/>
      <c r="K49" s="14"/>
    </row>
    <row r="50" spans="1:11" x14ac:dyDescent="0.25">
      <c r="A50" s="14"/>
      <c r="B50" s="14"/>
      <c r="C50" s="14"/>
      <c r="D50" s="14"/>
      <c r="E50" s="14"/>
      <c r="F50" s="14"/>
      <c r="G50" s="14"/>
      <c r="H50" s="14"/>
      <c r="I50" s="14"/>
      <c r="J50" s="14"/>
      <c r="K50" s="14"/>
    </row>
    <row r="51" spans="1:11" x14ac:dyDescent="0.25">
      <c r="A51" s="14"/>
      <c r="B51" s="14"/>
      <c r="C51" s="14"/>
      <c r="D51" s="14"/>
      <c r="E51" s="14"/>
      <c r="F51" s="14"/>
      <c r="G51" s="14"/>
      <c r="H51" s="14"/>
      <c r="I51" s="14"/>
      <c r="J51" s="14"/>
      <c r="K51" s="14"/>
    </row>
    <row r="52" spans="1:11" x14ac:dyDescent="0.25">
      <c r="A52" s="14"/>
      <c r="B52" s="14"/>
      <c r="C52" s="14"/>
      <c r="D52" s="14"/>
      <c r="E52" s="14"/>
      <c r="F52" s="14"/>
      <c r="G52" s="14"/>
      <c r="H52" s="14"/>
      <c r="I52" s="14"/>
      <c r="J52" s="14"/>
      <c r="K52" s="14"/>
    </row>
    <row r="53" spans="1:11" x14ac:dyDescent="0.25">
      <c r="A53" s="14"/>
      <c r="B53" s="14"/>
      <c r="C53" s="14"/>
      <c r="D53" s="14"/>
      <c r="E53" s="14"/>
      <c r="F53" s="14"/>
      <c r="G53" s="14"/>
      <c r="H53" s="14"/>
      <c r="I53" s="14"/>
      <c r="J53" s="14"/>
      <c r="K53" s="14"/>
    </row>
    <row r="54" spans="1:11" ht="15.6" customHeight="1" x14ac:dyDescent="0.25">
      <c r="A54" s="14"/>
      <c r="B54" s="14"/>
      <c r="C54" s="14"/>
      <c r="D54" s="14"/>
      <c r="E54" s="14"/>
      <c r="F54" s="14"/>
      <c r="G54" s="14"/>
      <c r="H54" s="14"/>
      <c r="I54" s="14"/>
      <c r="J54" s="14"/>
      <c r="K54" s="14"/>
    </row>
    <row r="55" spans="1:11" x14ac:dyDescent="0.25">
      <c r="A55" s="14"/>
      <c r="B55" s="14"/>
      <c r="C55" s="14"/>
      <c r="D55" s="14"/>
      <c r="E55" s="14"/>
      <c r="F55" s="14"/>
      <c r="G55" s="14"/>
      <c r="H55" s="14"/>
      <c r="I55" s="14"/>
      <c r="J55" s="14"/>
      <c r="K55" s="14"/>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S30"/>
  <sheetViews>
    <sheetView showGridLines="0" view="pageBreakPreview" zoomScale="110" zoomScaleNormal="100" zoomScaleSheetLayoutView="110" workbookViewId="0">
      <selection activeCell="B20" sqref="B20:P21"/>
    </sheetView>
  </sheetViews>
  <sheetFormatPr defaultColWidth="8.85546875" defaultRowHeight="15" x14ac:dyDescent="0.25"/>
  <cols>
    <col min="1" max="1" width="1.140625" customWidth="1"/>
    <col min="16" max="16" width="11.85546875" customWidth="1"/>
  </cols>
  <sheetData>
    <row r="1" spans="1:19" ht="19.5" customHeight="1" x14ac:dyDescent="0.25">
      <c r="A1" s="14"/>
      <c r="B1" s="14"/>
      <c r="C1" s="14"/>
      <c r="D1" s="14"/>
      <c r="E1" s="14"/>
      <c r="F1" s="14"/>
      <c r="G1" s="14"/>
      <c r="H1" s="14"/>
      <c r="I1" s="14"/>
      <c r="J1" s="14"/>
      <c r="K1" s="14"/>
      <c r="L1" s="14"/>
      <c r="M1" s="14"/>
      <c r="N1" s="14"/>
      <c r="O1" s="14"/>
      <c r="P1" s="14"/>
      <c r="Q1" s="14"/>
      <c r="R1" s="14"/>
      <c r="S1" s="14"/>
    </row>
    <row r="2" spans="1:19" ht="17.100000000000001" customHeight="1" x14ac:dyDescent="0.25">
      <c r="A2" s="14"/>
      <c r="B2" s="249" t="s">
        <v>761</v>
      </c>
      <c r="C2" s="102"/>
      <c r="D2" s="102"/>
      <c r="E2" s="102"/>
      <c r="F2" s="102"/>
      <c r="G2" s="102"/>
      <c r="H2" s="102"/>
      <c r="I2" s="102"/>
      <c r="J2" s="102"/>
      <c r="K2" s="102"/>
      <c r="L2" s="102"/>
      <c r="M2" s="102"/>
      <c r="N2" s="102"/>
      <c r="O2" s="102"/>
      <c r="P2" s="102"/>
      <c r="Q2" s="14"/>
      <c r="R2" s="14"/>
      <c r="S2" s="14"/>
    </row>
    <row r="3" spans="1:19" ht="17.100000000000001" customHeight="1" x14ac:dyDescent="0.25">
      <c r="A3" s="14"/>
      <c r="B3" s="322"/>
      <c r="C3" s="102"/>
      <c r="D3" s="102"/>
      <c r="E3" s="102"/>
      <c r="F3" s="102"/>
      <c r="G3" s="102"/>
      <c r="H3" s="102"/>
      <c r="I3" s="102"/>
      <c r="J3" s="102"/>
      <c r="K3" s="102"/>
      <c r="L3" s="102"/>
      <c r="M3" s="102"/>
      <c r="N3" s="102"/>
      <c r="O3" s="102"/>
      <c r="P3" s="102"/>
      <c r="Q3" s="14"/>
      <c r="R3" s="14"/>
      <c r="S3" s="14"/>
    </row>
    <row r="4" spans="1:19" ht="14.45" customHeight="1" x14ac:dyDescent="0.25">
      <c r="A4" s="14"/>
      <c r="B4" s="323" t="s">
        <v>762</v>
      </c>
      <c r="C4" s="325"/>
      <c r="D4" s="323" t="s">
        <v>763</v>
      </c>
      <c r="E4" s="324"/>
      <c r="F4" s="324"/>
      <c r="G4" s="324"/>
      <c r="H4" s="325"/>
      <c r="I4" s="323" t="s">
        <v>764</v>
      </c>
      <c r="J4" s="325"/>
      <c r="K4" s="323" t="s">
        <v>765</v>
      </c>
      <c r="L4" s="324"/>
      <c r="M4" s="325"/>
      <c r="N4" s="323" t="s">
        <v>766</v>
      </c>
      <c r="O4" s="324"/>
      <c r="P4" s="325"/>
      <c r="Q4" s="14"/>
      <c r="R4" s="14"/>
      <c r="S4" s="14"/>
    </row>
    <row r="5" spans="1:19" ht="51.75" customHeight="1" x14ac:dyDescent="0.25">
      <c r="A5" s="14"/>
      <c r="B5" s="131"/>
      <c r="C5" s="132"/>
      <c r="D5" s="131"/>
      <c r="E5" s="326"/>
      <c r="F5" s="326"/>
      <c r="G5" s="326"/>
      <c r="H5" s="132"/>
      <c r="I5" s="131"/>
      <c r="J5" s="132"/>
      <c r="K5" s="131"/>
      <c r="L5" s="326"/>
      <c r="M5" s="132"/>
      <c r="N5" s="131"/>
      <c r="O5" s="326"/>
      <c r="P5" s="132"/>
      <c r="Q5" s="14"/>
      <c r="R5" s="14"/>
      <c r="S5" s="14"/>
    </row>
    <row r="6" spans="1:19" ht="27.75" customHeight="1" x14ac:dyDescent="0.25">
      <c r="A6" s="14"/>
      <c r="B6" s="105" t="s">
        <v>767</v>
      </c>
      <c r="C6" s="113"/>
      <c r="D6" s="105" t="s">
        <v>768</v>
      </c>
      <c r="E6" s="112"/>
      <c r="F6" s="112"/>
      <c r="G6" s="112"/>
      <c r="H6" s="113"/>
      <c r="I6" s="105" t="s">
        <v>769</v>
      </c>
      <c r="J6" s="113"/>
      <c r="K6" s="319">
        <v>28500000</v>
      </c>
      <c r="L6" s="320"/>
      <c r="M6" s="321"/>
      <c r="N6" s="317">
        <v>242000</v>
      </c>
      <c r="O6" s="112"/>
      <c r="P6" s="113"/>
      <c r="Q6" s="14"/>
      <c r="R6" s="14"/>
      <c r="S6" s="14"/>
    </row>
    <row r="7" spans="1:19" ht="17.100000000000001" customHeight="1" x14ac:dyDescent="0.25">
      <c r="A7" s="14"/>
      <c r="B7" s="105"/>
      <c r="C7" s="113"/>
      <c r="D7" s="105"/>
      <c r="E7" s="112"/>
      <c r="F7" s="112"/>
      <c r="G7" s="112"/>
      <c r="H7" s="113"/>
      <c r="I7" s="105"/>
      <c r="J7" s="113"/>
      <c r="K7" s="317"/>
      <c r="L7" s="112"/>
      <c r="M7" s="113"/>
      <c r="N7" s="317"/>
      <c r="O7" s="112"/>
      <c r="P7" s="113"/>
      <c r="Q7" s="14"/>
      <c r="R7" s="14"/>
      <c r="S7" s="14"/>
    </row>
    <row r="8" spans="1:19" ht="17.100000000000001" customHeight="1" x14ac:dyDescent="0.25">
      <c r="A8" s="14"/>
      <c r="B8" s="105"/>
      <c r="C8" s="113"/>
      <c r="D8" s="105"/>
      <c r="E8" s="112"/>
      <c r="F8" s="112"/>
      <c r="G8" s="112"/>
      <c r="H8" s="113"/>
      <c r="I8" s="105"/>
      <c r="J8" s="113"/>
      <c r="K8" s="317"/>
      <c r="L8" s="112"/>
      <c r="M8" s="113"/>
      <c r="N8" s="317"/>
      <c r="O8" s="112"/>
      <c r="P8" s="113"/>
      <c r="Q8" s="14"/>
      <c r="R8" s="14"/>
      <c r="S8" s="14"/>
    </row>
    <row r="9" spans="1:19" ht="17.100000000000001" customHeight="1" x14ac:dyDescent="0.25">
      <c r="A9" s="14"/>
      <c r="B9" s="105"/>
      <c r="C9" s="113"/>
      <c r="D9" s="105"/>
      <c r="E9" s="112"/>
      <c r="F9" s="112"/>
      <c r="G9" s="112"/>
      <c r="H9" s="113"/>
      <c r="I9" s="105"/>
      <c r="J9" s="113"/>
      <c r="K9" s="317"/>
      <c r="L9" s="112"/>
      <c r="M9" s="113"/>
      <c r="N9" s="317"/>
      <c r="O9" s="112"/>
      <c r="P9" s="113"/>
      <c r="Q9" s="14"/>
      <c r="R9" s="14"/>
      <c r="S9" s="14"/>
    </row>
    <row r="10" spans="1:19" ht="17.100000000000001" customHeight="1" x14ac:dyDescent="0.25">
      <c r="A10" s="14"/>
      <c r="B10" s="105"/>
      <c r="C10" s="113"/>
      <c r="D10" s="105"/>
      <c r="E10" s="112"/>
      <c r="F10" s="112"/>
      <c r="G10" s="112"/>
      <c r="H10" s="113"/>
      <c r="I10" s="105"/>
      <c r="J10" s="113"/>
      <c r="K10" s="317"/>
      <c r="L10" s="112"/>
      <c r="M10" s="113"/>
      <c r="N10" s="317"/>
      <c r="O10" s="112"/>
      <c r="P10" s="113"/>
      <c r="Q10" s="14"/>
      <c r="R10" s="14"/>
      <c r="S10" s="14"/>
    </row>
    <row r="11" spans="1:19" ht="17.100000000000001" customHeight="1" x14ac:dyDescent="0.25">
      <c r="A11" s="14"/>
      <c r="B11" s="105"/>
      <c r="C11" s="113"/>
      <c r="D11" s="105"/>
      <c r="E11" s="112"/>
      <c r="F11" s="112"/>
      <c r="G11" s="112"/>
      <c r="H11" s="113"/>
      <c r="I11" s="105"/>
      <c r="J11" s="113"/>
      <c r="K11" s="317"/>
      <c r="L11" s="112"/>
      <c r="M11" s="113"/>
      <c r="N11" s="317"/>
      <c r="O11" s="112"/>
      <c r="P11" s="113"/>
      <c r="Q11" s="14"/>
      <c r="R11" s="14"/>
      <c r="S11" s="14"/>
    </row>
    <row r="12" spans="1:19" ht="17.100000000000001" customHeight="1" x14ac:dyDescent="0.25">
      <c r="A12" s="14"/>
      <c r="B12" s="105"/>
      <c r="C12" s="113"/>
      <c r="D12" s="105"/>
      <c r="E12" s="112"/>
      <c r="F12" s="112"/>
      <c r="G12" s="112"/>
      <c r="H12" s="113"/>
      <c r="I12" s="105"/>
      <c r="J12" s="113"/>
      <c r="K12" s="318"/>
      <c r="L12" s="112"/>
      <c r="M12" s="113"/>
      <c r="N12" s="318"/>
      <c r="O12" s="112"/>
      <c r="P12" s="113"/>
      <c r="Q12" s="14"/>
      <c r="R12" s="14"/>
      <c r="S12" s="14"/>
    </row>
    <row r="13" spans="1:19" ht="17.100000000000001" customHeight="1" x14ac:dyDescent="0.25">
      <c r="A13" s="14"/>
      <c r="B13" s="105"/>
      <c r="C13" s="113"/>
      <c r="D13" s="105"/>
      <c r="E13" s="112"/>
      <c r="F13" s="112"/>
      <c r="G13" s="112"/>
      <c r="H13" s="113"/>
      <c r="I13" s="105"/>
      <c r="J13" s="113"/>
      <c r="K13" s="318"/>
      <c r="L13" s="112"/>
      <c r="M13" s="113"/>
      <c r="N13" s="318"/>
      <c r="O13" s="112"/>
      <c r="P13" s="113"/>
      <c r="Q13" s="14"/>
      <c r="R13" s="14"/>
      <c r="S13" s="14"/>
    </row>
    <row r="14" spans="1:19" ht="17.100000000000001" customHeight="1" x14ac:dyDescent="0.25">
      <c r="A14" s="14"/>
      <c r="B14" s="105"/>
      <c r="C14" s="113"/>
      <c r="D14" s="105"/>
      <c r="E14" s="112"/>
      <c r="F14" s="112"/>
      <c r="G14" s="112"/>
      <c r="H14" s="113"/>
      <c r="I14" s="105"/>
      <c r="J14" s="113"/>
      <c r="K14" s="318"/>
      <c r="L14" s="112"/>
      <c r="M14" s="113"/>
      <c r="N14" s="318"/>
      <c r="O14" s="112"/>
      <c r="P14" s="113"/>
      <c r="Q14" s="14"/>
      <c r="R14" s="14"/>
      <c r="S14" s="14"/>
    </row>
    <row r="15" spans="1:19" ht="17.100000000000001" customHeight="1" x14ac:dyDescent="0.25">
      <c r="A15" s="14"/>
      <c r="B15" s="105"/>
      <c r="C15" s="113"/>
      <c r="D15" s="115"/>
      <c r="E15" s="112"/>
      <c r="F15" s="112"/>
      <c r="G15" s="112"/>
      <c r="H15" s="112"/>
      <c r="I15" s="105"/>
      <c r="J15" s="113"/>
      <c r="K15" s="330"/>
      <c r="L15" s="112"/>
      <c r="M15" s="112"/>
      <c r="N15" s="318"/>
      <c r="O15" s="112"/>
      <c r="P15" s="113"/>
      <c r="Q15" s="14"/>
      <c r="R15" s="14"/>
      <c r="S15" s="14"/>
    </row>
    <row r="16" spans="1:19" ht="17.100000000000001" customHeight="1" x14ac:dyDescent="0.25">
      <c r="A16" s="14"/>
      <c r="B16" s="105"/>
      <c r="C16" s="113"/>
      <c r="D16" s="115"/>
      <c r="E16" s="112"/>
      <c r="F16" s="112"/>
      <c r="G16" s="112"/>
      <c r="H16" s="112"/>
      <c r="I16" s="105"/>
      <c r="J16" s="113"/>
      <c r="K16" s="330"/>
      <c r="L16" s="112"/>
      <c r="M16" s="112"/>
      <c r="N16" s="318"/>
      <c r="O16" s="112"/>
      <c r="P16" s="113"/>
      <c r="Q16" s="14"/>
      <c r="R16" s="14"/>
      <c r="S16" s="14"/>
    </row>
    <row r="17" spans="1:19" ht="17.100000000000001" customHeight="1" x14ac:dyDescent="0.25">
      <c r="A17" s="14"/>
      <c r="B17" s="105"/>
      <c r="C17" s="113"/>
      <c r="D17" s="105"/>
      <c r="E17" s="112"/>
      <c r="F17" s="112"/>
      <c r="G17" s="112"/>
      <c r="H17" s="113"/>
      <c r="I17" s="105"/>
      <c r="J17" s="113"/>
      <c r="K17" s="318"/>
      <c r="L17" s="112"/>
      <c r="M17" s="113"/>
      <c r="N17" s="318"/>
      <c r="O17" s="112"/>
      <c r="P17" s="113"/>
      <c r="Q17" s="14"/>
      <c r="R17" s="14"/>
      <c r="S17" s="14"/>
    </row>
    <row r="18" spans="1:19" ht="17.100000000000001" customHeight="1" x14ac:dyDescent="0.25">
      <c r="A18" s="14"/>
      <c r="B18" s="105"/>
      <c r="C18" s="113"/>
      <c r="D18" s="105"/>
      <c r="E18" s="112"/>
      <c r="F18" s="112"/>
      <c r="G18" s="112"/>
      <c r="H18" s="113"/>
      <c r="I18" s="105"/>
      <c r="J18" s="113"/>
      <c r="K18" s="318"/>
      <c r="L18" s="112"/>
      <c r="M18" s="113"/>
      <c r="N18" s="318"/>
      <c r="O18" s="112"/>
      <c r="P18" s="113"/>
      <c r="Q18" s="14"/>
      <c r="R18" s="14"/>
      <c r="S18" s="14"/>
    </row>
    <row r="19" spans="1:19" ht="17.100000000000001" customHeight="1" x14ac:dyDescent="0.25">
      <c r="A19" s="14"/>
      <c r="B19" s="332" t="s">
        <v>770</v>
      </c>
      <c r="C19" s="113"/>
      <c r="D19" s="105"/>
      <c r="E19" s="112"/>
      <c r="F19" s="112"/>
      <c r="G19" s="112"/>
      <c r="H19" s="113"/>
      <c r="I19" s="328" t="s">
        <v>770</v>
      </c>
      <c r="J19" s="113"/>
      <c r="K19" s="331">
        <f>SUM(K6:K18)</f>
        <v>28500000</v>
      </c>
      <c r="L19" s="112"/>
      <c r="M19" s="113"/>
      <c r="N19" s="331">
        <f>SUM(N6:N18)</f>
        <v>242000</v>
      </c>
      <c r="O19" s="112"/>
      <c r="P19" s="113"/>
      <c r="Q19" s="14"/>
      <c r="R19" s="14"/>
      <c r="S19" s="14"/>
    </row>
    <row r="20" spans="1:19" ht="17.100000000000001" customHeight="1" x14ac:dyDescent="0.25">
      <c r="A20" s="14"/>
      <c r="B20" s="277"/>
      <c r="C20" s="106"/>
      <c r="D20" s="106"/>
      <c r="E20" s="106"/>
      <c r="F20" s="106"/>
      <c r="G20" s="106"/>
      <c r="H20" s="106"/>
      <c r="I20" s="106"/>
      <c r="J20" s="106"/>
      <c r="K20" s="106"/>
      <c r="L20" s="106"/>
      <c r="M20" s="106"/>
      <c r="N20" s="106"/>
      <c r="O20" s="106"/>
      <c r="P20" s="106"/>
      <c r="Q20" s="14"/>
      <c r="R20" s="14"/>
      <c r="S20" s="14"/>
    </row>
    <row r="21" spans="1:19" ht="17.100000000000001" customHeight="1" x14ac:dyDescent="0.25">
      <c r="A21" s="14"/>
      <c r="B21" s="135"/>
      <c r="C21" s="102"/>
      <c r="D21" s="102"/>
      <c r="E21" s="102"/>
      <c r="F21" s="102"/>
      <c r="G21" s="102"/>
      <c r="H21" s="102"/>
      <c r="I21" s="102"/>
      <c r="J21" s="102"/>
      <c r="K21" s="102"/>
      <c r="L21" s="102"/>
      <c r="M21" s="102"/>
      <c r="N21" s="102"/>
      <c r="O21" s="102"/>
      <c r="P21" s="102"/>
      <c r="Q21" s="14"/>
      <c r="R21" s="14"/>
      <c r="S21" s="14"/>
    </row>
    <row r="22" spans="1:19" ht="17.100000000000001" customHeight="1" x14ac:dyDescent="0.25">
      <c r="A22" s="14"/>
      <c r="B22" s="329" t="s">
        <v>771</v>
      </c>
      <c r="C22" s="102"/>
      <c r="D22" s="102"/>
      <c r="E22" s="102"/>
      <c r="F22" s="102"/>
      <c r="G22" s="102"/>
      <c r="H22" s="102"/>
      <c r="I22" s="102"/>
      <c r="J22" s="102"/>
      <c r="K22" s="102"/>
      <c r="L22" s="102"/>
      <c r="M22" s="102"/>
      <c r="N22" s="102"/>
      <c r="O22" s="102"/>
      <c r="P22" s="102"/>
      <c r="Q22" s="14"/>
      <c r="R22" s="14"/>
      <c r="S22" s="14"/>
    </row>
    <row r="23" spans="1:19" ht="17.100000000000001" customHeight="1" x14ac:dyDescent="0.25">
      <c r="A23" s="14"/>
      <c r="B23" s="135"/>
      <c r="C23" s="102"/>
      <c r="D23" s="102"/>
      <c r="E23" s="102"/>
      <c r="F23" s="102"/>
      <c r="G23" s="102"/>
      <c r="H23" s="102"/>
      <c r="I23" s="102"/>
      <c r="J23" s="102"/>
      <c r="K23" s="102"/>
      <c r="L23" s="102"/>
      <c r="M23" s="102"/>
      <c r="N23" s="102"/>
      <c r="O23" s="102"/>
      <c r="P23" s="102"/>
      <c r="Q23" s="14"/>
      <c r="R23" s="14"/>
      <c r="S23" s="14"/>
    </row>
    <row r="24" spans="1:19" ht="17.100000000000001" customHeight="1" x14ac:dyDescent="0.25">
      <c r="A24" s="14"/>
      <c r="B24" s="327" t="s">
        <v>772</v>
      </c>
      <c r="C24" s="102"/>
      <c r="D24" s="102"/>
      <c r="E24" s="102"/>
      <c r="F24" s="102"/>
      <c r="G24" s="102"/>
      <c r="H24" s="102"/>
      <c r="I24" s="102"/>
      <c r="J24" s="102"/>
      <c r="K24" s="102"/>
      <c r="L24" s="102"/>
      <c r="M24" s="102"/>
      <c r="N24" s="102"/>
      <c r="O24" s="102"/>
      <c r="P24" s="102"/>
      <c r="Q24" s="14"/>
      <c r="R24" s="14"/>
      <c r="S24" s="14"/>
    </row>
    <row r="25" spans="1:19" ht="17.100000000000001" customHeight="1" x14ac:dyDescent="0.25">
      <c r="A25" s="14"/>
      <c r="B25" s="102"/>
      <c r="C25" s="102"/>
      <c r="D25" s="102"/>
      <c r="E25" s="102"/>
      <c r="F25" s="102"/>
      <c r="G25" s="102"/>
      <c r="H25" s="102"/>
      <c r="I25" s="102"/>
      <c r="J25" s="102"/>
      <c r="K25" s="102"/>
      <c r="L25" s="102"/>
      <c r="M25" s="102"/>
      <c r="N25" s="102"/>
      <c r="O25" s="102"/>
      <c r="P25" s="102"/>
      <c r="Q25" s="14"/>
      <c r="R25" s="14"/>
      <c r="S25" s="14"/>
    </row>
    <row r="26" spans="1:19" ht="17.100000000000001" customHeight="1" x14ac:dyDescent="0.25">
      <c r="A26" s="14"/>
      <c r="B26" s="102"/>
      <c r="C26" s="102"/>
      <c r="D26" s="102"/>
      <c r="E26" s="102"/>
      <c r="F26" s="102"/>
      <c r="G26" s="102"/>
      <c r="H26" s="102"/>
      <c r="I26" s="102"/>
      <c r="J26" s="102"/>
      <c r="K26" s="102"/>
      <c r="L26" s="102"/>
      <c r="M26" s="102"/>
      <c r="N26" s="102"/>
      <c r="O26" s="102"/>
      <c r="P26" s="102"/>
      <c r="Q26" s="14"/>
      <c r="R26" s="14"/>
      <c r="S26" s="14"/>
    </row>
    <row r="27" spans="1:19" ht="17.100000000000001" customHeight="1" x14ac:dyDescent="0.25"/>
    <row r="28" spans="1:19" ht="17.100000000000001" customHeight="1" x14ac:dyDescent="0.25"/>
    <row r="29" spans="1:19" ht="17.100000000000001" customHeight="1" x14ac:dyDescent="0.25"/>
    <row r="30" spans="1:19" ht="17.100000000000001" customHeight="1" x14ac:dyDescent="0.25"/>
  </sheetData>
  <sheetProtection sheet="1" objects="1" scenarios="1" formatColumns="0" formatRows="0"/>
  <mergeCells count="80">
    <mergeCell ref="D19:H19"/>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K8:M8"/>
    <mergeCell ref="N10:P10"/>
    <mergeCell ref="I7:J7"/>
    <mergeCell ref="K14:M14"/>
    <mergeCell ref="K7:M7"/>
    <mergeCell ref="N9:P9"/>
    <mergeCell ref="N11:P11"/>
    <mergeCell ref="N13:P13"/>
    <mergeCell ref="K13:M13"/>
    <mergeCell ref="K12:M12"/>
    <mergeCell ref="B24:P26"/>
    <mergeCell ref="D12:H12"/>
    <mergeCell ref="B6:C6"/>
    <mergeCell ref="B15:C15"/>
    <mergeCell ref="I10:J10"/>
    <mergeCell ref="I19:J19"/>
    <mergeCell ref="D14:H14"/>
    <mergeCell ref="N12:P12"/>
    <mergeCell ref="I9:J9"/>
    <mergeCell ref="B7:C7"/>
    <mergeCell ref="B20:P21"/>
    <mergeCell ref="N14:P14"/>
    <mergeCell ref="I11:J11"/>
    <mergeCell ref="B22:P23"/>
    <mergeCell ref="B17:C17"/>
    <mergeCell ref="D7:H7"/>
    <mergeCell ref="B3:P3"/>
    <mergeCell ref="K4:M5"/>
    <mergeCell ref="B2:P2"/>
    <mergeCell ref="N4:P5"/>
    <mergeCell ref="D6:H6"/>
    <mergeCell ref="B4:C5"/>
    <mergeCell ref="I4:J5"/>
    <mergeCell ref="I6:J6"/>
    <mergeCell ref="D4:H5"/>
    <mergeCell ref="B8:C8"/>
    <mergeCell ref="N6:P6"/>
    <mergeCell ref="N15:P15"/>
    <mergeCell ref="I12:J12"/>
    <mergeCell ref="K6:M6"/>
    <mergeCell ref="B10:C10"/>
    <mergeCell ref="I14:J14"/>
    <mergeCell ref="N7:P7"/>
    <mergeCell ref="D15:H15"/>
    <mergeCell ref="B9:C9"/>
    <mergeCell ref="I8:J8"/>
    <mergeCell ref="D8:H8"/>
    <mergeCell ref="N8:P8"/>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hyperlinks>
    <hyperlink ref="B24"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T42"/>
  <sheetViews>
    <sheetView showGridLines="0" view="pageBreakPreview" topLeftCell="A12" zoomScale="110" zoomScaleNormal="100" zoomScaleSheetLayoutView="110" workbookViewId="0">
      <selection activeCell="L12" sqref="L12:O12"/>
    </sheetView>
  </sheetViews>
  <sheetFormatPr defaultColWidth="8.85546875" defaultRowHeight="15" x14ac:dyDescent="0.25"/>
  <cols>
    <col min="1" max="1" width="1.42578125" customWidth="1"/>
    <col min="4" max="4" width="0.7109375" customWidth="1"/>
    <col min="6" max="6" width="6.5703125" customWidth="1"/>
    <col min="10" max="10" width="17.140625" customWidth="1"/>
    <col min="11" max="11" width="8.85546875" customWidth="1"/>
    <col min="15" max="15" width="20.140625" customWidth="1"/>
  </cols>
  <sheetData>
    <row r="1" spans="1:20" ht="17.100000000000001" customHeight="1" x14ac:dyDescent="0.25">
      <c r="A1" s="14"/>
      <c r="B1" s="116"/>
      <c r="C1" s="102"/>
      <c r="D1" s="102"/>
      <c r="E1" s="102"/>
      <c r="F1" s="102"/>
      <c r="G1" s="102"/>
      <c r="H1" s="102"/>
      <c r="I1" s="102"/>
      <c r="J1" s="102"/>
      <c r="K1" s="102"/>
      <c r="L1" s="102"/>
      <c r="M1" s="102"/>
      <c r="N1" s="102"/>
      <c r="O1" s="102"/>
      <c r="P1" s="14"/>
    </row>
    <row r="2" spans="1:20" x14ac:dyDescent="0.25">
      <c r="A2" s="14"/>
      <c r="B2" s="249" t="s">
        <v>773</v>
      </c>
      <c r="C2" s="102"/>
      <c r="D2" s="102"/>
      <c r="E2" s="102"/>
      <c r="F2" s="102"/>
      <c r="G2" s="102"/>
      <c r="H2" s="102"/>
      <c r="I2" s="102"/>
      <c r="J2" s="102"/>
      <c r="K2" s="102"/>
      <c r="L2" s="102"/>
      <c r="M2" s="102"/>
      <c r="N2" s="102"/>
      <c r="O2" s="102"/>
      <c r="P2" s="14"/>
    </row>
    <row r="3" spans="1:20" x14ac:dyDescent="0.25">
      <c r="A3" s="14"/>
      <c r="B3" s="116"/>
      <c r="C3" s="102"/>
      <c r="D3" s="102"/>
      <c r="E3" s="102"/>
      <c r="F3" s="102"/>
      <c r="G3" s="102"/>
      <c r="H3" s="102"/>
      <c r="I3" s="102"/>
      <c r="J3" s="102"/>
      <c r="K3" s="102"/>
      <c r="L3" s="102"/>
      <c r="M3" s="102"/>
      <c r="N3" s="102"/>
      <c r="O3" s="102"/>
      <c r="P3" s="14"/>
    </row>
    <row r="4" spans="1:20" ht="14.45" customHeight="1" x14ac:dyDescent="0.25">
      <c r="A4" s="14"/>
      <c r="B4" s="343" t="s">
        <v>774</v>
      </c>
      <c r="C4" s="102"/>
      <c r="D4" s="102"/>
      <c r="E4" s="102"/>
      <c r="F4" s="102"/>
      <c r="G4" s="102"/>
      <c r="H4" s="102"/>
      <c r="I4" s="102"/>
      <c r="J4" s="102"/>
      <c r="K4" s="102"/>
      <c r="L4" s="102"/>
      <c r="M4" s="102"/>
      <c r="N4" s="102"/>
      <c r="O4" s="102"/>
      <c r="P4" s="14"/>
    </row>
    <row r="5" spans="1:20" ht="30" customHeight="1" x14ac:dyDescent="0.25">
      <c r="A5" s="14"/>
      <c r="B5" s="102"/>
      <c r="C5" s="102"/>
      <c r="D5" s="102"/>
      <c r="E5" s="102"/>
      <c r="F5" s="102"/>
      <c r="G5" s="102"/>
      <c r="H5" s="102"/>
      <c r="I5" s="102"/>
      <c r="J5" s="102"/>
      <c r="K5" s="102"/>
      <c r="L5" s="102"/>
      <c r="M5" s="102"/>
      <c r="N5" s="102"/>
      <c r="O5" s="102"/>
      <c r="P5" s="14"/>
    </row>
    <row r="6" spans="1:20" ht="17.100000000000001" customHeight="1" x14ac:dyDescent="0.25">
      <c r="A6" s="14"/>
      <c r="B6" s="350" t="s">
        <v>775</v>
      </c>
      <c r="C6" s="102"/>
      <c r="D6" s="102"/>
      <c r="E6" s="102"/>
      <c r="F6" s="102"/>
      <c r="G6" s="102"/>
      <c r="H6" s="102"/>
      <c r="I6" s="102"/>
      <c r="J6" s="102"/>
      <c r="K6" s="98" t="s">
        <v>643</v>
      </c>
      <c r="L6" s="14"/>
      <c r="M6" s="14"/>
      <c r="N6" s="14"/>
      <c r="O6" s="14"/>
      <c r="P6" s="14"/>
    </row>
    <row r="7" spans="1:20" ht="17.100000000000001" customHeight="1" x14ac:dyDescent="0.25">
      <c r="A7" s="14"/>
      <c r="B7" s="8"/>
      <c r="C7" s="8"/>
      <c r="D7" s="8"/>
      <c r="E7" s="8"/>
      <c r="F7" s="8"/>
      <c r="G7" s="8"/>
      <c r="H7" s="8"/>
      <c r="I7" s="8"/>
      <c r="J7" s="8"/>
      <c r="K7" s="14"/>
      <c r="L7" s="14"/>
      <c r="M7" s="14"/>
      <c r="N7" s="14"/>
      <c r="O7" s="14"/>
      <c r="P7" s="14"/>
    </row>
    <row r="8" spans="1:20" ht="17.100000000000001" customHeight="1" x14ac:dyDescent="0.25">
      <c r="A8" s="14"/>
      <c r="B8" s="14"/>
      <c r="C8" s="14"/>
      <c r="D8" s="14"/>
      <c r="E8" s="14"/>
      <c r="F8" s="14"/>
      <c r="G8" s="14"/>
      <c r="H8" s="14"/>
      <c r="I8" s="14"/>
      <c r="J8" s="14"/>
      <c r="K8" s="14"/>
      <c r="L8" s="14"/>
      <c r="M8" s="14"/>
      <c r="N8" s="14"/>
      <c r="O8" s="14"/>
      <c r="P8" s="14"/>
    </row>
    <row r="9" spans="1:20" ht="29.25" customHeight="1" x14ac:dyDescent="0.25">
      <c r="A9" s="14"/>
      <c r="B9" s="345" t="s">
        <v>776</v>
      </c>
      <c r="C9" s="112"/>
      <c r="D9" s="113"/>
      <c r="E9" s="345" t="s">
        <v>777</v>
      </c>
      <c r="F9" s="113"/>
      <c r="G9" s="345" t="s">
        <v>778</v>
      </c>
      <c r="H9" s="113"/>
      <c r="I9" s="345" t="s">
        <v>779</v>
      </c>
      <c r="J9" s="112"/>
      <c r="K9" s="113"/>
      <c r="L9" s="345" t="s">
        <v>780</v>
      </c>
      <c r="M9" s="112"/>
      <c r="N9" s="112"/>
      <c r="O9" s="113"/>
      <c r="P9" s="14"/>
    </row>
    <row r="10" spans="1:20" ht="75.75" customHeight="1" x14ac:dyDescent="0.25">
      <c r="A10" s="14"/>
      <c r="B10" s="333" t="s">
        <v>781</v>
      </c>
      <c r="C10" s="344"/>
      <c r="D10" s="334"/>
      <c r="E10" s="333">
        <v>26.476932999999999</v>
      </c>
      <c r="F10" s="334"/>
      <c r="G10" s="333">
        <v>87.280989000000005</v>
      </c>
      <c r="H10" s="334"/>
      <c r="I10" s="254"/>
      <c r="J10" s="344"/>
      <c r="K10" s="334"/>
      <c r="L10" s="268" t="s">
        <v>782</v>
      </c>
      <c r="M10" s="254"/>
      <c r="N10" s="254"/>
      <c r="O10" s="254"/>
      <c r="P10" s="14"/>
    </row>
    <row r="11" spans="1:20" ht="90.75" customHeight="1" x14ac:dyDescent="0.25">
      <c r="A11" s="14"/>
      <c r="B11" s="340" t="s">
        <v>783</v>
      </c>
      <c r="C11" s="341"/>
      <c r="D11" s="342"/>
      <c r="E11" s="338">
        <v>26.911159000000001</v>
      </c>
      <c r="F11" s="339"/>
      <c r="G11" s="338">
        <v>87.929569000000001</v>
      </c>
      <c r="H11" s="339"/>
      <c r="I11" s="338"/>
      <c r="J11" s="349"/>
      <c r="K11" s="339"/>
      <c r="L11" s="346" t="s">
        <v>784</v>
      </c>
      <c r="M11" s="347"/>
      <c r="N11" s="347"/>
      <c r="O11" s="348"/>
      <c r="P11" s="14"/>
    </row>
    <row r="12" spans="1:20" ht="129.75" customHeight="1" x14ac:dyDescent="0.25">
      <c r="A12" s="14"/>
      <c r="B12" s="351" t="s">
        <v>785</v>
      </c>
      <c r="C12" s="336"/>
      <c r="D12" s="337"/>
      <c r="E12" s="105">
        <v>27.140267000000001</v>
      </c>
      <c r="F12" s="337"/>
      <c r="G12" s="105">
        <v>87.766458</v>
      </c>
      <c r="H12" s="337"/>
      <c r="I12" s="105"/>
      <c r="J12" s="336"/>
      <c r="K12" s="337"/>
      <c r="L12" s="105" t="s">
        <v>786</v>
      </c>
      <c r="M12" s="336"/>
      <c r="N12" s="336"/>
      <c r="O12" s="337"/>
      <c r="P12" s="14"/>
      <c r="R12" s="1"/>
      <c r="S12" s="1"/>
      <c r="T12" s="1"/>
    </row>
    <row r="13" spans="1:20" ht="48" customHeight="1" x14ac:dyDescent="0.25">
      <c r="A13" s="14"/>
      <c r="B13" s="351" t="s">
        <v>787</v>
      </c>
      <c r="C13" s="336"/>
      <c r="D13" s="337"/>
      <c r="E13" s="105">
        <v>27.360619</v>
      </c>
      <c r="F13" s="337"/>
      <c r="G13" s="105">
        <v>87.673427000000004</v>
      </c>
      <c r="H13" s="337"/>
      <c r="I13" s="105"/>
      <c r="J13" s="336"/>
      <c r="K13" s="337"/>
      <c r="L13" s="105" t="s">
        <v>788</v>
      </c>
      <c r="M13" s="336"/>
      <c r="N13" s="336"/>
      <c r="O13" s="337"/>
      <c r="P13" s="14"/>
      <c r="R13" s="1"/>
      <c r="S13" s="1"/>
      <c r="T13" s="1"/>
    </row>
    <row r="14" spans="1:20" ht="117" customHeight="1" x14ac:dyDescent="0.25">
      <c r="A14" s="14"/>
      <c r="B14" s="335" t="s">
        <v>789</v>
      </c>
      <c r="C14" s="336"/>
      <c r="D14" s="337"/>
      <c r="E14" s="335">
        <v>27.134526999999999</v>
      </c>
      <c r="F14" s="337"/>
      <c r="G14" s="335">
        <v>87.531666999999999</v>
      </c>
      <c r="H14" s="337"/>
      <c r="I14" s="115"/>
      <c r="J14" s="336"/>
      <c r="K14" s="337"/>
      <c r="L14" s="115" t="s">
        <v>790</v>
      </c>
      <c r="M14" s="336"/>
      <c r="N14" s="336"/>
      <c r="O14" s="337"/>
      <c r="P14" s="14"/>
      <c r="R14" s="1"/>
      <c r="S14" s="1"/>
      <c r="T14" s="1"/>
    </row>
    <row r="15" spans="1:20" ht="96" customHeight="1" x14ac:dyDescent="0.25">
      <c r="A15" s="14"/>
      <c r="B15" s="335" t="s">
        <v>791</v>
      </c>
      <c r="C15" s="336"/>
      <c r="D15" s="337"/>
      <c r="E15" s="335">
        <v>27.388860000000001</v>
      </c>
      <c r="F15" s="337"/>
      <c r="G15" s="335">
        <v>87.205063999999993</v>
      </c>
      <c r="H15" s="337"/>
      <c r="I15" s="115"/>
      <c r="J15" s="336"/>
      <c r="K15" s="337"/>
      <c r="L15" s="115" t="s">
        <v>792</v>
      </c>
      <c r="M15" s="336"/>
      <c r="N15" s="336"/>
      <c r="O15" s="337"/>
      <c r="P15" s="14"/>
      <c r="R15" s="1"/>
      <c r="S15" s="1"/>
      <c r="T15" s="1"/>
    </row>
    <row r="16" spans="1:20" ht="17.100000000000001" customHeight="1" x14ac:dyDescent="0.25">
      <c r="A16" s="14"/>
      <c r="B16" s="115"/>
      <c r="C16" s="112"/>
      <c r="D16" s="113"/>
      <c r="E16" s="115"/>
      <c r="F16" s="113"/>
      <c r="G16" s="115"/>
      <c r="H16" s="113"/>
      <c r="I16" s="115"/>
      <c r="J16" s="112"/>
      <c r="K16" s="113"/>
      <c r="L16" s="115"/>
      <c r="M16" s="112"/>
      <c r="N16" s="112"/>
      <c r="O16" s="113"/>
      <c r="P16" s="14"/>
      <c r="R16" s="1"/>
      <c r="S16" s="1"/>
      <c r="T16" s="1"/>
    </row>
    <row r="17" spans="1:20" ht="17.45" customHeight="1" x14ac:dyDescent="0.25">
      <c r="A17" s="14"/>
      <c r="B17" s="115"/>
      <c r="C17" s="112"/>
      <c r="D17" s="113"/>
      <c r="E17" s="115"/>
      <c r="F17" s="113"/>
      <c r="G17" s="115"/>
      <c r="H17" s="113"/>
      <c r="I17" s="115"/>
      <c r="J17" s="112"/>
      <c r="K17" s="113"/>
      <c r="L17" s="115"/>
      <c r="M17" s="112"/>
      <c r="N17" s="112"/>
      <c r="O17" s="113"/>
      <c r="P17" s="14"/>
      <c r="R17" s="1"/>
      <c r="S17" s="1"/>
      <c r="T17" s="1"/>
    </row>
    <row r="18" spans="1:20" ht="17.45" customHeight="1" x14ac:dyDescent="0.25">
      <c r="A18" s="14"/>
      <c r="B18" s="115"/>
      <c r="C18" s="112"/>
      <c r="D18" s="113"/>
      <c r="E18" s="115"/>
      <c r="F18" s="113"/>
      <c r="G18" s="115"/>
      <c r="H18" s="113"/>
      <c r="I18" s="115"/>
      <c r="J18" s="112"/>
      <c r="K18" s="113"/>
      <c r="L18" s="115"/>
      <c r="M18" s="112"/>
      <c r="N18" s="112"/>
      <c r="O18" s="113"/>
      <c r="P18" s="14"/>
      <c r="R18" s="1"/>
      <c r="S18" s="1"/>
      <c r="T18" s="1"/>
    </row>
    <row r="19" spans="1:20" ht="17.45" customHeight="1" x14ac:dyDescent="0.25">
      <c r="A19" s="14"/>
      <c r="B19" s="115"/>
      <c r="C19" s="112"/>
      <c r="D19" s="113"/>
      <c r="E19" s="115"/>
      <c r="F19" s="113"/>
      <c r="G19" s="115"/>
      <c r="H19" s="113"/>
      <c r="I19" s="115"/>
      <c r="J19" s="112"/>
      <c r="K19" s="113"/>
      <c r="L19" s="115"/>
      <c r="M19" s="112"/>
      <c r="N19" s="112"/>
      <c r="O19" s="113"/>
      <c r="P19" s="14"/>
      <c r="R19" s="1"/>
      <c r="S19" s="1"/>
      <c r="T19" s="1"/>
    </row>
    <row r="20" spans="1:20" ht="17.45" customHeight="1" x14ac:dyDescent="0.25">
      <c r="A20" s="14"/>
      <c r="B20" s="115"/>
      <c r="C20" s="112"/>
      <c r="D20" s="113"/>
      <c r="E20" s="115"/>
      <c r="F20" s="113"/>
      <c r="G20" s="115"/>
      <c r="H20" s="113"/>
      <c r="I20" s="115"/>
      <c r="J20" s="112"/>
      <c r="K20" s="113"/>
      <c r="L20" s="115"/>
      <c r="M20" s="112"/>
      <c r="N20" s="112"/>
      <c r="O20" s="113"/>
      <c r="P20" s="14"/>
    </row>
    <row r="21" spans="1:20" ht="17.100000000000001" customHeight="1" x14ac:dyDescent="0.25">
      <c r="A21" s="14"/>
      <c r="B21" s="106"/>
      <c r="C21" s="106"/>
      <c r="D21" s="106"/>
      <c r="E21" s="106"/>
      <c r="F21" s="106"/>
      <c r="G21" s="106"/>
      <c r="H21" s="106"/>
      <c r="I21" s="106"/>
      <c r="J21" s="106"/>
      <c r="K21" s="106"/>
      <c r="L21" s="106"/>
      <c r="M21" s="106"/>
      <c r="N21" s="106"/>
      <c r="O21" s="106"/>
      <c r="P21" s="14"/>
    </row>
    <row r="24" spans="1:20" x14ac:dyDescent="0.25">
      <c r="B24" s="99" t="s">
        <v>793</v>
      </c>
    </row>
    <row r="25" spans="1:20" x14ac:dyDescent="0.25">
      <c r="B25" s="99" t="s">
        <v>793</v>
      </c>
    </row>
    <row r="42" spans="2:2" x14ac:dyDescent="0.25">
      <c r="B42" s="100" t="s">
        <v>793</v>
      </c>
    </row>
  </sheetData>
  <sheetProtection sheet="1" objects="1" scenarios="1" formatColumns="0" formatRows="0"/>
  <mergeCells count="66">
    <mergeCell ref="G9:H9"/>
    <mergeCell ref="I15:K15"/>
    <mergeCell ref="L19:O19"/>
    <mergeCell ref="L18:O18"/>
    <mergeCell ref="I11:K11"/>
    <mergeCell ref="B6:J6"/>
    <mergeCell ref="B12:D12"/>
    <mergeCell ref="E9:F9"/>
    <mergeCell ref="L9:O9"/>
    <mergeCell ref="B14:D14"/>
    <mergeCell ref="G11:H11"/>
    <mergeCell ref="B13:D13"/>
    <mergeCell ref="E13:F13"/>
    <mergeCell ref="B9:D9"/>
    <mergeCell ref="L20:O20"/>
    <mergeCell ref="I14:K14"/>
    <mergeCell ref="I13:K13"/>
    <mergeCell ref="I20:K20"/>
    <mergeCell ref="L16:O16"/>
    <mergeCell ref="I9:K9"/>
    <mergeCell ref="L15:O15"/>
    <mergeCell ref="I18:K18"/>
    <mergeCell ref="L11:O11"/>
    <mergeCell ref="I19:K19"/>
    <mergeCell ref="I16:K16"/>
    <mergeCell ref="L14:O14"/>
    <mergeCell ref="L10:O10"/>
    <mergeCell ref="I12:K12"/>
    <mergeCell ref="L17:O17"/>
    <mergeCell ref="I17:K17"/>
    <mergeCell ref="I10:K10"/>
    <mergeCell ref="L12:O12"/>
    <mergeCell ref="L13:O13"/>
    <mergeCell ref="B3:O3"/>
    <mergeCell ref="B4:O5"/>
    <mergeCell ref="B2:O2"/>
    <mergeCell ref="B21:O21"/>
    <mergeCell ref="B1:O1"/>
    <mergeCell ref="G15:H15"/>
    <mergeCell ref="G10:H10"/>
    <mergeCell ref="B10:D10"/>
    <mergeCell ref="G16:H16"/>
    <mergeCell ref="E16:F16"/>
    <mergeCell ref="G19:H19"/>
    <mergeCell ref="E19:F19"/>
    <mergeCell ref="E15:F15"/>
    <mergeCell ref="G12:H12"/>
    <mergeCell ref="E12:F12"/>
    <mergeCell ref="B18:D18"/>
    <mergeCell ref="B20:D20"/>
    <mergeCell ref="E20:F20"/>
    <mergeCell ref="G18:H18"/>
    <mergeCell ref="E18:F18"/>
    <mergeCell ref="E10:F10"/>
    <mergeCell ref="G17:H17"/>
    <mergeCell ref="E17:F17"/>
    <mergeCell ref="B15:D15"/>
    <mergeCell ref="B16:D16"/>
    <mergeCell ref="G14:H14"/>
    <mergeCell ref="B19:D19"/>
    <mergeCell ref="G20:H20"/>
    <mergeCell ref="G13:H13"/>
    <mergeCell ref="B17:D17"/>
    <mergeCell ref="E14:F14"/>
    <mergeCell ref="E11:F11"/>
    <mergeCell ref="B11:D11"/>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A4" sqref="A4"/>
    </sheetView>
  </sheetViews>
  <sheetFormatPr defaultColWidth="8.85546875" defaultRowHeight="15" x14ac:dyDescent="0.25"/>
  <cols>
    <col min="1" max="1" width="104.28515625" customWidth="1"/>
  </cols>
  <sheetData>
    <row r="1" spans="1:1" x14ac:dyDescent="0.25">
      <c r="A1" s="2"/>
    </row>
    <row r="2" spans="1:1" x14ac:dyDescent="0.25">
      <c r="A2" s="31" t="s">
        <v>794</v>
      </c>
    </row>
    <row r="3" spans="1:1" x14ac:dyDescent="0.25">
      <c r="A3" s="22"/>
    </row>
    <row r="4" spans="1:1" ht="84" customHeight="1" x14ac:dyDescent="0.25">
      <c r="A4" s="32" t="s">
        <v>795</v>
      </c>
    </row>
    <row r="5" spans="1:1" x14ac:dyDescent="0.25">
      <c r="A5" s="33" t="s">
        <v>796</v>
      </c>
    </row>
    <row r="6" spans="1:1" x14ac:dyDescent="0.25">
      <c r="A6" s="30" t="s">
        <v>797</v>
      </c>
    </row>
    <row r="7" spans="1:1" ht="15" customHeight="1" x14ac:dyDescent="0.25">
      <c r="A7" s="30" t="s">
        <v>798</v>
      </c>
    </row>
    <row r="8" spans="1:1" ht="15.75" customHeight="1" x14ac:dyDescent="0.25">
      <c r="A8" s="30" t="s">
        <v>799</v>
      </c>
    </row>
    <row r="9" spans="1:1" x14ac:dyDescent="0.25">
      <c r="A9" s="30" t="s">
        <v>800</v>
      </c>
    </row>
    <row r="10" spans="1:1" x14ac:dyDescent="0.25">
      <c r="A10" s="7"/>
    </row>
    <row r="11" spans="1:1" x14ac:dyDescent="0.25">
      <c r="A11" s="7"/>
    </row>
    <row r="12" spans="1:1" x14ac:dyDescent="0.25">
      <c r="A12" s="7"/>
    </row>
    <row r="13" spans="1:1" x14ac:dyDescent="0.25">
      <c r="A13" s="7"/>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140" t="s">
        <v>801</v>
      </c>
    </row>
    <row r="25" spans="1:1" x14ac:dyDescent="0.25">
      <c r="A25" s="102"/>
    </row>
    <row r="26" spans="1:1" x14ac:dyDescent="0.25">
      <c r="A26" s="102"/>
    </row>
    <row r="27" spans="1:1" x14ac:dyDescent="0.25">
      <c r="A27" s="102"/>
    </row>
    <row r="28" spans="1:1" x14ac:dyDescent="0.25">
      <c r="A28" s="102"/>
    </row>
    <row r="29" spans="1:1" x14ac:dyDescent="0.25">
      <c r="A29" s="102"/>
    </row>
    <row r="30" spans="1:1" x14ac:dyDescent="0.25">
      <c r="A30" s="102"/>
    </row>
    <row r="31" spans="1:1" x14ac:dyDescent="0.25">
      <c r="A31" s="102"/>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Nepal</GEFCountry>
    <Classification xmlns="ceb00776-aa5c-4fc8-b6fe-5f035152e4b6">Public</Classification>
    <Country1 xmlns="ceb00776-aa5c-4fc8-b6fe-5f035152e4b6" xsi:nil="true"/>
    <DocPrefix xmlns="ceb00776-aa5c-4fc8-b6fe-5f035152e4b6">Project Implementation Report (PIR)</DocPrefix>
    <GEFID xmlns="ceb00776-aa5c-4fc8-b6fe-5f035152e4b6">10381</GEFID>
    <ProjectType xmlns="ceb00776-aa5c-4fc8-b6fe-5f035152e4b6">FSP</ProjectType>
    <DocCategory xmlns="b8caa731-411c-4ce8-a2a6-5b517e250d33" xsi:nil="true"/>
    <GEFProjectID xmlns="ceb00776-aa5c-4fc8-b6fe-5f035152e4b6">f759ad8a-42eb-e911-a845-000d3a375321</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DocType xmlns="ceb00776-aa5c-4fc8-b6fe-5f035152e4b6">PIR 1</DocType>
    <ProjectTitle xmlns="ceb00776-aa5c-4fc8-b6fe-5f035152e4b6">Enhancing capacity for sustainable management of forests, land and biodiversity in the Eastern Hills (ECSM FoLaBi EH)</ProjectTitle>
    <RecordStatus xmlns="b8caa731-411c-4ce8-a2a6-5b517e250d33">Active</RecordStatus>
    <TrustFundType xmlns="ceb00776-aa5c-4fc8-b6fe-5f035152e4b6">GET</TrustFundType>
    <TaxCatchAll xmlns="3e02667f-0271-471b-bd6e-11a2e16def1d" xsi:nil="true"/>
    <DocumentTitle xmlns="ceb00776-aa5c-4fc8-b6fe-5f035152e4b6">GEFID10381_2025PIR_FAO_Nepal</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9F7EA8-EE68-45A4-8976-172F333F4B0E}">
  <ds:schemaRefs>
    <ds:schemaRef ds:uri="http://schemas.microsoft.com/sharepoint/v3/contenttype/forms"/>
  </ds:schemaRefs>
</ds:datastoreItem>
</file>

<file path=customXml/itemProps2.xml><?xml version="1.0" encoding="utf-8"?>
<ds:datastoreItem xmlns:ds="http://schemas.openxmlformats.org/officeDocument/2006/customXml" ds:itemID="{59C21BA2-D3CA-4CB2-9D2C-AE18F37D30FB}">
  <ds:schemaRefs>
    <ds:schemaRef ds:uri="http://purl.org/dc/dcmitype/"/>
    <ds:schemaRef ds:uri="http://schemas.microsoft.com/office/2006/documentManagement/types"/>
    <ds:schemaRef ds:uri="http://purl.org/dc/elements/1.1/"/>
    <ds:schemaRef ds:uri="52313005-1620-4beb-afbc-af35b691e94c"/>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65F727FB-0D88-4281-A7B5-9A9C8E0B93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_Calc</vt:lpstr>
      <vt:lpstr>1. Basic project data</vt:lpstr>
      <vt:lpstr>2. Progress towards outcomes</vt:lpstr>
      <vt:lpstr>Countries</vt:lpstr>
      <vt:lpstr>TypeofTrustFund</vt:lpstr>
      <vt:lpstr>FocalArea</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2025-09-08T15:18:21Z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9432900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