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231" documentId="8_{C5D0700C-C46E-46BB-BBE5-40BDD08B2385}" xr6:coauthVersionLast="47" xr6:coauthVersionMax="47" xr10:uidLastSave="{7A1D0CFD-3500-496B-8DE0-BEE45848B183}"/>
  <bookViews>
    <workbookView xWindow="28680" yWindow="-120" windowWidth="29040" windowHeight="15720" tabRatio="775"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Progress'!$D$143:$M$145</definedName>
    <definedName name="ImpRatings">'3. Implementation Progress'!$D$143:$M$145</definedName>
    <definedName name="ImpScore" localSheetId="6">#REF!</definedName>
    <definedName name="ImpScore">_Calc!$D$21</definedName>
    <definedName name="NumRating" localSheetId="6">#REF!</definedName>
    <definedName name="NumRating">_Calc!$B$2:$B$9</definedName>
    <definedName name="_xlnm.Print_Area" localSheetId="1">'1. Basic project data'!$A$1:$J$102</definedName>
    <definedName name="_xlnm.Print_Area" localSheetId="14">'10. Gender Mainstreaming'!$A$1:$K$39</definedName>
    <definedName name="_xlnm.Print_Area" localSheetId="15">'11. Knowledge Management'!$A$1:$K$52</definedName>
    <definedName name="_xlnm.Print_Area" localSheetId="16">'12. Indigenous &amp; Local Involve.'!$A$1:$K$58</definedName>
    <definedName name="_xlnm.Print_Area" localSheetId="17">'13. Co-Financing Table'!$A$1:$Q$22</definedName>
    <definedName name="_xlnm.Print_Area" localSheetId="18">'14. GEO Location'!$A$1:$R$24</definedName>
    <definedName name="_xlnm.Print_Area" localSheetId="6">'2. Progress towards outcomes'!$B$1:$J$75</definedName>
    <definedName name="_xlnm.Print_Area" localSheetId="7">'3. Implementation Progress'!$A$1:$M$169</definedName>
    <definedName name="_xlnm.Print_Area" localSheetId="8">'4. Summary_Progress &amp; Challenge'!$A$1:$L$37</definedName>
    <definedName name="_xlnm.Print_Area" localSheetId="9">'5. ESS Risk'!$A$1:$K$56</definedName>
    <definedName name="_xlnm.Print_Area" localSheetId="10">'6. Risks to the Project'!$A$1:$P$29</definedName>
    <definedName name="_xlnm.Print_Area" localSheetId="11">'7. Follow-up on Mid-term review'!$A$1:$K$30</definedName>
    <definedName name="_xlnm.Print_Area" localSheetId="12">'8. Minor project amendments'!$A$1:$K$58</definedName>
    <definedName name="_xlnm.Print_Area" localSheetId="13">'9. Stakeholders'' Engagement'!$A$1:$L$24</definedName>
    <definedName name="_xlnm.Print_Area" localSheetId="19">Annex!$A$1:$A$32</definedName>
    <definedName name="_xlnm.Print_Area" localSheetId="0">'Table of Contents'!$A$1:$K$31</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a="1"/>
  <c r="D21" i="3" s="1"/>
  <c r="N13" i="18"/>
  <c r="E26" i="2" s="1"/>
  <c r="K13" i="18"/>
  <c r="E25" i="2" s="1"/>
  <c r="D56" i="7"/>
  <c r="C56" i="7"/>
  <c r="D20" i="3" s="1" a="1"/>
  <c r="D20" i="3" s="1"/>
  <c r="B56" i="7"/>
  <c r="E35" i="2"/>
  <c r="B24" i="1"/>
  <c r="B23" i="1"/>
  <c r="B22" i="1"/>
  <c r="B21" i="1"/>
  <c r="B20" i="1"/>
  <c r="B19" i="1"/>
  <c r="B18" i="1"/>
  <c r="B17" i="1"/>
  <c r="B16" i="1"/>
  <c r="B15" i="1"/>
  <c r="B14" i="1"/>
  <c r="B13" i="1"/>
  <c r="B12" i="1"/>
  <c r="B11"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tc={5696B86C-C9A0-4D60-9577-1B575CB411E2}</author>
  </authors>
  <commentList>
    <comment ref="F105" authorId="0" shapeId="0" xr:uid="{5696B86C-C9A0-4D60-9577-1B575CB411E2}">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@Islam, Tanjila (FAOBD) please include number of project beneficiaries
Reply:
    About 70% of farmers out of 1700 reported practicing some form of Integrated Pest Management (IPM), with common techniques including light traps, crop rotation, manual pest removal, and use of natural enemies. While 67% were aware of bio pesticides, only 43% actively used them. Notably, just 40% received formal IPM training, mainly through the Department of Agricultural Extension (DAE).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<sst xmlns="http://schemas.openxmlformats.org/spreadsheetml/2006/main" count="1099" uniqueCount="910">
  <si>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</si>
  <si>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</si>
  <si>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</si>
  <si>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</si>
  <si>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</si>
  <si>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</si>
  <si>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</si>
  <si>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</si>
  <si>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</si>
  <si>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</si>
  <si>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</si>
  <si>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</si>
  <si>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Asia and the Pacific (RAP)</t>
  </si>
  <si>
    <t>Country(ies):</t>
  </si>
  <si>
    <t>Bangladesh</t>
  </si>
  <si>
    <t>Project Title:</t>
  </si>
  <si>
    <t>Pesticide Risk Reduction in Bangladesh</t>
  </si>
  <si>
    <t xml:space="preserve">FAO Project Symbol: </t>
  </si>
  <si>
    <t>GCP/BGD/060/GFF</t>
  </si>
  <si>
    <t>GEF ID:</t>
  </si>
  <si>
    <t>Type of Trust Fund(s):</t>
  </si>
  <si>
    <t>GFF</t>
  </si>
  <si>
    <t xml:space="preserve">GEF Focal Area(s): </t>
  </si>
  <si>
    <t>Chemicals and waste</t>
  </si>
  <si>
    <t xml:space="preserve">Project Executing Partners: </t>
  </si>
  <si>
    <t>i. Department of Environment (DoE), Ministry of Environment, Forest and Climate Change (MoEFCC)
ii. Department of Agricultural Extension (DAE), Ministry of Agriculture (MoA)
iii. Directorate General of Health Services (DGHS), Ministry of Health and Family Welfare (MoHFW)
iv. Department of Fisheries (DoF), Ministry of Fisheries and Livestock (MoFL)</t>
  </si>
  <si>
    <t>Initial project duration (years):</t>
  </si>
  <si>
    <t>3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</si>
  <si>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</si>
  <si>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</si>
  <si>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</si>
  <si>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</si>
  <si>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</si>
  <si>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</si>
  <si>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</si>
  <si>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Actual Completion Date</t>
  </si>
  <si>
    <t>Expected Financial Closure Date:</t>
  </si>
  <si>
    <t>31/12/2026</t>
  </si>
  <si>
    <t xml:space="preserve">Funding </t>
  </si>
  <si>
    <t xml:space="preserve">GEF Grant Amount (USD): </t>
  </si>
  <si>
    <t>Total GEF grant delivery 
(as of June 30, 2025 (USD):</t>
  </si>
  <si>
    <t>Total Co-financing amount (USD)3:</t>
  </si>
  <si>
    <t>Total estimated co-financing materialized as of June 30, 2025:</t>
  </si>
  <si>
    <t xml:space="preserve">M &amp; E Milestones </t>
  </si>
  <si>
    <t xml:space="preserve">Date of Last Project Steering Committee (PSC) Meeting: </t>
  </si>
  <si>
    <t xml:space="preserve">Expected Mid-term Review date5: </t>
  </si>
  <si>
    <t xml:space="preserve">Actual Mid-term review date (if already completed): </t>
  </si>
  <si>
    <t>15/10/2021</t>
  </si>
  <si>
    <t xml:space="preserve">Expected Terminal Evaluation Date6: </t>
  </si>
  <si>
    <t xml:space="preserve">Overall ratings </t>
  </si>
  <si>
    <t xml:space="preserve">Overall rating of progress towards achieving objectives/outcomes (cumulative): </t>
  </si>
  <si>
    <t>Moderately Satisfactory (MS)</t>
  </si>
  <si>
    <t xml:space="preserve">Overall implementation progess rating: </t>
  </si>
  <si>
    <t xml:space="preserve">Overall risk rating: </t>
  </si>
  <si>
    <t>Status</t>
  </si>
  <si>
    <t>Implementation Status (1st PIR, 2nd PIR, etc. Final PIR):</t>
  </si>
  <si>
    <t>6th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</si>
  <si>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</si>
  <si>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</si>
  <si>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</si>
  <si>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</si>
  <si>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</si>
  <si>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</si>
  <si>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Martijn Van De Groep, Senior Technical and Policy Advisor (STA), FAOBD</t>
  </si>
  <si>
    <t>Martijn.VanDeGroep@fao.org</t>
  </si>
  <si>
    <t>Budget Holder (BH)</t>
  </si>
  <si>
    <t>Jiaoqun Shi 
FAO Representative in Bangladesh</t>
  </si>
  <si>
    <t xml:space="preserve">jiaoqun.shi@fao.org </t>
  </si>
  <si>
    <t>GEF Operational Focal Point (GEF OFP)</t>
  </si>
  <si>
    <t>Dr. Farhina Ahmed</t>
  </si>
  <si>
    <t xml:space="preserve">secretary@moef.gov.bd  </t>
  </si>
  <si>
    <t>Lead Technical Officer (LTO)</t>
  </si>
  <si>
    <t>Mr. Sridhar Dharmapuri, Senior Food Safety and Nutrition Officer, FAO Regional Office for Asia and the Pacific</t>
  </si>
  <si>
    <t xml:space="preserve">Sridhar.Dharmapuri@fao.org </t>
  </si>
  <si>
    <t>GEF Technical Officer (GTO)</t>
  </si>
  <si>
    <t>Manar Abdelmagied</t>
  </si>
  <si>
    <t>manar.abdelmagied@fao.org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</si>
  <si>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</si>
  <si>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</si>
  <si>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</si>
  <si>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</si>
  <si>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</si>
  <si>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</si>
  <si>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Senior Technical Advisor (Team Leader)</t>
  </si>
  <si>
    <t>Yes</t>
  </si>
  <si>
    <t>Martijn van de Groep
martijn.vandegroep@fao.org 
Sep' 24</t>
  </si>
  <si>
    <t xml:space="preserve">National POP Pesticides expert </t>
  </si>
  <si>
    <t>Anil Kumar Das
Anil.das@fao.org
March 2020</t>
  </si>
  <si>
    <t>International Legal/Policy expert</t>
  </si>
  <si>
    <t>Irina kireeva
irina.kireeva@fao.org
July 2023</t>
  </si>
  <si>
    <t>National Legal expert</t>
  </si>
  <si>
    <t>Nadia Choudhury
nadia.choudhury@fao.org
June 2023</t>
  </si>
  <si>
    <t xml:space="preserve">International POPs Alternatives consultant </t>
  </si>
  <si>
    <t>No</t>
  </si>
  <si>
    <t>Crop Production Specialist</t>
  </si>
  <si>
    <t>Dilwar Ahmed Choudhury
dilwar.choudhury@fao.org
March 24</t>
  </si>
  <si>
    <t xml:space="preserve">Communication and Learning consultant </t>
  </si>
  <si>
    <t>Naila Fahmin Rasha
naila.rasha@fao.org
November 2021</t>
  </si>
  <si>
    <t xml:space="preserve">Programme Assistant </t>
  </si>
  <si>
    <t>Samiron Kumar Singh
samiron.singh@fao.org
February 2020</t>
  </si>
  <si>
    <t>Field Office/ Operations assistant</t>
  </si>
  <si>
    <t>Debashish Tripura
debashis.tripura@fao.org
June 2021</t>
  </si>
  <si>
    <t>Finance and Admin/Operations officer</t>
  </si>
  <si>
    <t>Habibur Rahman Sikder
habibur.rahman@fao.org
March 2020</t>
  </si>
  <si>
    <t xml:space="preserve">Monitoring, Evaluation and Reporting officer </t>
  </si>
  <si>
    <t>Tanjila Islam
Tanjila.islam@fao.org
August 2021</t>
  </si>
  <si>
    <t xml:space="preserve">National Gender Officer </t>
  </si>
  <si>
    <t>Tasnuva Zaman
tasnuva.zaman@fao.org
March 2025</t>
  </si>
  <si>
    <t xml:space="preserve">International Laboratory expert </t>
  </si>
  <si>
    <t>Benoit Glaud
Benoit.glaud@fao.org
November 2023</t>
  </si>
  <si>
    <t xml:space="preserve">National Consultants Fish Dry </t>
  </si>
  <si>
    <t>Shahadat Hossain
Shahadat.hossain@fao.org
April 2020</t>
  </si>
  <si>
    <t xml:space="preserve">National laboratory consultant </t>
  </si>
  <si>
    <t>Iqbal Raouf Mamun
Md.mamun@fao.org
September 2021</t>
  </si>
  <si>
    <t xml:space="preserve">International Plastic Container consultant </t>
  </si>
  <si>
    <t>Thierfelder, Mr Andreas
Andreas.thierfelder@fao.org
November 2022</t>
  </si>
  <si>
    <t>Information Technology (IT) assistant</t>
  </si>
  <si>
    <t>Tanvir Ahmed
Tanvir.ahmed@fao.org
April 2020</t>
  </si>
  <si>
    <t>International Procurement officer</t>
  </si>
  <si>
    <t>Antoin Fares
antoin.fares@fao.org
April 2020</t>
  </si>
  <si>
    <t>National Procurement assistant</t>
  </si>
  <si>
    <t>Aminul Islam
Aminul.islamnadim@fao.org
February 2020</t>
  </si>
  <si>
    <t>International Pesticide Registration Toolkit expert</t>
  </si>
  <si>
    <t>Senior Technical Advisor (pesticides)</t>
  </si>
  <si>
    <t>Mark davis
Mark.davis@gmail.com
March 2020</t>
  </si>
  <si>
    <t>Rating text</t>
  </si>
  <si>
    <t>Score</t>
  </si>
  <si>
    <t>Highly Unsatisfactory (HU)</t>
  </si>
  <si>
    <t>Unsatisfactory (U)</t>
  </si>
  <si>
    <t>Moderately Unsatisfactory (MU)</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</si>
  <si>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</si>
  <si>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</si>
  <si>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</si>
  <si>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</si>
  <si>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</si>
  <si>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</si>
  <si>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</si>
  <si>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</si>
  <si>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</si>
  <si>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</si>
  <si>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</si>
  <si>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</si>
  <si>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</si>
  <si>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</si>
  <si>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</si>
  <si>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</si>
  <si>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</si>
  <si>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</si>
  <si>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</si>
  <si>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</si>
  <si>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</si>
  <si>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</si>
  <si>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</si>
  <si>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</si>
  <si>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</si>
  <si>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</si>
  <si>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</si>
  <si>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</si>
  <si>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</si>
  <si>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</si>
  <si>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</si>
  <si>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</si>
  <si>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</si>
  <si>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</si>
  <si>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</si>
  <si>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</si>
  <si>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</si>
  <si>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</si>
  <si>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</si>
  <si>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</si>
  <si>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</si>
  <si>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</si>
  <si>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</si>
  <si>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</si>
  <si>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</si>
  <si>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</si>
  <si>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</si>
  <si>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</si>
  <si>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</si>
  <si>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</si>
  <si>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</si>
  <si>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</si>
  <si>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</si>
  <si>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</si>
  <si>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</si>
  <si>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</si>
  <si>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</si>
  <si>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</si>
  <si>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</si>
  <si>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</si>
  <si>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</si>
  <si>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</si>
  <si>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</si>
  <si>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</si>
  <si>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</si>
  <si>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</si>
  <si>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</si>
  <si>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</si>
  <si>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</si>
  <si>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</si>
  <si>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</si>
  <si>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</si>
  <si>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</si>
  <si>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</si>
  <si>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</si>
  <si>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</si>
  <si>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</si>
  <si>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</si>
  <si>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</si>
  <si>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</si>
  <si>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</si>
  <si>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</si>
  <si>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</si>
  <si>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</si>
  <si>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</si>
  <si>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</si>
  <si>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</si>
  <si>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</si>
  <si>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</si>
  <si>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</si>
  <si>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</si>
  <si>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</si>
  <si>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</si>
  <si>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</si>
  <si>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</si>
  <si>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</si>
  <si>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</si>
  <si>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</si>
  <si>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</si>
  <si>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</si>
  <si>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</si>
  <si>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</si>
  <si>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</si>
  <si>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</si>
  <si>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</si>
  <si>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</si>
  <si>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</si>
  <si>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</si>
  <si>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</si>
  <si>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</si>
  <si>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</si>
  <si>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</si>
  <si>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</si>
  <si>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</si>
  <si>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</si>
  <si>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</si>
  <si>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</si>
  <si>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</si>
  <si>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</si>
  <si>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</si>
  <si>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</si>
  <si>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</si>
  <si>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</si>
  <si>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</si>
  <si>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</si>
  <si>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</si>
  <si>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</si>
  <si>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</si>
  <si>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</si>
  <si>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</si>
  <si>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</si>
  <si>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</si>
  <si>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</si>
  <si>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</si>
  <si>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</si>
  <si>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</si>
  <si>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</si>
  <si>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</si>
  <si>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</si>
  <si>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</si>
  <si>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</si>
  <si>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</si>
  <si>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</si>
  <si>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</si>
  <si>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</si>
  <si>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</si>
  <si>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</si>
  <si>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</si>
  <si>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</si>
  <si>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</si>
  <si>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</si>
  <si>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</si>
  <si>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</si>
  <si>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</si>
  <si>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</si>
  <si>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</si>
  <si>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</si>
  <si>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</si>
  <si>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</si>
  <si>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</si>
  <si>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</si>
  <si>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</si>
  <si>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</si>
  <si>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</si>
  <si>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</si>
  <si>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</si>
  <si>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</si>
  <si>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</si>
  <si>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</si>
  <si>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</si>
  <si>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</si>
  <si>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</si>
  <si>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</si>
  <si>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</si>
  <si>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</si>
  <si>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</si>
  <si>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</si>
  <si>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</si>
  <si>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</si>
  <si>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</si>
  <si>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</si>
  <si>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</si>
  <si>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</si>
  <si>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</si>
  <si>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</si>
  <si>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</si>
  <si>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</si>
  <si>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</si>
  <si>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</si>
  <si>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</si>
  <si>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</si>
  <si>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</si>
  <si>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</si>
  <si>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</si>
  <si>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</si>
  <si>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</si>
  <si>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</si>
  <si>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</si>
  <si>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</si>
  <si>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</si>
  <si>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</si>
  <si>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</si>
  <si>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</si>
  <si>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</si>
  <si>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</si>
  <si>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</si>
  <si>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</si>
  <si>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</si>
  <si>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</si>
  <si>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</si>
  <si>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</si>
  <si>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</si>
  <si>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</si>
  <si>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</si>
  <si>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</si>
  <si>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</si>
  <si>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</si>
  <si>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</si>
  <si>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</si>
  <si>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</si>
  <si>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</si>
  <si>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</si>
  <si>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</si>
  <si>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</si>
  <si>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</si>
  <si>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</si>
  <si>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</si>
  <si>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</si>
  <si>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</si>
  <si>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</si>
  <si>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</si>
  <si>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</si>
  <si>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</si>
  <si>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</si>
  <si>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</si>
  <si>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</si>
  <si>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</si>
  <si>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</si>
  <si>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</si>
  <si>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</si>
  <si>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</si>
  <si>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</si>
  <si>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</si>
  <si>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</si>
  <si>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</si>
  <si>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</si>
  <si>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</si>
  <si>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</si>
  <si>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</si>
  <si>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</si>
  <si>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</si>
  <si>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</si>
  <si>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</si>
  <si>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</si>
  <si>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</si>
  <si>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</si>
  <si>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</si>
  <si>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</si>
  <si>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</si>
  <si>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</si>
  <si>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</si>
  <si>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</si>
  <si>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</si>
  <si>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</si>
  <si>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</si>
  <si>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</si>
  <si>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</si>
  <si>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</si>
  <si>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</si>
  <si>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</si>
  <si>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</si>
  <si>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</si>
  <si>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</si>
  <si>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</si>
  <si>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</si>
  <si>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</si>
  <si>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</si>
  <si>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</si>
  <si>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</si>
  <si>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</si>
  <si>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</si>
  <si>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</si>
  <si>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</si>
  <si>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</si>
  <si>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</si>
  <si>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</si>
  <si>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</si>
  <si>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</si>
  <si>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</si>
  <si>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</si>
  <si>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</si>
  <si>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</si>
  <si>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</si>
  <si>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To reduce the risk to human and animal health and the environment through the environmentally sound elimination of 1000 tonnes (approx.) of POPs pesticides including DDT and through the reduction of exposure to POPs pesticides, Highly Hazardous Pesticides and other toxic chemicals achieved through a better management of empty pesticide containers, better food preservation and agricultural practices, and an improved legislation on chemical management.</t>
  </si>
  <si>
    <t>Outcome 1.1: 
Elimination of a legacy stockpile of DDT in Bangladesh</t>
  </si>
  <si>
    <t>Number of technical staff capacitated for environmentally sound disposal options for POPs pesticides including DDT</t>
  </si>
  <si>
    <t>There is no national technical staff trained on POPs management and disposal in the country</t>
  </si>
  <si>
    <t>Thirty technical staffs at national level capacitated</t>
  </si>
  <si>
    <t>Sixty technical staffs at national level capacitated</t>
  </si>
  <si>
    <t xml:space="preserve">30
Capacitated 30 staffs representing police, fire service and civil defence, and doctors 10; DoE officers 5; DDT packaging workers 15. 
Note: Though the ProDoc includes 60 staffs for capacitated, but the Government implementing agencies, international vendor, and international technical expert agreed and capacitated 30 technical staffs for environmentally sound disposal operations for POPs pesticides including DDT. Accordingly, the POPs pesticides including DDT disposal operations have successfully completed in 2022 that confirmed achievement of this outcome. In this connection, further training of more staffs is neither logical nor necessary. At the project design stage, it was assumed that 60 technical staff would be available for training. However, once implementation began, the project team and government counterparts identified only 30 staff as specifically suitable for the training. </t>
  </si>
  <si>
    <t>Quantity of POPs pesticides including DDT destroyed in an environmentally sound way</t>
  </si>
  <si>
    <t>The DDT stored in the MSD stockpile, consists of 1 000 (approx.) tonnes of DDT waste to be eliminated</t>
  </si>
  <si>
    <t>Selected process for the shipment and disposal of POPs pesticides, including contract for the disposal services, in place
Reassessment and verification of the existence of other obsolete pesticide stockpiles
ESIA and other relevant assessments carried out</t>
  </si>
  <si>
    <t>1 000 tonnes (approx.) of POPs pesticides incl. DDT destroyed in an environmentally sound way</t>
  </si>
  <si>
    <t xml:space="preserve">525 tonnes
Completed repackaging of 525 tonnes which was shipped to France for environmentally sound destruction.
The FAOR sent an official request letter on April 22, 2020, to the concerned government agencies (e.g. DGHS, DAE, DoE, and DoF) to provide information on the stockpiles of POPs/other obsolete pesticides under each Department/Ministry throughout the country. But no record of the existence of POPs/other obsolete pesticide stockpiles identified in the country till today.
Note: During the initial project formulation stage, BARI conducted a pre-assessment which estimated the presence of approximately 1,000 tonnes of DDT stored across different locations in Bangladesh. However, once field-level activities were undertaken, the project team verified and confirmed that the actual stock amounted to 525 tonnes. This entire volume was subsequently collected and safely disposed of, ensuring that Bangladesh is now completely free from DDT stockpiles. </t>
  </si>
  <si>
    <t>National inventory conducted and validated by DoE and DAE</t>
  </si>
  <si>
    <t>Inaccurate and outdated information on POPs pesticides available</t>
  </si>
  <si>
    <t>Inventory methodology agreed by all key government stakeholders.
One database containing data from three surveys of POPs pesticides completed. Survey reports validated by DoE and DAE</t>
  </si>
  <si>
    <t>Developed standard operation procedure (SOP)
Accessible database on POPs pesticides</t>
  </si>
  <si>
    <t xml:space="preserve">Developed an integrated national database of POPs pesticides with survey findings after validation to ensure accuracy and inclusiveness. A national inventory of POPs pesticides in Bangladesh was conducted and validated by DoE and DAE. Ployeco developed activities specific SOPs. </t>
  </si>
  <si>
    <t>Quantity of POPs pesticides identified, packaged and centralized in preparation for destruction</t>
  </si>
  <si>
    <t>The DDT stored in the MSD stockpile, consists of 1 000 tonnes (approx.)</t>
  </si>
  <si>
    <t>Temporary office space and storage for MSD/DGHS identified
ESIA is undertaken to the ESM of DDT stockpile</t>
  </si>
  <si>
    <t>At least 1000 tonnes, the exact amount will be better specified upon completion of the POPs inventory (output 1.1.1)</t>
  </si>
  <si>
    <t>Temporary office space and storage for MSD/DGHS were rented, utilized, and later returned after cleaning and joint inspection by FAO and MSD/DGHS.</t>
  </si>
  <si>
    <t>Availability of approved Social Management plan, Emergency preparedness plan, Environmental and Social Impact assessment (ESIA)</t>
  </si>
  <si>
    <t>Absence of documents for prevention and preparedness, ESIA and ESM documents</t>
  </si>
  <si>
    <t>Emergency prevention and preparedness plan developed
Report on ESIA findings completed</t>
  </si>
  <si>
    <t>All the 3 documents finalized and approved by FAO and ESUN: 1) Social Management Plan, 
2) Emergency Preparedness Plan, and 
3) Environmental and Social Impact Assessment (ESIA) prevention and preparedness plan</t>
  </si>
  <si>
    <t>Two key plans were developed: the Emergency Prevention Preparedness and Response Plan and the Health, Safety and Environmental Plan. FAO, Polyeco SA, government officials, and relevant agencies collaborated on PPE provision, training, emergency preparedness, environmental and social safeguards, health and safety trials, and stakeholder engagement for the safe repackaging, loading, and disposal of obsolete DDT. Given the comprehensive multidisciplinary actions taken, an ESIA report was deemed unnecessary at this stage but can be prepared if required for documentation.</t>
  </si>
  <si>
    <t>Availability of a functional hazardous waste (HW) Manifest system</t>
  </si>
  <si>
    <t>No system is currently established</t>
  </si>
  <si>
    <t>Contract for disposal services, HW manifest system, safeguarding training, packaging and transportation completed</t>
  </si>
  <si>
    <t>One Manifest system is established</t>
  </si>
  <si>
    <t>FAO has recruited international experts who developed hazardous waste (HW) manifest system, completed training</t>
  </si>
  <si>
    <t>Quantity of POPs pesticides shipped for environmentally sound destruction to a facility compliant with the Stockholm Convention</t>
  </si>
  <si>
    <t>Absence of facilities for POPs pesticide disposal</t>
  </si>
  <si>
    <t>Suitable facility compliant with the Stockholm Convention Guidelines on BAT and BEP-identified Shipment of the DDT stockpile to the identified facility.
 Issuance of contract for shipment and destruction.</t>
  </si>
  <si>
    <t>They repackaged 525.6 tonnes of DDT shipment to France and destroyed it in an environmentally sound way.</t>
  </si>
  <si>
    <t>A total of 525.6 tonnes of DDT was repackaged following international rules and regulations; and shipped to France in 3 lots i.e. 30 Oct 2022, 17 Nov 2022, and 10 Dec 2022, and disposed of in an environmentally sound way.</t>
  </si>
  <si>
    <t>Outcome 1.2: Capacity developed to characterize and assess risk from POPs pesticide contaminated sites</t>
  </si>
  <si>
    <t>Number of Government technical staff trained on the characterization and risk assessment for POPs pesticides contaminated sites</t>
  </si>
  <si>
    <t>Government and academic institutions have limited capacity and knowledge to characterizing and assessing the risk from POPs pesticides contaminated sites</t>
  </si>
  <si>
    <t>Training materials on characterizing and assessing the risk from POPs pesticides contaminated sites developed
At least one training event completed
30 participants trained</t>
  </si>
  <si>
    <t>60 government technical staff from DAE, DoE, DGHS, PTAC and sub- PIC, academic institutions are trained. 
Two training sessions carried out 
Full package of training materials developed</t>
  </si>
  <si>
    <t>Training provided by international expert in two rounds covering a total of 60 participants.</t>
  </si>
  <si>
    <t>Outcome 1.3: Management options for empty pesticide containers developed</t>
  </si>
  <si>
    <t>Quantity of empty pesticides containers recycled in an environmentally sound way</t>
  </si>
  <si>
    <t>Empty pesticide containers are reused, buried, or burnt, not recycled.
Each year, around 860 tonnes of plastic containers and around 1250 tonnes of glass pesticide containers are generated</t>
  </si>
  <si>
    <t>Nationwide Survey of pesticide containers and other agricultural plastics is undertaken</t>
  </si>
  <si>
    <t>Process and incentives for the recycling of empty containers, including incentive mechanism, implemented in at least one region, with at least 100 tonnes of empty pesticide containers recycled in an environmentally sound way through a recycling programme developed by the project
Recommendations of environmentally sound options for managing the pesticide waste developed and approved by the GoB</t>
  </si>
  <si>
    <t xml:space="preserve">1. A Letter of Agreement (LoA) was signed with DAE for the disposal of 100 tonnes of empty pesticide containers, with 78 tonnes already collected.
2. A mini pilot is underway in Saturia, Manikganj, under the supervision of an FAO consultant, where approximately 1.2 tonnes have been collected.
3. In Saturia, 10 courtyard sessions, 10 farmer briefings, and 8 rounds of awareness miking have been conducted. 
Note: For the safe disposal of empty pesticide containers, the project partnered with Lafarge Holcim Bangladesh PLC. The company has been responsible for collecting and recycling the containers in an environmentally sound and sustainable manner. Upon completion of the process, Lafarge Holcim will also issue an official certificate confirming the safe and compliant disposal. </t>
  </si>
  <si>
    <t>Number of staff from DAE, BCPA and policy makers trained on preferred option on plastic recycling</t>
  </si>
  <si>
    <t>No staff is trained in plastic recycling</t>
  </si>
  <si>
    <t>40 staff from DAE, BCPA, and policymakers trained on plastic recycling</t>
  </si>
  <si>
    <t>80 staff from DAE, BCPA, and other stakeholders trained on plastic recycling</t>
  </si>
  <si>
    <t>A total of 80 staff from DAE, BCPA, DoE, and other stakeholders trained on plastic recycling</t>
  </si>
  <si>
    <t>Availability of at least one survey on empty pesticides containers and agricultural plastic</t>
  </si>
  <si>
    <t>No Official data available</t>
  </si>
  <si>
    <t>Survey design completed and approved by FAO
A survey results dissemination plan developed</t>
  </si>
  <si>
    <t>At least one survey is completed, and the results are disseminated</t>
  </si>
  <si>
    <t xml:space="preserve">A survey on empty pesticide containers and agricultural plastic was completed, and the findings were properly disseminated.
</t>
  </si>
  <si>
    <t>Availability of a guideline for the implementation of article 56 of the Pesticide Rule 1985</t>
  </si>
  <si>
    <t>Absence of guidelines</t>
  </si>
  <si>
    <t>Output to start after midterm</t>
  </si>
  <si>
    <t>One draft guideline for the implementation and enforcement of Article 56 of the Pesticide Rule 1985 has been completed</t>
  </si>
  <si>
    <t>The Pesticide Rule 1985 was jointly revised by DAE and FAO, with FAO experts providing key recommendations for updating Article 56. These recommendations were accepted and validated by the Department of Environment (DoE) through stakeholder meetings. DoE is currently preparing the final guideline. MoA is revewing the recommendations.</t>
  </si>
  <si>
    <t>Number of trainees trained on the FAO guidelines on ESM of Empty Containers</t>
  </si>
  <si>
    <t>Absence of trainees trained on the FAO guidelines on ESM</t>
  </si>
  <si>
    <t>Training materials developed
Participants identified</t>
  </si>
  <si>
    <t>80 trainees including DAE field officers, BCPA, and other stakeholders trained</t>
  </si>
  <si>
    <t>FAO engaged an international consultant and trained 80 participants from various stakeholders on its guidelines for the environmentally sound management (ESM) of empty pesticide containers. A series of related meetings were also held.</t>
  </si>
  <si>
    <t>Quantity of empty pesticide containers collected and stored in preparation for recycle</t>
  </si>
  <si>
    <t>Baseline data not available</t>
  </si>
  <si>
    <t>Identification of recycling options</t>
  </si>
  <si>
    <t>100 tonnes of empty pesticide containers collected</t>
  </si>
  <si>
    <t xml:space="preserve">Under a Letter of Agreement with the Department of Agricultural Extension (DAE), the POPs project aimed to safely dispose of 100 tonnes of empty pesticide containers from 20 upazilas. To date, 78 tonnes have been collected through a paid model, with 22 tonnes sent to Lafarge for co-processing. A voluntary mini-pilot in Saturia Upazila, led by FAO, collected 1.2 tonnes through targeted awareness-raising activities. </t>
  </si>
  <si>
    <t>Level of awareness of farmer on triple rinsing as measured by questionnaire survey before and after the implementation of the awareness raising campaign</t>
  </si>
  <si>
    <t>No awareness campaign available on triple rinsing.</t>
  </si>
  <si>
    <t>One awareness-raising campaign on triple rinsing and proper management of empty pesticide containers designed</t>
  </si>
  <si>
    <t>One awareness-raising campaign on triple rinsing and proper management of empty pesticide containers implemented</t>
  </si>
  <si>
    <t>Conducted one awareness-raising campaign by DAE on triple rinsing and proper management of empty pesticide containers</t>
  </si>
  <si>
    <t>Number of farmers enrolled in the plastic recycling compensation scheme (disaggregated by gender)</t>
  </si>
  <si>
    <t>No recycling compensation scheme available</t>
  </si>
  <si>
    <t>Financial analysis and design of a compensation scheme developed</t>
  </si>
  <si>
    <t>A pilot compensation scheme implemented</t>
  </si>
  <si>
    <t xml:space="preserve">Under a Letter of Agreement with the Department of Agricultural Extension (DAE), the POPs project set a target to safely dispose of 100 tonnes of empty pesticide containers from 20 upazilas. To support this goal, a total of 5986 individuals including farmers, retailers, and dealers have been enrolled in the program and there are enlisted 557 collection points,  20 collection centers, which promotes environmentally responsible farming practices. Among them 5898 are male and only 88 are female.  Under the LOA with DAE, farmers who collected and returned empty pesticide containers for disposal received a small financial incentive as compensation for their efforts. </t>
  </si>
  <si>
    <t>Outcome 2.1: 
Strengthened control on POPs pesticides imports, production and sale</t>
  </si>
  <si>
    <t>Availability of official evidence that all POPs pesticides have been de-registered</t>
  </si>
  <si>
    <t>Pesticides are registered or banned as brand</t>
  </si>
  <si>
    <t>Initiative taken by the appropriate authority to ban POP pesticides which are not yet banned. 
Active ingredients in POPs pesticides declared in Stockholm Convention submitted to the GoB</t>
  </si>
  <si>
    <t>Recommendation regarding the cancellation of active ingredients is expected to be implemented within the Pesticide (Amendment) Rules 2010</t>
  </si>
  <si>
    <t xml:space="preserve">DDT was the last remaining POPs as per official evidence and the government has declared the country DDT-free through a press release. 
Note: On the government side, formal written statements were issued that Bangladesh is a DDT free country and the initiative received coverage across various media outlets. Following this, a set of recommendations was presented to the government, all of which were officially accepted by the relevant authorities. They have also committed to incorporating these recommendations into their policies and practices. </t>
  </si>
  <si>
    <t>Evidence that an additional clause addressing pesticide registration has been recommended to GoB</t>
  </si>
  <si>
    <t>The regulations on pesticides was updated in 2010 but it doesn’t include the provisions of the Stockholm Convention regarding the POPs pesticides
Bangladesh’s regulations require further review in order to identify loopholes and shortcomings in view of the ratification of the new amendments of the Stockholm Convention</t>
  </si>
  <si>
    <t>Gap analysis of the current legislation completed</t>
  </si>
  <si>
    <t>The existing regulation improved by adding the list of new POPs pesticides in all of the relevant regulations.
The regulation on pesticide registration is amended to ensure consideration of active ingredients in all the registration and de-registration steps.</t>
  </si>
  <si>
    <t>The Pesticide Rules under the Pesticide Act 2018 are being revised jointly by DAE and FAO. FAO experts provided suggestions and recommendations to strengthen the rules, which were accepted by DAE. FAO has also been included in the working group responsible for updating the Pesticide Rules under the Act.</t>
  </si>
  <si>
    <t>Evidence that the PRT is properly installed and functional. 
Evidence that registration / cancellation is routinely carried out by means of the PRT</t>
  </si>
  <si>
    <t>Absence of an electronic toolkit to facilitate the registration of pesticides</t>
  </si>
  <si>
    <t>Procurement and installation of the PRT software completed
PRT software installed, and training carried out</t>
  </si>
  <si>
    <t>All the people in charge of pesticide registration have been trained on the use of PRT
PRT integrated as a day-to-day tool for the registration / cancellation of pesticides</t>
  </si>
  <si>
    <t xml:space="preserve">FAO hired an international expert who conducted training for relevant DAE staff on the use of the Pesticide Registration Toolkit (PRT). The PRT is now integrated as a daily tool for the registration and cancellation of pesticides in the country.
</t>
  </si>
  <si>
    <t>Number of individuals (disaggregated by gender and age) trained on the use of PRT</t>
  </si>
  <si>
    <t>No trained personnel on use of PRT</t>
  </si>
  <si>
    <t>Training materials on the use of PRT developed</t>
  </si>
  <si>
    <t>20 participants on using PRT trained</t>
  </si>
  <si>
    <t>FAO hired an international expert who conducted training sessions for 20 DAE staff and developed training materials on the use of the Pesticide Registration Toolkit (PRT).</t>
  </si>
  <si>
    <t>Number of trainings conducted for PPW and customs inspectors and Lab staffs on verification of pesticides import related document and analytical procedure for detection and identification of POPs pesticides</t>
  </si>
  <si>
    <t>No record available</t>
  </si>
  <si>
    <t>Needs assessment completed and training document preparation.</t>
  </si>
  <si>
    <t>40 custom and PPW staff and 20 laboratory staff technicians from 10 entry ports trained on analytical procedures for the detection and identification of POPs pesticides.</t>
  </si>
  <si>
    <t xml:space="preserve">A three-day training on “Capacity Building on Phytosanitary Principles and Regulation for International Trade” was held with 25 participants from DAE. 
Note: To meet the project target, two additional training sessions were planned. One has already been successfully conducted with PQW Officials of DAE during 11-13 August'25 at Bogura, and the remaining session is scheduled for October 2025 at Khulna. </t>
  </si>
  <si>
    <t>Number of DAE inspectors trained on pesticide inspection modalities.</t>
  </si>
  <si>
    <t>DAE staff not sufficiently trained in the modality of pesticide inspection</t>
  </si>
  <si>
    <t>Training materials developed.</t>
  </si>
  <si>
    <t>40 DAE inspectors trained.</t>
  </si>
  <si>
    <t xml:space="preserve">A three-day training on “Capacity Building on Phytosanitary Principles and Regulation for International Trade” was held with 25 participants from PQW and DAE nationwide. Six experienced trainers, including retired experts, led sessions covering 18 topics. The program included pre- and post-evaluations and a field visit to Teknaf Plant Quarantine Land Port.
Note: Note: To meet the project target, two additional training sessions were planned. One has already been successfully conducted with PQW Officials of DAE during 11-13 August'25 at Bogura, and the remaining session is scheduled for October 2025 at Khulna. </t>
  </si>
  <si>
    <t>Number of assisted inspections carried out by DAE.</t>
  </si>
  <si>
    <t>None</t>
  </si>
  <si>
    <t>Identification of inspection sites and preparation of inspection schedule</t>
  </si>
  <si>
    <t>At least eight assisted inspections were carried out at key entry ports and 20 inspections at pesticide formulators and at least 10 inspections at farmers’ field per year after the first year of implementation by DAE.</t>
  </si>
  <si>
    <t xml:space="preserve">Initiatives are in progress with different Govt. offices. Initial meetings were conducted with PQW and DAE, and inspection will carried out after completing the worshop. </t>
  </si>
  <si>
    <t>Number of assisted inspections at chemical production sites carried out by DoE on environmental aspects.</t>
  </si>
  <si>
    <t>Identification of inspection sites and preparation of inspection schedule, and training materials developed.
20 DAE &amp; 20 DoE inspectors trained</t>
  </si>
  <si>
    <t>At least eight inspections at chemical production sites to verify whether the production of chemicals is compliant with Bangladesh regulations on pollution control and waste management by DOE
40 DAE &amp; 40 DOE inspectors trained</t>
  </si>
  <si>
    <t>Initiatives are in progress with different Govt. offices. Initial meetings were conducted with PQW and DAE, and inspection will carried out after completing the worshop.</t>
  </si>
  <si>
    <t>Outcome 3.1: Ongoing and illegal uses and unintentional exposures to POPs pesticides addressed</t>
  </si>
  <si>
    <t>Availability of updated monitoring data on dry fish and other food items</t>
  </si>
  <si>
    <t>No official data is  available</t>
  </si>
  <si>
    <t>Research including analysis of traces of pesticides in food with particular reference to dry fish is designed</t>
  </si>
  <si>
    <t>At least one report on the use of DDT in dry fish production and at least one report on DDT contamination around DDT factories has been completed.
One research including analysis of trace pesticides in food with particular reference to dry fish is completed</t>
  </si>
  <si>
    <t>Completed surveys and submitted report by DoF.
The only equipment available in the DoF laboratory for analyzing DDT residues in dried fish became non-functional. As the equipment is costly and requires time to replace, DoF was unable to conduct the residue analysis within the LoA deadline, despite completing the survey and collecting the dried fish samples. 
Note: Under a LOA, the three survey questionnaires have been developed aiming to find out the illegal uses of POPs or any other banned pesticides in fish drying practices in Bangladesh. The questionnaires are of semi-closed types and have taken into accounts of the standards of structural and operational compliances for drying practices as outlined in Fish and Fish Products (Inspection and Quality Control) Act 2022 and Rules, 1997 (amended in 2008) for assessing the status of existing fish drying practices. 
They provide LOA report with necessary information.</t>
  </si>
  <si>
    <t>Number of surveys, questionnaires, interviews based on dry fish production areas developed and implemented</t>
  </si>
  <si>
    <t>No report is available</t>
  </si>
  <si>
    <t>Surveys, questionnaires, interviews designed</t>
  </si>
  <si>
    <t>Three Surveys (one on dry fish producers, one POP contents in dry fish and one consumer survey) implemented</t>
  </si>
  <si>
    <t>Questionnaires were developed, and surveys were completed among 140 dried fish producers, 100 wholesalers/retailers, and 60 consumers across 13 upazilas in 8 districts to assess potential exposure to POPs pesticides.</t>
  </si>
  <si>
    <t>Number of test or samples analysed to identify the sources of POPs pesticides as a source of food contamination and analysis of food items</t>
  </si>
  <si>
    <t>50 samples analysed. (the number will be determined in the inception phase)</t>
  </si>
  <si>
    <t>100 samples were analyzed. (the number will be determined in the inception phase)</t>
  </si>
  <si>
    <t xml:space="preserve">A 4-day training program for 15 participants was conducted at the DoF FIQC Lab, focusing on sample collection methods for food items and laboratory analysis of POPs pesticide residues. However, the analysis of dried fish samples for DDT residues could not be carried out, as the only relevant equipment in the DoF laboratory became non-functional. Since the equipment is costly and time-consuming to replace, the analysis could not be completed within the LoA period.
Note: No samples were analyzed as the only equipment in the DoF laboratory for analyzing DDT residues in dry fish became out of order. The equipment is expensive and needs time to purchase a new one. Thus, dry fish sample analysis for DDT residues was not possible during the period of LoA. 
This challenge was incorporate in the previous PIR report because the LOA completed with DOF in 2023. </t>
  </si>
  <si>
    <t>Availability of a strategy for eliminating or reducing use or exposure to POPs pesticides</t>
  </si>
  <si>
    <t>No strategy is currently in place</t>
  </si>
  <si>
    <t>Assessment of best practices for reducing use or exposure to POPs Pesticides
Revision of the existing regulations on chemical residues in fish processing
Development of guidelines</t>
  </si>
  <si>
    <t>At least one strategy developed and implemented</t>
  </si>
  <si>
    <t xml:space="preserve">1. Best practices for the fish drying process, as assessed by DoF, have been introduced, along with the identification of various types of drying devices and surfaces currently used in the country.
2. DoF has completed the review of existing regulations on chemical residues in fish processing.
3. DoF has developed a certification guideline and conducted awareness-raising activities to support its effective implementation for ensuring chemical-free fish processing trough LOA
Note: DOF has developed a certification guideline for eliminating or reducing use or exposure to POPs pesticides. Under the LOA they also prepare a strategy and the project is following up  regarding the stratrgy. </t>
  </si>
  <si>
    <t>Outcome 3.2: Improved monitoring and reporting of POP pesticide residues in food, POP pesticide poisoning and POP pesticide contamination in the environment</t>
  </si>
  <si>
    <t>Number of areas monitored as per technical and financial plan for nationwide monitoring and reporting of POP pesticides residues in dry fish and environment</t>
  </si>
  <si>
    <t>No nationwide plan available</t>
  </si>
  <si>
    <t>DoE Laboratory adequately equipped and staffed
Assessment of DOF FIQC Labs’ capacity for a better implementation of a routine monitoring of pesticides in fish and dry fish
One financial planning for the nation-wide and pilot designed</t>
  </si>
  <si>
    <t>At least in one division of the country, the POP pesticides residues in dry fish and environment are monitored as per the technical and financial plan</t>
  </si>
  <si>
    <t xml:space="preserve">Reviewed DoF FIQC Lab facilities to strengthen capacity for better implementation of routine monitoring of pesticide residues in fish and the environment. 
Note: Under LoA Activity 8 with the Department of Fisheries (DoF), this intervention focuses on monitoring POPs pesticide residues in dried fish and the environment in accordance with the technical and financial framework of the National Residue Control Plan (NRCP). The monitoring activities have been conducted across the Khulna, Dhaka, and Chattogram divisions. </t>
  </si>
  <si>
    <t>Number samples of different dry fish samples analysed</t>
  </si>
  <si>
    <t>Sample Analysis Reports are not available</t>
  </si>
  <si>
    <t>At least 50 samples of dry fish analysed</t>
  </si>
  <si>
    <t>At least 100 samples analysed</t>
  </si>
  <si>
    <t xml:space="preserve">A residue monitoring plan for dried fish with estimated costs was prepared. However, sample analysis could not be conducted as the only equipment for DDT residue testing at the DoF lab was out of order and requires time and funding for replacement.
</t>
  </si>
  <si>
    <t>Number of financial plan designed for extended monitoring of quality of dry fish</t>
  </si>
  <si>
    <t>N/A</t>
  </si>
  <si>
    <t>Financial Plan designed and approved by DoF and the PMU</t>
  </si>
  <si>
    <t>Target achieved in midterm milestone</t>
  </si>
  <si>
    <t>Prepared residue monitoring plan for dried fish with estimated costs and approved by DoF and PMU.</t>
  </si>
  <si>
    <t>Number of technical staff from DoE, DAE, DoF, BFSA and other relevant organizations trained in risk assessment methodologies for tracing pesticides in environmental matrices</t>
  </si>
  <si>
    <t>Low level of technical and analytical skills.</t>
  </si>
  <si>
    <t>Training materials prepared. 
20 participants trained on risk assessment methodologies for traces of pesticide in environmental matrices (disaggregated by gender and age)</t>
  </si>
  <si>
    <t>40 Government Officials trained on risk assessment methodologies for traces of pesticide in environmental matrices</t>
  </si>
  <si>
    <t>60 govt officials (30 in each session) were trained in two sessions of risk assessment and management with relevant stakeholders by international experts.</t>
  </si>
  <si>
    <t>p;+A40</t>
  </si>
  <si>
    <t>Number of samples of environmental matrices (soil crops, fish, dry fish, air, water) analysed</t>
  </si>
  <si>
    <t>Data not available</t>
  </si>
  <si>
    <t>At least 50 samples analysed</t>
  </si>
  <si>
    <t>At least 100 samples on environmental matrices (soil crops, fish dry fish, air, water) are analysed and the report is produced</t>
  </si>
  <si>
    <t>A team from the Department of Chemistry, University of Dhaka collected and analyzed 50 water and soil samples from contaminated sites. Based on the survey and sampling design, the team confirmed that 50 samples were sufficient for monitoring POP pesticide residues. A report was produced and submitted to FAO.
Note: At the project design stage, it was assumed that 100 samples would be analyzed but once implementation began and based on the survey and sampling design, the team confirmed that 50 samples were sufficient for monitoring POP pesticide residues.</t>
  </si>
  <si>
    <t>Number of laboratories accredited with ISO/1EC/17025</t>
  </si>
  <si>
    <t>No laboratory exists with international accreditation</t>
  </si>
  <si>
    <t>Request for accreditation submitted</t>
  </si>
  <si>
    <t>At least one laboratory submitted the request for ISO/1EC 17025 accreditation to undertake POPs pesticide monitoring in the environment</t>
  </si>
  <si>
    <t xml:space="preserve">The Department of Environment (DoE) has sent a letter to the Ministry of Science and Technology requesting the accreditation of the DoE Central Laboratory. They are working on the accreditation process. </t>
  </si>
  <si>
    <t>Number of districts/sub-districts where pesticide monitoring plan is being piloted</t>
  </si>
  <si>
    <t>No district has pesticide monitoring plan</t>
  </si>
  <si>
    <t>Monitoring and incidents surveillance plan designed
Implementation of POPs and organic chemical incident surveillance
Stakeholder workshop to discuss preliminary achievements</t>
  </si>
  <si>
    <t>Surveillance centre established in one pilot division
Stakeholder workshop to discuss final achievements under this output</t>
  </si>
  <si>
    <t>A LoA was signed with DGHS-NCDC in June 2024 for training, workshops, organic chemical incident surveillance and clinical management of poisoning cases. One Poison Information Center at Chattogram Medical College, led by DGHS-NCDC was established. A two-day workshop was successfully held with stakeholders from healthcare, toxicology, government, and NGOs to develop a comprehensive Pesticide Poisoning Management Manual. An upcoming workshop will focus on drafting SOPs for Teleconsultation Services at the Poison Information Centre, engaging healthcare professionals and call center agents to ensure effective service delivery.</t>
  </si>
  <si>
    <t>Availability of poisoning surveillance centre established by the project</t>
  </si>
  <si>
    <t>No poisoning surveillance centre available</t>
  </si>
  <si>
    <t>All the preparatory work for the establishment of the surveillance poisoning centre completed</t>
  </si>
  <si>
    <t>Poisoning cases surveillance center established and operational</t>
  </si>
  <si>
    <t>An LoA was signed with DGHS-NCDC in June 2024 for training, workshops, organic chemical incident surveillance, and clinical management of poisoning cases. Relevant activities have been completed in support of the ongoing initiatives of the Poison Information Center at Chattogram Medical College, led by DGHS-NCDC. The PIC is now fully operational, regularly providing reports, and has also established a dedicated helpline (16801) for public access</t>
  </si>
  <si>
    <t>Outcome 3.3: Promotion of alternative, low hazard pest control options in agriculture and public health</t>
  </si>
  <si>
    <t>Number of project beneficiaries who adopted alternative technologies for crops</t>
  </si>
  <si>
    <t>Alternatives to the use of hazardous pesticide in fish drying process and agriculture are already available; however they are not fully demonstrated or implemented and there is still the risk that POPs pesticides including DDT are used in some areas</t>
  </si>
  <si>
    <t>Identification of the available alternative technologies
Alternative technology is transferred to project beneficiaries</t>
  </si>
  <si>
    <t>2000 households received and use alternative technologies
At least 50 percent increase in the number of project beneficiaries using alternative technologies</t>
  </si>
  <si>
    <t xml:space="preserve">Under the LoA, DAE has completed the following activities:
1. Assessed available alternatives, including chemical and non-chemical approaches, for key agricultural crops in Bangladesh.
2. Identified and tested a set of the most promising alternatives in selected pilot areas to evaluate their effectiveness and applicability.
About 70% of farmers out of 1700 reported practicing some form of Integrated Pest Management (IPM), with common techniques including light traps, crop rotation, manual pest removal, and use of natural enemies. While 67% were aware of bio pesticides, only 43% actively used them. Notably, just 40% received formal IPM training, mainly through the Department of Agricultural Extension (DAE).  Overall the project manage to trained almost 5000 people. </t>
  </si>
  <si>
    <t>Number of project beneficiaries who adopted LLINs and IVM</t>
  </si>
  <si>
    <t>TBD – Baseline not yet conducted</t>
  </si>
  <si>
    <t>At least 20 percent of beneficiaries' households received LLINs and IVM (TBD)</t>
  </si>
  <si>
    <t>At least 50 percent of beneficiaries adopted LLINs IVM (TBD)</t>
  </si>
  <si>
    <t xml:space="preserve">1. A total of 20,000 Long-Lasting Insecticidal Nets (LLINs) were handed over to DGHS for distribution. 
2. 30 villages were selected from 3 districts by DGHS for distribution of LLIN and IVM Communication materials. 
3. 10,000 copies of the Long Lusting Insecticidal Net are under procurement.
4. 6000 copies of the communication and awareness materials on Integrated Vector Management (IVM) in 30 villages of the 3 districts will be distributed. </t>
  </si>
  <si>
    <t>Number of alternatives technologies involving low hazard pest control demonstrated to farmers</t>
  </si>
  <si>
    <t>TBD – some alternative technologies are present but no report is available</t>
  </si>
  <si>
    <t>Assessment of the available alternatives in key agricultural crops in Bangladesh
Selection of the most promising alternatives
Identification of farmers/or pilot areas for testing</t>
  </si>
  <si>
    <t>The number of alternative low hazard pest control alternatives will be decided based on the alternative technology
The number of most promising alternatives tested will be based on the results from the alternative technology assessment
Results and the methods disseminated</t>
  </si>
  <si>
    <t>To validate the effectiveness of sustainable pest management alternatives, 14 Upazilas were selected for demonstration. These demonstrations were conducted in 300 decimal areas of farmland, with 10 farmers participating per demonstration under the guidance of the Upazila Agriculture Office.
A total of 14 demonstrations were conducted on technologies such as Spodo Lure, BioChamak, Lure for Cucurbit Crops, Yellow Sticky Traps, Blue Sticky Traps, White Sticky Traps, Spodo NPV, and others. These demonstrations clearly showed that biopesticides and non-chemical alternatives can significantly reduce pesticide costs while enhancing crop yields. The findings reaffirm Integrated Pest Management (IPM) as a practical and sustainable strategy for profitable farming in Bangladesh.</t>
  </si>
  <si>
    <t>Number of nationwide technical and financial plans to deploy the selected technology for fish drying process developed</t>
  </si>
  <si>
    <t>No nationwide technical or financial plan available</t>
  </si>
  <si>
    <t>Procurement of the identified technology for the safe fish drying
Pilot sites for the testing of alternatives to pesticides in the fish drying process selected</t>
  </si>
  <si>
    <t>One technical and financial plan for the deployment of the selected technology for safe fish drying countrywide developed</t>
  </si>
  <si>
    <t>An elevated, improved drying rack covered with fine-meshed nets was developed as an eco-friendly technology for safe dried fish production. Additionally, pilot sites in 12 upazilas across 7 districts and beneficiaries were selected to test alternatives to pesticides in the fish drying process.</t>
  </si>
  <si>
    <t>Number of dry fish processers (equally represented by men and women) using alternative fish drying technology</t>
  </si>
  <si>
    <t>No data available</t>
  </si>
  <si>
    <t>Demonstrations of the technology held
At least 800 dry fish processors using safe fish drying technology</t>
  </si>
  <si>
    <t>2000 dry fish processors using safe fish drying technology</t>
  </si>
  <si>
    <t xml:space="preserve">A total of 93 dry fish processers received improved technology for producing pesticide-free quality dried fish has been successfully installed at the selected locations. </t>
  </si>
  <si>
    <t>Number of entrepreneurs using the fish drying technology</t>
  </si>
  <si>
    <t>No official data available</t>
  </si>
  <si>
    <t>20 entrepreneurs / operator using safe fish drying technology (equal share between male and female)</t>
  </si>
  <si>
    <t>40 entrepreneurs / operator using safe fish drying technology (equal share between male and female)</t>
  </si>
  <si>
    <t>Between January and June 2025, FAO handed over 93 low-cost dry fish processing technologies to 93 entrepreneurs in 12 Upazilas across 7 districts, using locally sourced materials. Training was provided by the Department of Fisheries under an LoA. The initiative improved food safety, reduced pesticide use, and supported livelihoods through better market access. It was highly appreciated by communities and government, with requests for larger units and expanded support. The model’s scalability and effectiveness also drew interest from FAO India for regional replication.</t>
  </si>
  <si>
    <t>Number of DoF staff trained</t>
  </si>
  <si>
    <t>Low capacity of DoF staff</t>
  </si>
  <si>
    <t>Training materials</t>
  </si>
  <si>
    <t>20 relevant DoF staff trained</t>
  </si>
  <si>
    <t>Arranged capacity-building training for 40 DoF officials and 280 stakeholders on improved fish drying and marketing processes.</t>
  </si>
  <si>
    <t>Availability of official act stating the establishment of the network for the promotion of sustainable non POP Pesticide and public health.
Number of meetings held by network participants</t>
  </si>
  <si>
    <t>No existent network and the VM approach for mosquito borne disease need to be further strengthened and disseminated</t>
  </si>
  <si>
    <t>Mandate includes rules and requirements for the network and members developed
Identification of the most suitable network members
Design network communication mechanisms
First network conference</t>
  </si>
  <si>
    <t>A network for the promotion of sustainable non-POP Pesticide and public health established, and non-POPs malaria material eradication material distributed.
Network communication mechanisms implemented</t>
  </si>
  <si>
    <t xml:space="preserve">The Bangladesh Malaria Elimination Consortium (BMEC) for the Chattogram Division was established to serve as an independent advocacy platform, supporting sustained resource mobilization for malaria elimination and the prevention of its re-establishment.
</t>
  </si>
  <si>
    <t>Outcome 4.1: Awareness of risks of continued and illegal use of POPs pesticides and about alternatives, developed among farmers, extension staff, agricultural input traders and consumers</t>
  </si>
  <si>
    <t>Number of people (segregated by farmers, extension officers, input traders and consumers) who demonstrated increased levels of awareness behaviour change at community level</t>
  </si>
  <si>
    <t>The awareness level on POPs pesticide issue and in general risk associated to the use of hazardous substances is low among the general population and the farmers</t>
  </si>
  <si>
    <t>A preliminary survey to assess awareness baseline level conducted among farmers, extension officers, traders, and consumers
Design of the final survey to quantify the effectiveness of the communication activity</t>
  </si>
  <si>
    <t>At least 50 percent of respondents of a final survey understand the risk associated with the use of POPs pesticides and are willing to adopt alternative technologies</t>
  </si>
  <si>
    <t>At the community level, 1,554 people received various IEC materials and enhanced their awareness through courtyard sessions, miking, farmer briefings, and other outreach activities. These included six press releases, 30+ social media posts, 10 courtyard meetings in Manikganj, awareness miking in nine upazilas, and the distribution of over 60,000 IEC materials and 10,000 promotional items. A video was produced, activities were documented, and project visibility was ensured across all FAO and UN programs.</t>
  </si>
  <si>
    <t>Number of target-specific communication strategy on POPs pesticides reduction</t>
  </si>
  <si>
    <t>Target specific communication strategy does not exist</t>
  </si>
  <si>
    <t>One web-based platform developed
One target-specific communication strategy developed</t>
  </si>
  <si>
    <t>One specific communication program for each category of actors: farmers, extension officers, traders and retailers of chemicals, the general public, consumers, and women, implemented</t>
  </si>
  <si>
    <t>A comprehensive communication strategy was developed, including a detailed plan and budget.</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</si>
  <si>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</si>
  <si>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</si>
  <si>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</si>
  <si>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</si>
  <si>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</si>
  <si>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</si>
  <si>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</si>
  <si>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</si>
  <si>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</si>
  <si>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</si>
  <si>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The project team has completed several activities, including training on pesticide alternatives, pilot initiatives for container disposal, regulatory development, and awareness-raising efforts—many of which are nearing completion. However, progress under government LoAs may vary and could slow down certain processes.</t>
  </si>
  <si>
    <t>The project is now focused on completing the remaining activities under its LoAs with government partners. The procurement process for laboratory equipment has been completed, and all other partners have submitted their financial reports and installment requests in line with their respective LoAs.</t>
  </si>
  <si>
    <t>The project successfully achieved its targeted outputs for the reporting period and accelerated implementation following the easing of pandemic restrictions. The safe disposal of POPs—a sensitive issue with major public safety implications—was accomplished through strong collaboration with various government agencies and ministries.</t>
  </si>
  <si>
    <t>Significant progress was made during the reporting period, including the project's key contribution to Bangladesh achieving DDT-free status. As the project concludes in December 2025, upcoming priorities include finalizing remaining LoA activities, developing a clear exit strategy, and strengthening the production of quality knowledge products.</t>
  </si>
  <si>
    <t xml:space="preserve">The project has made several notable achievements across policy and regulatory reform, training and awareness raising, improved environmental management, and the disimination of new technologies.  During implementation some decisions were made to adjust the results framework that are not reflected in the minor amendments section (e.g. outcome 1.1. to train 30 instead of 60 government staff and the collection of 528 tonnes of DDT instead of 1000 tonnes; and outcome 3.2 - 50 sample analyses on environmental matrices instead of 100). As part of the exit strategy and in preparation for the  final evaluation it will be important to more clearly document these decisions and specifiy how funding was reallocated for these activities. This also includes addressing the progress on outcome indicators in 3.1 and 3.2 related to sample analysis that wasn't carried out because of malfunctioning lab equipment. There has been slow progress in carrying out assisted inspections and it is not clear if these outcomes will be achievable by the close of the project in December 2025. </t>
  </si>
  <si>
    <t>Measures to address MS, MU, U and HU ratings on Section 2 above</t>
  </si>
  <si>
    <t>Outcome</t>
  </si>
  <si>
    <t>Action(s) to be taken</t>
  </si>
  <si>
    <t>By whom?</t>
  </si>
  <si>
    <t>By When?</t>
  </si>
  <si>
    <t>The initiatives will be facilitated by FAO, under the guidance of the Project Senior Technical Advisor, in collaboration with various government stakeholders.</t>
  </si>
  <si>
    <t xml:space="preserve">The initiatives will take place during the rest of the project period </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</si>
  <si>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</si>
  <si>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</si>
  <si>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</si>
  <si>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</si>
  <si>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</si>
  <si>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</si>
  <si>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</si>
  <si>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1.1 Elimination of a legacy stockpile of DDT in Bangladesh</t>
  </si>
  <si>
    <t>Output 1.1.1: Inventory of POPs pesticides in Bangladesh updated</t>
  </si>
  <si>
    <t xml:space="preserve">This activity was completed in the previous year, with no additional progress reported during the current fiscal year. </t>
  </si>
  <si>
    <t>Output 1.1.2:  All POPs pesticides identified, packaged and centralized in preparation for destruction</t>
  </si>
  <si>
    <t xml:space="preserve"> Availability of approved Social Management plan, Emergency preparedness plan, Environmental and Social Impact assessment (ESIA)</t>
  </si>
  <si>
    <t>Availability of a functional HW Manifest system</t>
  </si>
  <si>
    <t>Output 1.1.3: Environmentally Sound Destruction of all POPs obsolete pesticides particularly DDT identified</t>
  </si>
  <si>
    <t>Quantity of POPs pesticides shipped for environmentally sound destruction to a facility compliant with the Stockholm convention</t>
  </si>
  <si>
    <t>Outcome 1.2 Capacity developed to characterize and assess risk from POPs pesticide contaminated sites</t>
  </si>
  <si>
    <t>Output 1.2.1: Technical staffs from government agencies (e.g. DoE, DGHS, DAE, DoF) and academic institutions are trained</t>
  </si>
  <si>
    <t>Outcome 1.3 Management options for empty pesticide containers developed</t>
  </si>
  <si>
    <t>Output 1.3.1: Survey on empty containers and other agricultural plastics in Bangladesh</t>
  </si>
  <si>
    <t>Availability of at least one survey on empty pesticide containers and agricultural plastic</t>
  </si>
  <si>
    <t>Output 1.3.2: Recommendations for recycling, energy recovery or environmentally sound disposal of agricultural plastics are developed and one pilot in place</t>
  </si>
  <si>
    <t xml:space="preserve">1. DAE has not yet updated the Pesticide Rules1985 in line with the recommendations provided by FAO and is currently awaiting the approval of the revised Rules.The respective government department has already accepted all the recommendations. The document is now with the authorities, and the project team is actively following up, conducting meeting to support and encourage its timely publication
2. A Letter of Agreement (LoA) was signed with DAE for the disposal of 100 tonnes of empty pesticide containers, with 73 tonnes already collected.
3. A mini pilot is underway in Saturia, Manikganj, under the supervision of an FAO consultant, where approximately 1.5 tonnes have been collected.To achieve this by year-end, the project team is actively following up with the responsible departments DAE, facilitating technical inputs where required. The LOA will be closed by September'25 and before that DAE will complete all tasks. </t>
  </si>
  <si>
    <t xml:space="preserve">A Letter of Agreement (LoA) was signed with DAE for the disposal. Under the Letter of Agreement (LoA) with Department of Agricultural Extension (DAE), the project aimed to safely dispose of 100 tonnes of empty pesticide containers from 20 upazilas nationwide; so far, 78 tonnes have been collected through the paid model, with 22 tonnes already sent for co-processing by Lafarge. A voluntary mini pilot in Saturia Upazila, led by FAO, collected 1.2 tonnes through awareness activities including 10 courtyard sessions, 12 farmers, dealers and SAAOs briefings, and 8 miking rounds. While the voluntary model proved effective for awareness-building, the paid model remains essential for scaling up collection volumes. Lesson learned: incentives accelerate results, and awareness enhances participation. Recommendation: expand the paid model to meet targets, supported by community outreach and a long-term national disposal strategy. To achieve this by year-end, the project team is actively following up with the responsible departments DAE, facilitating technical inputs where required. The LOA will be closed by September'25 and before that DAE will complete all tasks. </t>
  </si>
  <si>
    <t xml:space="preserve">Level of awareness of farmer on triple rinsing as measured by questionnaire survey before and after the implementation of the awareness raising campaign </t>
  </si>
  <si>
    <t>To support this goal, a total of 5986 individuals including farmers, retailers, and dealers have been enrolled in the program and there are enlisted 557 collection points,  20 collection centers, which promotes environmentally responsible farming practices. Among them 5898 are male and only 88 are female.  Under the LOA with DAE, farmers who collected and returned empty pesticide containers for disposal received a small financial incentive as compensation for their efforts. 
Editionally, communication efforts under the project have reached 400 farmers, 200 extension workers, 100 input service providers, and 100 consumers across 20 upazilas, with plans to expand awareness programs to over 20 more. Key activities included nine press releases, over 60 social media posts, distribution of approximately 300,000 IEC materials and 200,000 awareness items (t-shirts, caps, pens, etc.), production of two videos (with more underway), miking, and 10 courtyard sessions. Communication remains a continuous and ongoing process throughout the project’s duration.</t>
  </si>
  <si>
    <t>Outcome 2.1:  Strengthened control on POPs pesticides imports, production and sale</t>
  </si>
  <si>
    <t>Output 2.1.1: Regulatory frameworks for pesticide registration reviewed and recommended</t>
  </si>
  <si>
    <t>Evidence that an additional clause addressing this has been recommended to GoB</t>
  </si>
  <si>
    <t>In collaboration with FAO, DAE revised the Pesticide Rules under the Pesticide Act 2018, incorporating FAO's recommendations. Official publication is pending, and the project legal expert is actively following up to expedite the process.</t>
  </si>
  <si>
    <t>Output 2.1.2: Pesticide Registration Toolkit deployed</t>
  </si>
  <si>
    <t>Evidence that the PRT is properly installed and functional. 
Evidence that registration/ cancellation is routinely carried out by means of the PRT.</t>
  </si>
  <si>
    <t>Output 2.1.3: Improved pesticide import control deployed at entry points</t>
  </si>
  <si>
    <t>Number of training conducted for PPW and customs inspectors and Lab staffs on verification of pesticides import related document and analytical procedure for detection and identification of POPs pesticides</t>
  </si>
  <si>
    <t>A three-day capacity-building program on Phytosanitary Principles and Regulations for International Trade was successfully conducted, engaging 25 participants from the Plant Quarantine Wing (PQW) and the Department of Agricultural Extension (DAE) nationwide. The training was facilitated by six seasoned trainers, including retired experts, who delivered 18 comprehensive sessions covering key technical and regulatory aspects. The program incorporated pre- and post-training evaluations to assess knowledge gain and included a field visit to the Teknaf Plant Quarantine Land Port for practical exposure. This initiative significantly contributed to enhancing national capacity in ensuring safe agricultural trade and strengthening compliance with international phytosanitary standards.</t>
  </si>
  <si>
    <t>Output 2.1.4:  Post registration inspection and enforcement training manual developed and training delivered</t>
  </si>
  <si>
    <t>Number of DAE inspectors trained on pesticides inspection modalities</t>
  </si>
  <si>
    <t xml:space="preserve">A three-day training on “Capacity Building on Phytosanitary Principles and Regulation for International Trade” was held with 25 participants from PQW and DAE nationwide. Six experienced trainers, including retired experts, led sessions covering 18 topics. The program included pre- and post-evaluations and a field visit to Teknaf Plant Quarantine Land Port.
Note: To meet the project target, two additional training sessions are planned for August and October 2025. </t>
  </si>
  <si>
    <t>Number of assisted inspections carried out by DAE</t>
  </si>
  <si>
    <t>Number of assisted inspections at chemical production sites carried out by DoE on environmental aspects</t>
  </si>
  <si>
    <t xml:space="preserve">Outcome 3.1:  Ongoing and illegal uses and unintentional exposures to POPs pesticides addressed </t>
  </si>
  <si>
    <t>Output 3.1.1: Ongoing and illegal uses of POPs pesticides and sources of unintentional exposures to POPs pesticides identified</t>
  </si>
  <si>
    <t>Output 3.1.2: Strategy for eliminating or reducing use or exposure to POPs pesticides developed</t>
  </si>
  <si>
    <t>Output 3.2.1: Sources of POPs pesticide residues in food identified and addressed through regulatory and technical intervention</t>
  </si>
  <si>
    <t>Output 3.2.2: Capacity developed for POPs pesticide residues monitoring and reporting</t>
  </si>
  <si>
    <t xml:space="preserve">Number of samples of environmental matrices (soil crops, fish dry fish, air, water) analysed. </t>
  </si>
  <si>
    <t>Output 3.2.3: Environmental pesticide monitoring and incident reporting system established</t>
  </si>
  <si>
    <t>Number of districts/ sub-districts where pesticide monitoring plan is being piloted</t>
  </si>
  <si>
    <t>An LoA was signed with DGHS-NCDC in June 2024 for training, workshops, organic chemical incident surveillance, and clinical management of poisoning cases. Relevant activities have been completed in support of the ongoing initiatives of the Poison Information Center at Chattogram Medical College, led by DGHS-NCDC.</t>
  </si>
  <si>
    <t>3.3.1: Alternatives to POPs pesticides in use proposed and tested</t>
  </si>
  <si>
    <t xml:space="preserve">Under the LoA, DAE has completed the following activities:
1. Assessed available alternatives, including chemical and non-chemical approaches, for key agricultural crops in Bangladesh.
2. Identified and tested a set of the most promising alternatives in selected pilot areas to evaluate their effectiveness and applicability.
Note: About 70% of farmers out of 1700 reported practicing some form of Integrated Pest Management (IPM), with common techniques including light traps, crop rotation, manual pest removal, and use of natural enemies. While 67% were aware of bio pesticides, only 43% actively used them. Notably, just 40% received formal IPM training, mainly through the Department of Agricultural Extension (DAE). </t>
  </si>
  <si>
    <t xml:space="preserve">1. A total of 20,000 Long-Lasting Insecticidal Nets (LLINs) were handed over to DGHS for distribution and they distributed the insecticide-treated nets (ITNs) to the targeted 20,000 beneficiaries at Khagrachori under the National Malaria Elimination Programme (NMEP). 
2. 30 villages were selected from 3 districts by DGHS for distribution of LLIN and IVM Communication materials. 
3. 10,000 copies of the Long Lusting Insecticidal Net are under procurement.
4. 6000 copies of the communication and awareness materials on Integrated Vector Management (IVM) in 30 villages of the 3 districts will be distributed. </t>
  </si>
  <si>
    <t>3.3.2: Fish drying practices reviewed and low-risk options deployed</t>
  </si>
  <si>
    <t>FAO handed over 93 low-cost dry fish processing technologies to 93 entrepreneurs in 12 Upazilas across 7 districts, using locally available materials. Training was provided by the Department of Fisheries under an LoA.
The initiative was highly appreciated by communities and government, with calls for larger units and better market linkages. FAO India expressed interest, and the model was shared for replication.
Lessons Learned: Local, low-cost tech is scalable. Government support boosts impact. Regional sharing enhances visibility.</t>
  </si>
  <si>
    <t>Output 3.3.3: Network for promotion of sustainable non-POPs pesticide control measures in public health established</t>
  </si>
  <si>
    <t xml:space="preserve">Availability of official act stating the establishment of network for the promotion of sustainable non-POPs pesticides and public health.
Number of meetings held by network participants </t>
  </si>
  <si>
    <t xml:space="preserve">The Bangladesh Malaria Elimination Consortium (BMEC) for the Chattogram Division was established to serve as an independent advocacy platform, supporting sustained resource mobilization for malaria elimination and the prevention of its re-establishment.
</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</si>
  <si>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</si>
  <si>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</si>
  <si>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</si>
  <si>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</si>
  <si>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</si>
  <si>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</si>
  <si>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</si>
  <si>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The project has significantly supported the Government of Bangladesh in its goal to become DDT-free. Most components are on track, with remaining activities set for completion by December 2025. As closure approaches, the team should prioritize a clear exit strategy and continue developing knowledge products to capture best practices and lessons learned.</t>
  </si>
  <si>
    <t xml:space="preserve">The project has made strides in several areas for this reporting periond including expansive communication activities that have increased awareness and engaged project stakeholders in recycling schemes and the incorporation of recommendations into a revised Pesticide Rule (pending official approval). It is also notable the level of activities carried out to address pespticides in the fisheries sector, including awareness raising and the demonstration and distripution of improved technologies. More progress could have been made in relation to training for pesticide import control and activities targetting inspection (now currently at 25% cumulative progress). </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</si>
  <si>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</si>
  <si>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</si>
  <si>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</si>
  <si>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Progress</t>
  </si>
  <si>
    <t xml:space="preserve">
Between July'24 to June'25, FAO Bangladesh, in collaboration with government counterparts, made significant strides in pesticide container disposal, food safety, regulatory strengthening, and awareness building.
Under a Letter of Agreement with the Department of Agricultural Extension (DAE), the POPs project aimed to safely dispose of 100 tonnes of empty pesticide containers from 20 upazilas. To date, 78 tonnes have been collected through a paid model, with 22 tonnes sent to Lafarge for co-processing. A voluntary mini-pilot in Saturia Upazila, led by FAO, collected 1.2 tonnes through targeted awareness-raising activities, including 10 courtyard sessions, 12 briefings for farmers, dealers and SAAOs, and eight miking campaigns. The voluntary approach proved effective for awareness but confirmed the paid model's necessity for large-scale impact. Lessons learned: incentives accelerate results; awareness enhances participation. Recommendation: expand the paid model alongside national outreach and a long-term disposal strategy.
In support of regulatory frameworks, FAO and the Department of Fisheries jointly updated the National Residue Control Plan (NRCP) Policy Guidelines 2011 through a series of desk reviews, focus group discussions in Khulna, Gazipur, and Dhaka, and a national validation workshop held in February 2025. A complementary Pesticide Residue Monitoring Program (PRMP) Guideline for Dry Fish was also developed. These documents will improve monitoring of residues in fish and fisheries products, protect public health, and support export standards.
To promote regulatory oversight in the pesticide supply chain, the POPs project collaborated with the Plant Protection Wing of DAE and BCPA to establish a Pesticide Dealer Networking system. Twelve regional workshops were held across the country with 1,200 participants, including DAE officials, farmers, dealers, and retailers. A standardized data collection sheet was finalized, and a digital platform launched on the DAE website to enable real-time updates and oversight.
Increased national capacity for pesticide residue analysis was achieved through the installation of advanced laboratory equipment in key government institutions. One Gas Chromatograph (GC) equipped with ECD and FID detectors, along with other relevant accessories, was procured, and installed at the Department of Agricultural Extension (DAE), Khamarbari, Dhaka in May 2025. One GC-MS/MS system, including all relevant accessories, delivered, and installed at the Department of Fisheries (DoF), Savar, Dhaka in May 2025. A laboratory upgrade, along with relevant accessories, delivered, and installed at the Department of Environment (DoE), Chattogram in March 2025.
Additionally, a three-day capacity-building workshop on phytosanitary principles for international trade was conducted for 25 officials from the Plant Quarantine Wing and DAE. Delivered by six expert trainers, the training covered 18 sessions and included field exposure at the Teknaf Quarantine Land Port, significantly strengthening national capacity.
FAO handed over 93 low-cost dry fish processing technologies to 93 entrepreneurs in 12 Upazilas across 7 districts, using locally sourced materials. Training was provided by the Department of Fisheries under an LoA. 
FAO also handed over 93 low-cost dry fish processing units to entrepreneurs in 12 upazilas across seven districts. With training provided by the Department of Fisheries, the initiative improved food safety, reduced pesticide use, and supported livelihoods. Community-level outreach reached 1,554 people through courtyard meetings, miking, and over 60,000 IEC materials, ensuring broad visibility across all FAO and UN platforms.
</t>
  </si>
  <si>
    <t xml:space="preserve">Most project activities and deliverables have been successfully completed, with the remaining components scheduled for completion by September 2025. As of April 16, 2025, approximately 93% of the budget has been spent, and the remaining funds are fully allocated, requiring careful budget management moving forward. </t>
  </si>
  <si>
    <t>Please provide a summary paragraph on challenges of project implementation consistent with the information reported in section 2 and 3 of the PIR (Max 400 words) (This section will be uploaded to the GEF portal)</t>
  </si>
  <si>
    <t>Challenges</t>
  </si>
  <si>
    <t>1. Implementation has slowed due to political movements in Bangladesh, with potential safety challenges during the upcoming elections. To mitigate risks, the project will adjust timelines, use remote monitoring, enhance staff safety protocols, and strengthen coordination with local stakeholders and authorities.</t>
  </si>
  <si>
    <t>2. Involvement of multiple stakeholders can delay implementation, such as workshop closures. To avoid this, key stakeholders will be engaged early to align on expectations and timelines, with focal points designated for each group to ensure timely communication and follow-up.</t>
  </si>
  <si>
    <t>Implementation of Exit Strategy</t>
  </si>
  <si>
    <t xml:space="preserve">Has the project developed an Exit Strategy? If yes, please describe the progress to implement it.
</t>
  </si>
  <si>
    <t xml:space="preserve">Exit strategy for the project will bedeveloped. </t>
  </si>
  <si>
    <t xml:space="preserve">How is the project enhancing institutional capacities to foster country ownership for more durable / sustained results?
</t>
  </si>
  <si>
    <t>The Pesticide Risk Reduction in Bangladesh Project is strengthening institutional capacities to ensure durable, country-owned results. Through a Training-of-Trainers approach, government staff are empowered to replicate training activities beyond the project duration. The project also supports guideline development, regulatory updates, and laboratory capacity building, enabling institutions to independently monitor pesticide residues and manage safe disposal. By embedding these practices within national systems and engaging local stakeholders, the project fosters long-term sustainability and replicable models for pesticide risk reduction.</t>
  </si>
  <si>
    <t>5. Environmental and Social Safeguards (ESS): risks from the project</t>
  </si>
  <si>
    <t>Initial ESS Risk Classification (at CEO Endorsement/Approval Stage)</t>
  </si>
  <si>
    <t xml:space="preserve">High </t>
  </si>
  <si>
    <t>New environmental and social risks.</t>
  </si>
  <si>
    <t>Progress made towards implementing the Enivronmental and Social Management Plan (ESMP) (only for Moderate and High Risk Projects)</t>
  </si>
  <si>
    <t xml:space="preserve">Under outcome 1.1 there is an activity " Availability of approved Social Management plan, Emergency preparedness plan, Environmental and Social Impact assessment (ESIA)" to which two plans were developed: the Emergency Prevention Preparedness and Response Plan and the Health, Safety, and Environmental Plan. The FAO team, Polyeco SA experts, government officials, and agencies collaborated on PPE, training, emergency preparedness, and stakeholder engagement for DDT disposal. The ESIA report was not prepared but can be documented if needed." This activity was completed in the previous year, with no additional progress reported during the current fiscal year. </t>
  </si>
  <si>
    <t>Grievance Redress Mechanism (GRM)</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</si>
  <si>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</si>
  <si>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</si>
  <si>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</si>
  <si>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</si>
  <si>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</si>
  <si>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</si>
  <si>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</si>
  <si>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Political</t>
  </si>
  <si>
    <t>Moderate</t>
  </si>
  <si>
    <t>The slowdown of implementation due to political movements in Bangladesh. There might be some challenges in maintaining safety and stability during the upcoming election period.</t>
  </si>
  <si>
    <t xml:space="preserve">To mitigate potential election-related risks, the project will adjust activity timelines, utilize remote monitoring tools, reinforce staff safety measures, and strengthen coordination with local stakeholders and authorities. </t>
  </si>
  <si>
    <t>Partnership &amp; Coordination</t>
  </si>
  <si>
    <t>The involvement of multistakeholder groups occasionally delays the implementation process, such as closing workshops.</t>
  </si>
  <si>
    <t>Engage all key stakeholders during the planning phase to align on expectations, timelines, and responsibilities from the outset. Designate focal points within each stakeholder group to facilitate timely communication and ensure follow-up on agreed actions.</t>
  </si>
  <si>
    <t>Project overall risk rating (Low, Moderate, Substantial or High):</t>
  </si>
  <si>
    <t>FY2024 rating</t>
  </si>
  <si>
    <t>FY2025 rating</t>
  </si>
  <si>
    <t>Comments/reason for the rating for FY2025 and any changes (positive or negative) in the rating since the previous reporting period</t>
  </si>
  <si>
    <t>Low</t>
  </si>
  <si>
    <t xml:space="preserve">The risk rating mostly remains unchanged. </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</si>
  <si>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</si>
  <si>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</si>
  <si>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</si>
  <si>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</si>
  <si>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</si>
  <si>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The MTR recommends an extension of the project until December 2024 in order to make it possible for the project team and the executing partners to achieve the project outputs and outcomes.  </t>
  </si>
  <si>
    <t xml:space="preserve">The project extended until December 2025 </t>
  </si>
  <si>
    <t xml:space="preserve">Recommendation 2: FAO to ensure that the coordination and monitoring mechanisms will be set up and start as soon as possible, including the meetings of the Project Steering Committee. The Inception Workshop needs to be the start of building strong coalitions among FAO, executing agencies and key stakeholders. </t>
  </si>
  <si>
    <t xml:space="preserve">Seven PSC meetings and three PIC meetings were held following the MTR. Various monitoring mechanisms have been implemented to track project progress, including field visits and the use of monitoring checklists for training and workshops. Additionally, several workshops and meetings have been organized. </t>
  </si>
  <si>
    <t xml:space="preserve">Recommendation 3: FAO to ensure that exit strategies (what will happen after project end) will be prepared timely to ensure sustainability of project results. </t>
  </si>
  <si>
    <t xml:space="preserve">Recommendation 4: Start recording co-finance at a detailed level, and possibly still record co-finance contributed by the executing partners from the period before approval of the TAPP. </t>
  </si>
  <si>
    <t>All financial reports are recorded</t>
  </si>
  <si>
    <t xml:space="preserve">Recommendation 5: Start to record expenditure on a more detailed level, if possible, per output but at least per outcome, so it will be easier to assess cost-effectiveness of particular actions and of the final results. </t>
  </si>
  <si>
    <t xml:space="preserve">Recommendation 6: FAO to ensure that a methodical/strategic communication and awareness raising strategy for the entire project is prepared and implemented, including budget for the communication activities. Additionally, the M&amp;E as well as gender plans need to be updated and brought in line with the communication and awareness raising strategy. </t>
  </si>
  <si>
    <t>Communication efforts under the project have reached 400 farmers, 200 extension workers, 100 input service providers, and 100 consumers across 20 upazilas, with plans to expand awareness programs to over 20 more. Key activities included nine press releases, over 60 social media posts, distribution of approximately 300,000 IEC materials and 200,000 awareness items (t-shirts, caps, pens, etc.), production of two videos (with more underway), miking, and 10 courtyard sessions. Communication remains a continuous and ongoing process throughout the project’s duration.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</si>
  <si>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</si>
  <si>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</si>
  <si>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</si>
  <si>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</si>
  <si>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</si>
  <si>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</si>
  <si>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</si>
  <si>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</si>
  <si>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 xml:space="preserve">Institutional and implementation arrangements </t>
  </si>
  <si>
    <t>Financial management</t>
  </si>
  <si>
    <t>Implementation schedule</t>
  </si>
  <si>
    <t xml:space="preserve">The project has been extended till 31 December 2025. </t>
  </si>
  <si>
    <t>27th March 2024</t>
  </si>
  <si>
    <t xml:space="preserve">5th PSC meeting </t>
  </si>
  <si>
    <t>Executing Entity</t>
  </si>
  <si>
    <t>Executing Entity Category</t>
  </si>
  <si>
    <t>Minor project objective change</t>
  </si>
  <si>
    <t>Safeguards</t>
  </si>
  <si>
    <t>Risk analysis</t>
  </si>
  <si>
    <t>Increase of GEF project financing up to 5%</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</si>
  <si>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</si>
  <si>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</si>
  <si>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</si>
  <si>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</si>
  <si>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</si>
  <si>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</si>
  <si>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</si>
  <si>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</si>
  <si>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</si>
  <si>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</si>
  <si>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</si>
  <si>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DOE</t>
  </si>
  <si>
    <t>Lead Executing Agency</t>
  </si>
  <si>
    <t>LoA signed with DoE (Department of Environment) on 19 January 2022. DoE has agreed to conduct activities including recycling options, the development of an EMP, the development of an e-Hazardous Waste Manifest System, and the shipment and disposal of DDT stockpiles for final disposal (to be procured by FAO, following FAO procurement rules). The DoE laboratory in Chattogram will also be upgraded with necessary technical training provided to staff. Currently, the detailed planning for implementation of the activities is ongoing.</t>
  </si>
  <si>
    <t>DAE</t>
  </si>
  <si>
    <t>Associated Agency</t>
  </si>
  <si>
    <t xml:space="preserve"> LoA was signed with DAE (Department of Agriculture Extension under of Ministry of Agriculture) on 27 April 2022 and as per the agreement, DAE will facilitate and provide quality assurance of the services related to the piloting of collection, recycling, and disposal of empty pesticide containers, installation of the PRT software, installation of analytical equipment, demonstration of alternative to conventional pesticides and POPs pesticides in agriculture, awareness and communication. Currently, the detailed planning for implementation is ongoing.
A new LOA was signed with DAE for the disposal of 100 tonnes of empty pesticide containers. Identified 20 upazilas by DAE for the collection of 100 tonnes of empty pesticide containers addressing cropping intensity and uses of pesticide quantity.</t>
  </si>
  <si>
    <t>DGHS</t>
  </si>
  <si>
    <t xml:space="preserve">LoA signed with DGHS (Directorate General of Health Services) on 14 December 2021.
In order to facilitate Output 1 of the project related to POPs pesticides being identified and packaged in preparation for destruction, a key activity (1.1.2 as per project document) to identify &amp; shift temporary storage and office space for MSD/DGHS staff. This activity has been completed. Other activities under the LoA include establishing a network for the promotion of sustainable non-POPs control measures for health protection. DGHS completed all activities which are mentioned in the LOA. </t>
  </si>
  <si>
    <t>DOF</t>
  </si>
  <si>
    <t xml:space="preserve">LoA signed with DoF (Department of Fisheries) signed on 8 December 2021. DoF has agreed to conduct activities related to supporting ongoing academic research and regulatory and enforcement efforts in order to identify the sources of POPs that are being illegally used in agricultural production and food processing and also determine POPs residues in food might originate from environmental reservoirs such as sediments. All LOA activities are completed. </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</si>
  <si>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</si>
  <si>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</si>
  <si>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</si>
  <si>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</si>
  <si>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</si>
  <si>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</si>
  <si>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Under Component 4 of the project, the communication strategy was designed to mainstream gender both passively by ensuring equal access to information and training and actively by creating tailored awareness materials for women and children and promoting their participation in outreach activities. This approach aims to empower women with greater control over farming decisions and outputs. In Manikganj, 10 courtyard meetings engaged farmers, dealers, and their families, with women comprising 14% of participants. A video was produced featuring Beauty Akter, a female farmer from Saturia, showcasing best practices. Furthermore, 78 female farmers participated in briefing sessions in Saturia, and 123 female government officials from 14 districts joined the Dealers Networking Workshop.</t>
  </si>
  <si>
    <t>b. Improving women's participation and decision making</t>
  </si>
  <si>
    <t>Targeted training and awareness initiatives on pesticide container management have been incorporated for women. In Manikganj, 10 courtyard meetings were held to engage farmers, dealers, and their families 14% of participants were women. A video was produced featuring Beauty Akter, a female farmer from Saturia, to promote best practices. Additionally, 78 female farmers took part in various farmer briefing sessions in Saturia, while 123 female government officials from 14 districts participated in the Dealers Networking Workshop.</t>
  </si>
  <si>
    <t>c. generating socio-economic benefits or services for women</t>
  </si>
  <si>
    <t>As per the Letter of Agreement (LoA) signed with various departments in collaboration with FAO, plans are being implemented to ensure that qualified women and men have equal access to training and different opportunities. Several women are already employed in various agricultural activities, including plant protection practices and laboratory work.</t>
  </si>
  <si>
    <t>Any other good practices on gender</t>
  </si>
  <si>
    <t>The project promotes gender equality through a gender-responsive M&amp;E system and gender-disaggregated data tracking. Activities ensure equal participation of women and men in pesticide risk reduction. Under FAO-supported LoAs, equal access to training and oppertunities has led to increased female involvement in plant protection and lab work, advancing gender equity in agriculture.</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</si>
  <si>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</si>
  <si>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</si>
  <si>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</si>
  <si>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</si>
  <si>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 xml:space="preserve">The project promotes knowledge sharing and learning at both national and sub-national levels through targeted awareness, capacity building, and communication efforts. Over 60,000 IEC materials and 10,000 communication items have been produced for farmers and dealers on pesticide risks and safe disposal, and fishermen. At Manikganj, 10 courtyard meetings were held to raise awareness amongst the locals. Miking and several other communication activities were held as well. At the national level, participation in FAO and UN events has helped share lessons with key stakeholders. Visual documentation, including videos and upcoming awareness materials, ensures broader dissemination and continued learning across all levels. </t>
  </si>
  <si>
    <t xml:space="preserve"> If NO, how does the project identify, collect and document good practices? </t>
  </si>
  <si>
    <t xml:space="preserve">Please list good practices, including key-technical and/or institutional innovations, from the project thus far. </t>
  </si>
  <si>
    <t xml:space="preserve">• 10 courtyard meetings at Manikganj to aware farmers, dealers and their families 
• Over 60000 IEC materials distributed (Leaflets, flyers, posters, stickers etc.)
• Over 10000 communication materials distributed (Backpacks, tote bags, tshirts, caps, pens, notebooks etc.)
• One video produced 
• Awareness miking in nine upazillas of Manikganj 
• 93 beneficiaries practiced improved technology for producing pesticide-free quality dried fish. 
•  An elevated, improved drying rack covered with fine-meshed nets was developed as an eco-friendly technology for safe dried fish production.
• A total of 20,000 Long-Lasting Insecticidal Nets (LLINs) were handed over to DGHS for distribution for awaresess raising. </t>
  </si>
  <si>
    <t>Communication strategy:
Does the project have a communication strategy?</t>
  </si>
  <si>
    <t xml:space="preserve"> Please provide a brief overview of the communications successes and challenges this fiscal year.</t>
  </si>
  <si>
    <t>Successes:
The project ensured strong visibility through 6 press releases, 30+ social media posts, and awareness campaigns in nine upazilas. Over 60,000 IEC materials and 10,000 communication items were distributed, effectively engaging target groups. Active participation in FAO and UN events, along with photo and video documentation, boosted knowledge sharing.
Challenges:
Reaching remote areas, content production delays, and coordination during peak field activities were key challenges. Maintaining consistent messaging across platforms required continuous effort, but the team adapted well to sustain engagement.</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</si>
  <si>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</si>
  <si>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 xml:space="preserve">https://www.facebook.com/FAOBangladesh/videos/946527647630327  , Name: Beauty Akhter, farmer, Manikganj, Video credit: Kazi Reasat </t>
  </si>
  <si>
    <t>Please provide links to related website, social media account</t>
  </si>
  <si>
    <t>Website: https://www.fao.org/bangladesh/en/ 
Facebook: https://www.facebook.com/FAOBangladesh 
Twitter: https://x.com/FAOBangladesh</t>
  </si>
  <si>
    <t xml:space="preserve">Please provide a list of publications, leaflets, video materials, newsletters, or other communications assets publised on the web, if any. </t>
  </si>
  <si>
    <t xml:space="preserve">• 6 Press releases 
• Over 30 social media posts 
• 10 courtyard meetings at Manikganj to aware farmers, dealers and their families 
• Over 60000 IEC materials distributed (Leaflets, flyers, posters, stickers etc.)
• 1500 bags for farmers distributed 
• Over 10000 communication materials distributed (Backpacks, tote bags, tshirts, caps, pens, notebooks etc.)
• One video produced 
• Awareness miking in nine upazillas of Manikganj </t>
  </si>
  <si>
    <t>Please indicate the Communication and/or knowledge management focal point's name and contact detais.</t>
  </si>
  <si>
    <t>Naila Fahmin Rasha
National Communication Specialist
naila.rasha@fao.org</t>
  </si>
  <si>
    <t xml:space="preserve">12. Indigenous Peoples and Local Communites Involvement </t>
  </si>
  <si>
    <t>Are Indigenous Peoples and local communities involved in the project (as per the approved Project Document)? If yes, please briefly explain.</t>
  </si>
  <si>
    <r>
      <rPr>
        <i/>
        <sz val="9"/>
        <color theme="1"/>
        <rFont val="Arial"/>
        <family val="2"/>
      </rPr>
      <t>There are no Indigenous Peoples residing in the project sites, which are primarily located within the capital city. However, the project's activities such as environmental monitoring, pollution data collection, and analysis are likely to have indirect impacts on the management of natural resources that are closely linked to the traditional livelihoods and practices of local communities.</t>
    </r>
    <r>
      <rPr>
        <sz val="9"/>
        <color theme="1"/>
        <rFont val="Arial"/>
        <family val="2"/>
      </rPr>
      <t xml:space="preserve">
If applicable, please describe the process and current status of on-going/completed, legitimate consultations to obtain Free, Prior and Informed Consent (FPIC) with the indigenous communities. 
Do indigenous peoples and/or local communities have an active partcipation in the project activities? If yes, briefly describe how.</t>
    </r>
  </si>
  <si>
    <t>13. Co-Financing Table</t>
  </si>
  <si>
    <t>Sources of Co-financing</t>
  </si>
  <si>
    <t>Name of Co-financer</t>
  </si>
  <si>
    <t>Type of Co-financing</t>
  </si>
  <si>
    <t>Amount Confirmed at CEO endorsement/approval (in USD)</t>
  </si>
  <si>
    <t>Actual Amount Materialized at 30 June 2025 (in USD)</t>
  </si>
  <si>
    <t>Govt. of Bangladesh</t>
  </si>
  <si>
    <t>In-kind and project investments in completed projects</t>
  </si>
  <si>
    <t>DoE</t>
  </si>
  <si>
    <t>FAO of the UN</t>
  </si>
  <si>
    <t>Total</t>
  </si>
  <si>
    <r>
      <rPr>
        <b/>
        <sz val="9"/>
        <color rgb="FF000000"/>
        <rFont val="Arial"/>
        <family val="2"/>
      </rPr>
      <t xml:space="preserve">Please explain any significant changes in project co-financing since CEO Endorsement/Approval, or differences between the pledged and materialized co-financing amounts. 
</t>
    </r>
    <r>
      <rPr>
        <sz val="9"/>
        <color rgb="FF000000"/>
        <rFont val="Arial"/>
        <family val="2"/>
      </rPr>
      <t>The project team has confirmed that information on co-finance will be included in the next reporting cycle.</t>
    </r>
  </si>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</sst>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_-[$$-409]* #,##0.000000_ ;_-[$$-409]* \-#,##0.000000\ ;_-[$$-409]* &quot;-&quot;??_ ;_-@_ "/>
    <numFmt numFmtId="166" formatCode="&quot;$&quot;#,##0"/>
  </numFmts>
  <fonts count="65"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sz val="20"/>
      <color rgb="FFFFFF00"/>
      <name val="Aptos Narrow"/>
      <family val="2"/>
      <scheme val="minor"/>
    </font>
    <font>
      <sz val="13"/>
      <color theme="1"/>
      <name val="Aptos Narrow"/>
      <family val="2"/>
      <scheme val="minor"/>
    </font>
    <font>
      <sz val="11"/>
      <color rgb="FF000000"/>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b/>
      <sz val="10"/>
      <color rgb="FF000000"/>
      <name val="Arial"/>
      <family val="2"/>
    </font>
    <font>
      <sz val="11"/>
      <color rgb="FF000000"/>
      <name val="Aptos Narrow"/>
      <family val="2"/>
    </font>
    <font>
      <b/>
      <sz val="11"/>
      <color rgb="FF000000"/>
      <name val="Aptos Narrow"/>
      <family val="2"/>
    </font>
    <font>
      <b/>
      <sz val="10"/>
      <name val="Arial"/>
      <family val="2"/>
    </font>
    <font>
      <u/>
      <sz val="11"/>
      <name val="Aptos Narrow"/>
      <family val="2"/>
      <scheme val="minor"/>
    </font>
    <font>
      <b/>
      <sz val="9"/>
      <color rgb="FFFF0000"/>
      <name val="Arial"/>
      <family val="2"/>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sz val="11"/>
      <name val="Calibri"/>
      <family val="2"/>
    </font>
    <font>
      <sz val="10"/>
      <color theme="1"/>
      <name val="Arial"/>
      <family val="2"/>
    </font>
    <font>
      <sz val="10"/>
      <color theme="1"/>
      <name val="Aptos Narrow"/>
      <family val="2"/>
      <scheme val="minor"/>
    </font>
    <font>
      <sz val="10"/>
      <color rgb="FF000000"/>
      <name val="Arial"/>
      <family val="2"/>
    </font>
    <font>
      <i/>
      <sz val="10"/>
      <color theme="1"/>
      <name val="Arial"/>
      <family val="2"/>
    </font>
    <font>
      <b/>
      <sz val="9"/>
      <color rgb="FF000000"/>
      <name val="Arial"/>
      <family val="2"/>
    </font>
    <font>
      <sz val="11"/>
      <color theme="0"/>
      <name val="Aptos Narrow"/>
      <family val="2"/>
      <scheme val="minor"/>
    </font>
    <font>
      <sz val="9"/>
      <color theme="1"/>
      <name val="Arial"/>
      <family val="2"/>
    </font>
    <font>
      <sz val="9"/>
      <color rgb="FF242424"/>
      <name val="Arial"/>
      <family val="2"/>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9084444715716"/>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s>
  <cellStyleXfs count="2">
    <xf numFmtId="0" fontId="0" fillId="0" borderId="0"/>
    <xf numFmtId="0" fontId="14" fillId="0" borderId="0"/>
  </cellStyleXfs>
  <cellXfs count="543">
    <xf numFmtId="0" fontId="0" fillId="0" borderId="0" xfId="0"/>
    <xf numFmtId="0" fontId="0" fillId="0" borderId="0" xfId="0" applyAlignment="1">
      <alignment wrapText="1"/>
    </xf>
    <xf numFmtId="0" fontId="9" fillId="0" borderId="0" xfId="0" applyFont="1"/>
    <xf numFmtId="0" fontId="0" fillId="0" borderId="0" xfId="0" applyAlignment="1">
      <alignment vertical="top"/>
    </xf>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12" fillId="0" borderId="0" xfId="0" applyFont="1" applyAlignment="1">
      <alignment horizontal="center"/>
    </xf>
    <xf numFmtId="0" fontId="9" fillId="0" borderId="0" xfId="0" applyFont="1" applyAlignment="1">
      <alignment vertical="top"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center" vertical="top" wrapText="1"/>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9" fillId="0" borderId="1" xfId="0" applyFont="1" applyBorder="1" applyAlignment="1">
      <alignment vertical="top" wrapText="1"/>
    </xf>
    <xf numFmtId="0" fontId="10" fillId="0" borderId="0" xfId="0" applyFont="1" applyAlignment="1">
      <alignment horizontal="left"/>
    </xf>
    <xf numFmtId="0" fontId="7" fillId="0" borderId="0" xfId="0" applyFont="1" applyAlignment="1">
      <alignment horizontal="left"/>
    </xf>
    <xf numFmtId="0" fontId="14" fillId="0" borderId="0" xfId="1"/>
    <xf numFmtId="0" fontId="0" fillId="0" borderId="8" xfId="0" applyBorder="1"/>
    <xf numFmtId="0" fontId="25" fillId="0" borderId="0" xfId="0" applyFont="1"/>
    <xf numFmtId="0" fontId="10" fillId="0" borderId="0" xfId="0" applyFont="1"/>
    <xf numFmtId="0" fontId="19" fillId="0" borderId="1" xfId="0" applyFont="1" applyBorder="1" applyAlignment="1">
      <alignment vertical="center" wrapText="1"/>
    </xf>
    <xf numFmtId="0" fontId="0" fillId="0" borderId="0" xfId="0" applyAlignment="1">
      <alignment vertical="center" wrapText="1"/>
    </xf>
    <xf numFmtId="0" fontId="34" fillId="0" borderId="0" xfId="1" applyFont="1" applyAlignment="1">
      <alignment wrapText="1"/>
    </xf>
    <xf numFmtId="0" fontId="23" fillId="0" borderId="0" xfId="0" applyFont="1" applyAlignment="1">
      <alignment horizontal="left"/>
    </xf>
    <xf numFmtId="0" fontId="16" fillId="0" borderId="0" xfId="0" applyFont="1" applyAlignment="1">
      <alignment vertical="top" wrapText="1"/>
    </xf>
    <xf numFmtId="0" fontId="35" fillId="0" borderId="0" xfId="0" applyFont="1" applyAlignment="1">
      <alignment wrapText="1"/>
    </xf>
    <xf numFmtId="0" fontId="0" fillId="0" borderId="0" xfId="0" applyAlignment="1">
      <alignment horizontal="left"/>
    </xf>
    <xf numFmtId="0" fontId="9" fillId="0" borderId="0" xfId="0" applyFont="1" applyAlignment="1">
      <alignment horizontal="left"/>
    </xf>
    <xf numFmtId="0" fontId="0" fillId="0" borderId="7" xfId="0" applyBorder="1"/>
    <xf numFmtId="0" fontId="38" fillId="0" borderId="0" xfId="0" applyFont="1"/>
    <xf numFmtId="0" fontId="39" fillId="0" borderId="0" xfId="0" applyFont="1"/>
    <xf numFmtId="0" fontId="43" fillId="0" borderId="0" xfId="0" applyFont="1"/>
    <xf numFmtId="0" fontId="9" fillId="0" borderId="23" xfId="0" applyFont="1" applyBorder="1"/>
    <xf numFmtId="0" fontId="9" fillId="0" borderId="19" xfId="0" applyFont="1" applyBorder="1"/>
    <xf numFmtId="0" fontId="9" fillId="0" borderId="20" xfId="0" applyFont="1" applyBorder="1"/>
    <xf numFmtId="0" fontId="9" fillId="0" borderId="21" xfId="0" applyFont="1" applyBorder="1"/>
    <xf numFmtId="0" fontId="14" fillId="0" borderId="0" xfId="1" applyAlignment="1">
      <alignment horizontal="left"/>
    </xf>
    <xf numFmtId="0" fontId="1" fillId="0" borderId="0" xfId="0" applyFont="1"/>
    <xf numFmtId="0" fontId="10" fillId="5" borderId="0" xfId="0" applyFont="1" applyFill="1" applyAlignment="1">
      <alignment vertical="top" wrapText="1"/>
    </xf>
    <xf numFmtId="0" fontId="10" fillId="5" borderId="3" xfId="0" applyFont="1" applyFill="1" applyBorder="1" applyAlignment="1">
      <alignment vertical="top" wrapText="1"/>
    </xf>
    <xf numFmtId="0" fontId="10" fillId="5" borderId="8" xfId="0" applyFont="1" applyFill="1" applyBorder="1" applyAlignment="1">
      <alignment vertical="top" wrapText="1"/>
    </xf>
    <xf numFmtId="0" fontId="10" fillId="5" borderId="2" xfId="0" applyFont="1" applyFill="1" applyBorder="1" applyAlignment="1">
      <alignment vertical="top" wrapText="1"/>
    </xf>
    <xf numFmtId="0" fontId="0" fillId="0" borderId="7" xfId="0" applyBorder="1" applyAlignment="1">
      <alignment wrapText="1"/>
    </xf>
    <xf numFmtId="0" fontId="0" fillId="0" borderId="9" xfId="0" applyBorder="1" applyAlignment="1">
      <alignment wrapText="1"/>
    </xf>
    <xf numFmtId="0" fontId="48" fillId="0" borderId="0" xfId="1" applyFont="1"/>
    <xf numFmtId="0" fontId="0" fillId="8" borderId="38" xfId="0" applyFill="1" applyBorder="1" applyAlignment="1">
      <alignment vertical="center" wrapText="1"/>
    </xf>
    <xf numFmtId="0" fontId="0" fillId="8" borderId="37" xfId="0" applyFill="1" applyBorder="1" applyAlignment="1">
      <alignment vertical="center" wrapText="1"/>
    </xf>
    <xf numFmtId="0" fontId="0" fillId="11" borderId="38" xfId="0" applyFill="1" applyBorder="1" applyAlignment="1">
      <alignment vertical="center" wrapText="1"/>
    </xf>
    <xf numFmtId="0" fontId="0" fillId="11" borderId="37" xfId="0" applyFill="1" applyBorder="1" applyAlignment="1">
      <alignment vertical="center" wrapText="1"/>
    </xf>
    <xf numFmtId="0" fontId="25" fillId="9" borderId="31" xfId="0" applyFont="1" applyFill="1" applyBorder="1" applyAlignment="1">
      <alignment vertical="center" wrapText="1"/>
    </xf>
    <xf numFmtId="0" fontId="25" fillId="9" borderId="33" xfId="0" applyFont="1" applyFill="1" applyBorder="1" applyAlignment="1">
      <alignment vertical="center" wrapText="1"/>
    </xf>
    <xf numFmtId="0" fontId="0" fillId="9" borderId="34" xfId="0" applyFill="1" applyBorder="1" applyAlignment="1">
      <alignment vertical="center" wrapText="1"/>
    </xf>
    <xf numFmtId="0" fontId="0" fillId="9" borderId="35" xfId="0" applyFill="1" applyBorder="1" applyAlignment="1">
      <alignment vertical="center" wrapText="1"/>
    </xf>
    <xf numFmtId="0" fontId="45" fillId="10" borderId="29" xfId="0" applyFont="1" applyFill="1" applyBorder="1"/>
    <xf numFmtId="0" fontId="45" fillId="10" borderId="30" xfId="0" applyFont="1" applyFill="1" applyBorder="1"/>
    <xf numFmtId="0" fontId="46" fillId="10" borderId="31" xfId="0" applyFont="1" applyFill="1" applyBorder="1" applyAlignment="1">
      <alignment wrapText="1"/>
    </xf>
    <xf numFmtId="0" fontId="46" fillId="10" borderId="33" xfId="0" applyFont="1" applyFill="1" applyBorder="1" applyAlignment="1">
      <alignment wrapText="1"/>
    </xf>
    <xf numFmtId="0" fontId="45" fillId="10" borderId="34" xfId="0" applyFont="1" applyFill="1" applyBorder="1" applyAlignment="1">
      <alignment wrapText="1"/>
    </xf>
    <xf numFmtId="0" fontId="45" fillId="10" borderId="35" xfId="0" applyFont="1" applyFill="1" applyBorder="1" applyAlignment="1">
      <alignment wrapText="1"/>
    </xf>
    <xf numFmtId="0" fontId="50" fillId="10" borderId="0" xfId="0" applyFont="1" applyFill="1" applyAlignment="1">
      <alignment wrapText="1"/>
    </xf>
    <xf numFmtId="0" fontId="50" fillId="10" borderId="32" xfId="0" applyFont="1" applyFill="1" applyBorder="1" applyAlignment="1">
      <alignment wrapText="1"/>
    </xf>
    <xf numFmtId="0" fontId="51" fillId="9" borderId="29" xfId="0" applyFont="1" applyFill="1" applyBorder="1"/>
    <xf numFmtId="0" fontId="51" fillId="9" borderId="30" xfId="0" applyFont="1" applyFill="1" applyBorder="1"/>
    <xf numFmtId="0" fontId="51" fillId="9" borderId="0" xfId="0" applyFont="1" applyFill="1" applyAlignment="1">
      <alignment vertical="center" wrapText="1"/>
    </xf>
    <xf numFmtId="0" fontId="51" fillId="9" borderId="32" xfId="0" applyFont="1" applyFill="1" applyBorder="1" applyAlignment="1">
      <alignment vertical="center" wrapText="1"/>
    </xf>
    <xf numFmtId="0" fontId="52" fillId="8" borderId="36" xfId="0" applyFont="1" applyFill="1" applyBorder="1" applyAlignment="1">
      <alignment horizontal="center" vertical="center" wrapText="1"/>
    </xf>
    <xf numFmtId="0" fontId="52" fillId="11" borderId="36" xfId="0" applyFont="1" applyFill="1" applyBorder="1" applyAlignment="1">
      <alignment horizontal="center" vertical="center" wrapText="1"/>
    </xf>
    <xf numFmtId="0" fontId="53" fillId="9" borderId="28" xfId="0" applyFont="1" applyFill="1" applyBorder="1"/>
    <xf numFmtId="0" fontId="53" fillId="10" borderId="28" xfId="0" applyFont="1" applyFill="1" applyBorder="1"/>
    <xf numFmtId="0" fontId="42" fillId="12" borderId="28" xfId="0" applyFont="1" applyFill="1" applyBorder="1"/>
    <xf numFmtId="0" fontId="42" fillId="12" borderId="29" xfId="0" applyFont="1" applyFill="1" applyBorder="1"/>
    <xf numFmtId="0" fontId="42" fillId="12" borderId="30" xfId="0" applyFont="1" applyFill="1" applyBorder="1"/>
    <xf numFmtId="0" fontId="28" fillId="12" borderId="31" xfId="0" applyFont="1" applyFill="1" applyBorder="1"/>
    <xf numFmtId="0" fontId="28" fillId="12" borderId="0" xfId="0" applyFont="1" applyFill="1"/>
    <xf numFmtId="0" fontId="41" fillId="12" borderId="27" xfId="0" applyFont="1" applyFill="1" applyBorder="1"/>
    <xf numFmtId="0" fontId="28" fillId="12" borderId="32" xfId="0" applyFont="1" applyFill="1" applyBorder="1"/>
    <xf numFmtId="0" fontId="41" fillId="12" borderId="37" xfId="0" applyFont="1" applyFill="1" applyBorder="1"/>
    <xf numFmtId="0" fontId="28" fillId="12" borderId="33" xfId="0" applyFont="1" applyFill="1" applyBorder="1"/>
    <xf numFmtId="0" fontId="28" fillId="12" borderId="34" xfId="0" applyFont="1" applyFill="1" applyBorder="1"/>
    <xf numFmtId="0" fontId="28" fillId="12" borderId="35" xfId="0" applyFont="1" applyFill="1" applyBorder="1"/>
    <xf numFmtId="0" fontId="9" fillId="0" borderId="48" xfId="0" applyFont="1" applyBorder="1" applyAlignment="1">
      <alignment vertical="top" wrapText="1"/>
    </xf>
    <xf numFmtId="0" fontId="9" fillId="0" borderId="49" xfId="0" applyFont="1" applyBorder="1" applyAlignment="1">
      <alignment vertical="top" wrapText="1"/>
    </xf>
    <xf numFmtId="0" fontId="9" fillId="0" borderId="1" xfId="0" applyFont="1" applyBorder="1" applyAlignment="1">
      <alignment vertical="center" wrapText="1"/>
    </xf>
    <xf numFmtId="0" fontId="7" fillId="3" borderId="1" xfId="0" applyFont="1" applyFill="1" applyBorder="1" applyAlignment="1">
      <alignment horizontal="center" vertical="center" wrapText="1"/>
    </xf>
    <xf numFmtId="0" fontId="10" fillId="0" borderId="22" xfId="0" applyFont="1" applyBorder="1" applyAlignment="1">
      <alignment vertical="top" wrapText="1"/>
    </xf>
    <xf numFmtId="0" fontId="10" fillId="0" borderId="44" xfId="0" applyFont="1" applyBorder="1"/>
    <xf numFmtId="0" fontId="9" fillId="0" borderId="47" xfId="0" applyFont="1" applyBorder="1"/>
    <xf numFmtId="0" fontId="9" fillId="0" borderId="3" xfId="0" applyFont="1" applyBorder="1"/>
    <xf numFmtId="0" fontId="9" fillId="0" borderId="0" xfId="0" applyFont="1" applyAlignment="1">
      <alignment horizontal="left" vertical="top"/>
    </xf>
    <xf numFmtId="0" fontId="0" fillId="0" borderId="0" xfId="0" applyAlignment="1">
      <alignment horizontal="left" vertical="top"/>
    </xf>
    <xf numFmtId="0" fontId="10" fillId="5" borderId="5" xfId="0" applyFont="1" applyFill="1" applyBorder="1" applyAlignment="1">
      <alignment vertical="top"/>
    </xf>
    <xf numFmtId="0" fontId="0" fillId="5" borderId="6" xfId="0" applyFill="1" applyBorder="1"/>
    <xf numFmtId="0" fontId="63" fillId="5" borderId="4" xfId="0" applyFont="1" applyFill="1" applyBorder="1" applyAlignment="1">
      <alignment vertical="top"/>
    </xf>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9"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0" fillId="0" borderId="16" xfId="0" applyBorder="1"/>
    <xf numFmtId="0" fontId="9" fillId="5" borderId="16" xfId="0" applyFont="1" applyFill="1" applyBorder="1" applyAlignment="1">
      <alignment vertical="top" wrapText="1"/>
    </xf>
    <xf numFmtId="0" fontId="9" fillId="5" borderId="1" xfId="0" applyFont="1" applyFill="1" applyBorder="1" applyAlignment="1">
      <alignment vertical="top" wrapText="1"/>
    </xf>
    <xf numFmtId="0" fontId="0" fillId="5" borderId="5" xfId="0" applyFill="1" applyBorder="1"/>
    <xf numFmtId="0" fontId="0" fillId="5" borderId="6" xfId="0" applyFill="1" applyBorder="1"/>
    <xf numFmtId="0" fontId="0" fillId="5" borderId="8" xfId="0" applyFill="1" applyBorder="1"/>
    <xf numFmtId="0" fontId="0" fillId="5" borderId="2" xfId="0" applyFill="1" applyBorder="1"/>
    <xf numFmtId="0" fontId="0" fillId="5" borderId="9" xfId="0" applyFill="1" applyBorder="1"/>
    <xf numFmtId="0" fontId="0" fillId="5" borderId="16" xfId="0" applyFill="1" applyBorder="1"/>
    <xf numFmtId="0" fontId="9" fillId="0" borderId="12" xfId="0" applyFont="1" applyBorder="1" applyAlignment="1">
      <alignment vertical="top" wrapText="1"/>
    </xf>
    <xf numFmtId="0" fontId="0" fillId="0" borderId="10" xfId="0" applyBorder="1"/>
    <xf numFmtId="0" fontId="9" fillId="0" borderId="1" xfId="0" applyFont="1" applyBorder="1" applyAlignment="1">
      <alignment vertical="center" wrapText="1"/>
    </xf>
    <xf numFmtId="0" fontId="0" fillId="0" borderId="43" xfId="0" applyBorder="1"/>
    <xf numFmtId="0" fontId="0" fillId="0" borderId="11" xfId="0" applyBorder="1"/>
    <xf numFmtId="0" fontId="9" fillId="0" borderId="0" xfId="0" applyFont="1" applyAlignment="1">
      <alignment vertical="top" wrapText="1"/>
    </xf>
    <xf numFmtId="0" fontId="0" fillId="0" borderId="46" xfId="0" applyBorder="1"/>
    <xf numFmtId="0" fontId="0" fillId="0" borderId="50" xfId="0" applyBorder="1"/>
    <xf numFmtId="0" fontId="0" fillId="0" borderId="50" xfId="0" applyBorder="1" applyAlignment="1">
      <alignment horizontal="left" vertical="top"/>
    </xf>
    <xf numFmtId="0" fontId="0" fillId="0" borderId="51" xfId="0" applyBorder="1"/>
    <xf numFmtId="0" fontId="0" fillId="0" borderId="3" xfId="0" applyBorder="1"/>
    <xf numFmtId="0" fontId="0" fillId="0" borderId="7" xfId="0" applyBorder="1"/>
    <xf numFmtId="0" fontId="9" fillId="0" borderId="12" xfId="0" applyFont="1" applyBorder="1" applyAlignment="1">
      <alignment horizontal="left" vertical="top" wrapText="1"/>
    </xf>
    <xf numFmtId="0" fontId="0" fillId="0" borderId="5" xfId="0" applyBorder="1" applyAlignment="1">
      <alignment horizontal="left" vertical="top"/>
    </xf>
    <xf numFmtId="0" fontId="0" fillId="0" borderId="3" xfId="0" applyBorder="1" applyAlignment="1">
      <alignment horizontal="left" vertical="top"/>
    </xf>
    <xf numFmtId="0" fontId="0" fillId="0" borderId="0" xfId="0"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0" fillId="0" borderId="5" xfId="0" applyBorder="1" applyAlignment="1">
      <alignment vertical="top"/>
    </xf>
    <xf numFmtId="0" fontId="0" fillId="0" borderId="6" xfId="0" applyBorder="1" applyAlignment="1">
      <alignment vertical="top"/>
    </xf>
    <xf numFmtId="0" fontId="0" fillId="0" borderId="3" xfId="0" applyBorder="1" applyAlignment="1">
      <alignment vertical="top"/>
    </xf>
    <xf numFmtId="0" fontId="0" fillId="0" borderId="0" xfId="0" applyAlignment="1">
      <alignment vertical="top"/>
    </xf>
    <xf numFmtId="0" fontId="0" fillId="0" borderId="7" xfId="0" applyBorder="1" applyAlignment="1">
      <alignment vertical="top"/>
    </xf>
    <xf numFmtId="0" fontId="0" fillId="0" borderId="8" xfId="0" applyBorder="1" applyAlignment="1">
      <alignment vertical="top"/>
    </xf>
    <xf numFmtId="0" fontId="0" fillId="0" borderId="2" xfId="0" applyBorder="1" applyAlignment="1">
      <alignment vertical="top"/>
    </xf>
    <xf numFmtId="0" fontId="0" fillId="0" borderId="9" xfId="0" applyBorder="1" applyAlignment="1">
      <alignment vertical="top"/>
    </xf>
    <xf numFmtId="0" fontId="9" fillId="0" borderId="1" xfId="0" applyFont="1"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9" fillId="5" borderId="4"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0" borderId="1" xfId="0" applyFont="1" applyBorder="1" applyAlignment="1">
      <alignment wrapText="1"/>
    </xf>
    <xf numFmtId="0" fontId="0" fillId="5" borderId="5" xfId="0" applyFill="1" applyBorder="1" applyAlignment="1">
      <alignment vertical="top"/>
    </xf>
    <xf numFmtId="0" fontId="0" fillId="5" borderId="6" xfId="0" applyFill="1" applyBorder="1" applyAlignment="1">
      <alignment vertical="top"/>
    </xf>
    <xf numFmtId="0" fontId="0" fillId="5" borderId="3" xfId="0" applyFill="1" applyBorder="1" applyAlignment="1">
      <alignment vertical="top"/>
    </xf>
    <xf numFmtId="0" fontId="0" fillId="5" borderId="0" xfId="0" applyFill="1" applyAlignment="1">
      <alignment vertical="top"/>
    </xf>
    <xf numFmtId="0" fontId="0" fillId="5" borderId="7" xfId="0" applyFill="1" applyBorder="1" applyAlignment="1">
      <alignment vertical="top"/>
    </xf>
    <xf numFmtId="0" fontId="0" fillId="5" borderId="8" xfId="0" applyFill="1" applyBorder="1" applyAlignment="1">
      <alignment vertical="top"/>
    </xf>
    <xf numFmtId="0" fontId="0" fillId="5" borderId="2" xfId="0" applyFill="1" applyBorder="1" applyAlignment="1">
      <alignment vertical="top"/>
    </xf>
    <xf numFmtId="0" fontId="0" fillId="5" borderId="9" xfId="0" applyFill="1" applyBorder="1" applyAlignment="1">
      <alignment vertical="top"/>
    </xf>
    <xf numFmtId="0" fontId="9" fillId="0" borderId="53" xfId="0" applyFont="1" applyBorder="1" applyAlignment="1">
      <alignment horizontal="left" vertical="top" wrapText="1"/>
    </xf>
    <xf numFmtId="0" fontId="9" fillId="0" borderId="26" xfId="0" applyFont="1" applyBorder="1" applyAlignment="1">
      <alignment horizontal="left" vertical="top" wrapText="1"/>
    </xf>
    <xf numFmtId="0" fontId="9"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3" borderId="46" xfId="0" applyFont="1" applyFill="1" applyBorder="1" applyAlignment="1">
      <alignment vertical="top" wrapText="1"/>
    </xf>
    <xf numFmtId="0" fontId="0" fillId="0" borderId="20" xfId="0" applyBorder="1"/>
    <xf numFmtId="0" fontId="10" fillId="2"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0" fillId="5" borderId="6" xfId="0" applyFill="1" applyBorder="1" applyAlignment="1">
      <alignment horizontal="left" vertical="top"/>
    </xf>
    <xf numFmtId="0" fontId="9" fillId="5" borderId="12" xfId="0" applyFont="1" applyFill="1" applyBorder="1" applyAlignment="1">
      <alignment horizontal="left" vertical="top" wrapText="1"/>
    </xf>
    <xf numFmtId="0" fontId="9" fillId="5" borderId="11" xfId="0" applyFont="1" applyFill="1" applyBorder="1" applyAlignment="1">
      <alignment horizontal="left" vertical="top" wrapText="1"/>
    </xf>
    <xf numFmtId="0" fontId="0" fillId="0" borderId="21" xfId="0" applyBorder="1"/>
    <xf numFmtId="0" fontId="0" fillId="5" borderId="3" xfId="0" applyFill="1" applyBorder="1"/>
    <xf numFmtId="0" fontId="0" fillId="5" borderId="0" xfId="0" applyFill="1"/>
    <xf numFmtId="0" fontId="0" fillId="5" borderId="7" xfId="0" applyFill="1" applyBorder="1"/>
    <xf numFmtId="0" fontId="0" fillId="0" borderId="47" xfId="0" applyBorder="1" applyAlignment="1">
      <alignment horizontal="left" vertical="top"/>
    </xf>
    <xf numFmtId="0" fontId="0" fillId="0" borderId="12" xfId="0" applyBorder="1" applyAlignment="1">
      <alignment horizontal="center"/>
    </xf>
    <xf numFmtId="0" fontId="0" fillId="0" borderId="11" xfId="0" applyBorder="1" applyAlignment="1">
      <alignment horizontal="center"/>
    </xf>
    <xf numFmtId="0" fontId="9" fillId="0" borderId="4" xfId="0" applyFont="1" applyBorder="1" applyAlignment="1">
      <alignment horizontal="left" vertical="top" wrapText="1"/>
    </xf>
    <xf numFmtId="0" fontId="9" fillId="0" borderId="6" xfId="0" applyFont="1" applyBorder="1" applyAlignment="1">
      <alignment horizontal="left" vertical="top" wrapText="1"/>
    </xf>
    <xf numFmtId="0" fontId="9" fillId="3" borderId="43" xfId="0" applyFont="1" applyFill="1" applyBorder="1" applyAlignment="1">
      <alignment vertical="top" wrapText="1"/>
    </xf>
    <xf numFmtId="0" fontId="9" fillId="0" borderId="16" xfId="0" applyFont="1" applyBorder="1" applyAlignment="1">
      <alignment vertical="top" wrapText="1"/>
    </xf>
    <xf numFmtId="0" fontId="9" fillId="0" borderId="14" xfId="0" applyFont="1" applyBorder="1" applyAlignment="1">
      <alignment horizontal="left" vertical="top" wrapText="1"/>
    </xf>
    <xf numFmtId="0" fontId="62" fillId="5" borderId="12" xfId="0" applyFont="1" applyFill="1" applyBorder="1" applyAlignment="1">
      <alignment horizontal="left" vertical="top"/>
    </xf>
    <xf numFmtId="0" fontId="62" fillId="5" borderId="10" xfId="0" applyFont="1" applyFill="1" applyBorder="1" applyAlignment="1">
      <alignment horizontal="left" vertical="top"/>
    </xf>
    <xf numFmtId="0" fontId="62" fillId="5" borderId="11" xfId="0" applyFont="1" applyFill="1" applyBorder="1" applyAlignment="1">
      <alignment horizontal="left" vertical="top"/>
    </xf>
    <xf numFmtId="0" fontId="62" fillId="5" borderId="4" xfId="0" applyFont="1" applyFill="1" applyBorder="1" applyAlignment="1">
      <alignment horizontal="left" vertical="top"/>
    </xf>
    <xf numFmtId="0" fontId="62" fillId="5" borderId="5" xfId="0" applyFont="1" applyFill="1" applyBorder="1" applyAlignment="1">
      <alignment horizontal="left" vertical="top"/>
    </xf>
    <xf numFmtId="0" fontId="62" fillId="5" borderId="6" xfId="0" applyFont="1" applyFill="1" applyBorder="1" applyAlignment="1">
      <alignment horizontal="left" vertical="top"/>
    </xf>
    <xf numFmtId="0" fontId="9" fillId="3" borderId="1" xfId="0" applyFont="1" applyFill="1" applyBorder="1" applyAlignment="1">
      <alignment vertical="top" wrapText="1"/>
    </xf>
    <xf numFmtId="0" fontId="0" fillId="0" borderId="1" xfId="0" applyBorder="1"/>
    <xf numFmtId="0" fontId="10" fillId="2" borderId="43" xfId="0" applyFont="1" applyFill="1" applyBorder="1" applyAlignment="1">
      <alignment horizontal="center" vertical="center" wrapText="1"/>
    </xf>
    <xf numFmtId="0" fontId="0" fillId="0" borderId="49" xfId="0" applyBorder="1"/>
    <xf numFmtId="0" fontId="0" fillId="0" borderId="44" xfId="0" applyBorder="1"/>
    <xf numFmtId="0" fontId="0" fillId="0" borderId="23" xfId="0" applyBorder="1"/>
    <xf numFmtId="0" fontId="0" fillId="0" borderId="19" xfId="0" applyBorder="1"/>
    <xf numFmtId="0" fontId="0" fillId="5" borderId="3"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9" xfId="0" applyFill="1" applyBorder="1" applyAlignment="1">
      <alignment horizontal="left" vertical="top"/>
    </xf>
    <xf numFmtId="0" fontId="9" fillId="5" borderId="16" xfId="0" applyFont="1" applyFill="1"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5" borderId="16" xfId="0" applyFont="1" applyFill="1" applyBorder="1" applyAlignment="1">
      <alignment horizontal="left" vertical="top" wrapText="1"/>
    </xf>
    <xf numFmtId="0" fontId="9" fillId="5" borderId="1" xfId="0" applyFont="1" applyFill="1" applyBorder="1" applyAlignment="1">
      <alignment wrapText="1"/>
    </xf>
    <xf numFmtId="0" fontId="10" fillId="2" borderId="43" xfId="0" applyFont="1" applyFill="1" applyBorder="1" applyAlignment="1">
      <alignment horizontal="left" vertical="top" wrapText="1"/>
    </xf>
    <xf numFmtId="0" fontId="0" fillId="0" borderId="49" xfId="0" applyBorder="1" applyAlignment="1">
      <alignment horizontal="left" vertical="top"/>
    </xf>
    <xf numFmtId="0" fontId="0" fillId="0" borderId="44" xfId="0" applyBorder="1" applyAlignment="1">
      <alignment horizontal="left" vertical="top"/>
    </xf>
    <xf numFmtId="0" fontId="0" fillId="0" borderId="23" xfId="0" applyBorder="1" applyAlignment="1">
      <alignment horizontal="left" vertical="top"/>
    </xf>
    <xf numFmtId="0" fontId="0" fillId="0" borderId="19" xfId="0" applyBorder="1" applyAlignment="1">
      <alignment horizontal="left" vertical="top"/>
    </xf>
    <xf numFmtId="0" fontId="0" fillId="0" borderId="21" xfId="0" applyBorder="1" applyAlignment="1">
      <alignment horizontal="left" vertical="top"/>
    </xf>
    <xf numFmtId="0" fontId="9" fillId="5" borderId="18" xfId="0" applyFont="1" applyFill="1" applyBorder="1" applyAlignment="1">
      <alignment horizontal="center" vertical="center"/>
    </xf>
    <xf numFmtId="0" fontId="0" fillId="5" borderId="26" xfId="0" applyFill="1" applyBorder="1" applyAlignment="1">
      <alignment horizontal="center" vertical="center"/>
    </xf>
    <xf numFmtId="0" fontId="0" fillId="5" borderId="3" xfId="0"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5" fillId="5" borderId="0" xfId="0" applyFont="1" applyFill="1" applyAlignment="1">
      <alignment horizontal="center"/>
    </xf>
    <xf numFmtId="0" fontId="10" fillId="2" borderId="11" xfId="0" applyFont="1" applyFill="1" applyBorder="1" applyAlignment="1">
      <alignment horizontal="center" vertical="center" wrapText="1"/>
    </xf>
    <xf numFmtId="0" fontId="32" fillId="0" borderId="0" xfId="0" applyFont="1" applyAlignment="1">
      <alignment horizontal="center" vertical="top" wrapText="1"/>
    </xf>
    <xf numFmtId="0" fontId="9" fillId="0" borderId="46" xfId="0" applyFont="1" applyBorder="1" applyAlignment="1">
      <alignment vertical="top" wrapText="1"/>
    </xf>
    <xf numFmtId="0" fontId="9" fillId="0" borderId="21" xfId="0" applyFont="1" applyBorder="1" applyAlignment="1">
      <alignment horizontal="left" vertical="top" wrapText="1"/>
    </xf>
    <xf numFmtId="0" fontId="0" fillId="0" borderId="46" xfId="0" applyBorder="1" applyAlignment="1">
      <alignment horizontal="left" vertical="top"/>
    </xf>
    <xf numFmtId="0" fontId="0" fillId="0" borderId="43" xfId="0" applyBorder="1" applyAlignment="1">
      <alignment horizontal="left" vertical="top"/>
    </xf>
    <xf numFmtId="0" fontId="9" fillId="0" borderId="11" xfId="0" applyFont="1" applyBorder="1" applyAlignment="1">
      <alignment vertical="top" wrapText="1"/>
    </xf>
    <xf numFmtId="0" fontId="0" fillId="0" borderId="47" xfId="0" applyBorder="1" applyAlignment="1">
      <alignment vertical="top"/>
    </xf>
    <xf numFmtId="0" fontId="8" fillId="0" borderId="0" xfId="0" applyFont="1" applyAlignment="1">
      <alignment horizontal="center" vertical="center"/>
    </xf>
    <xf numFmtId="0" fontId="7" fillId="5" borderId="17" xfId="0" applyFont="1" applyFill="1" applyBorder="1" applyAlignment="1">
      <alignment horizontal="center" vertical="center" wrapText="1"/>
    </xf>
    <xf numFmtId="0" fontId="0" fillId="5" borderId="26" xfId="0" applyFill="1" applyBorder="1"/>
    <xf numFmtId="0" fontId="0" fillId="5" borderId="39" xfId="0" applyFill="1" applyBorder="1"/>
    <xf numFmtId="0" fontId="7" fillId="2" borderId="18" xfId="0" applyFont="1" applyFill="1" applyBorder="1" applyAlignment="1">
      <alignment horizontal="center" vertical="center" wrapText="1"/>
    </xf>
    <xf numFmtId="0" fontId="0" fillId="0" borderId="26" xfId="0" applyBorder="1" applyAlignment="1">
      <alignment horizontal="center" vertical="center"/>
    </xf>
    <xf numFmtId="0" fontId="0" fillId="0" borderId="48" xfId="0" applyBorder="1"/>
    <xf numFmtId="0" fontId="0" fillId="0" borderId="26" xfId="0" applyBorder="1"/>
    <xf numFmtId="0" fontId="19" fillId="0" borderId="0" xfId="0" applyFont="1" applyAlignment="1">
      <alignment horizontal="center" vertical="center"/>
    </xf>
    <xf numFmtId="0" fontId="9" fillId="0" borderId="16" xfId="0" applyFont="1" applyBorder="1" applyAlignment="1">
      <alignment horizontal="left" vertical="top" wrapText="1"/>
    </xf>
    <xf numFmtId="0" fontId="0" fillId="5" borderId="47" xfId="0" applyFill="1" applyBorder="1"/>
    <xf numFmtId="0" fontId="21" fillId="0" borderId="0" xfId="0" applyFont="1" applyAlignment="1">
      <alignment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0" fillId="0" borderId="1" xfId="0" applyBorder="1" applyAlignment="1">
      <alignment horizontal="left" vertical="top"/>
    </xf>
    <xf numFmtId="0" fontId="0" fillId="5" borderId="1" xfId="0" applyFill="1" applyBorder="1"/>
    <xf numFmtId="0" fontId="0" fillId="0" borderId="4" xfId="0" applyBorder="1" applyAlignment="1">
      <alignment horizontal="center"/>
    </xf>
    <xf numFmtId="0" fontId="0" fillId="0" borderId="6" xfId="0" applyBorder="1" applyAlignment="1">
      <alignment horizontal="center"/>
    </xf>
    <xf numFmtId="0" fontId="0" fillId="0" borderId="12" xfId="0" applyBorder="1" applyAlignment="1">
      <alignment horizontal="center" wrapText="1"/>
    </xf>
    <xf numFmtId="0" fontId="0" fillId="0" borderId="11" xfId="0" applyBorder="1" applyAlignment="1">
      <alignment horizontal="center" wrapText="1"/>
    </xf>
    <xf numFmtId="0" fontId="47" fillId="0" borderId="1" xfId="0" applyFont="1" applyBorder="1" applyAlignment="1">
      <alignment vertical="center" wrapText="1"/>
    </xf>
    <xf numFmtId="0" fontId="9" fillId="0" borderId="0" xfId="0" applyFont="1"/>
    <xf numFmtId="0" fontId="63" fillId="5" borderId="4" xfId="0" applyFont="1" applyFill="1" applyBorder="1" applyAlignment="1">
      <alignment horizontal="left" vertical="top" wrapText="1"/>
    </xf>
    <xf numFmtId="0" fontId="63" fillId="5" borderId="5" xfId="0" applyFont="1" applyFill="1" applyBorder="1" applyAlignment="1">
      <alignment horizontal="left" vertical="top" wrapText="1"/>
    </xf>
    <xf numFmtId="0" fontId="63" fillId="5" borderId="6" xfId="0" applyFont="1" applyFill="1" applyBorder="1" applyAlignment="1">
      <alignment horizontal="left" vertical="top" wrapText="1"/>
    </xf>
    <xf numFmtId="0" fontId="63" fillId="5" borderId="3" xfId="0" applyFont="1" applyFill="1" applyBorder="1" applyAlignment="1">
      <alignment horizontal="left" vertical="top" wrapText="1"/>
    </xf>
    <xf numFmtId="0" fontId="63" fillId="5" borderId="0" xfId="0" applyFont="1" applyFill="1" applyAlignment="1">
      <alignment horizontal="left" vertical="top" wrapText="1"/>
    </xf>
    <xf numFmtId="0" fontId="63" fillId="5" borderId="7" xfId="0" applyFont="1" applyFill="1" applyBorder="1" applyAlignment="1">
      <alignment horizontal="left" vertical="top" wrapText="1"/>
    </xf>
    <xf numFmtId="0" fontId="63" fillId="5" borderId="8" xfId="0" applyFont="1" applyFill="1" applyBorder="1" applyAlignment="1">
      <alignment horizontal="left" vertical="top" wrapText="1"/>
    </xf>
    <xf numFmtId="0" fontId="63" fillId="5" borderId="2" xfId="0" applyFont="1" applyFill="1" applyBorder="1" applyAlignment="1">
      <alignment horizontal="left" vertical="top" wrapText="1"/>
    </xf>
    <xf numFmtId="0" fontId="63" fillId="5" borderId="9" xfId="0" applyFont="1" applyFill="1" applyBorder="1" applyAlignment="1">
      <alignment horizontal="left" vertical="top" wrapText="1"/>
    </xf>
    <xf numFmtId="0" fontId="47" fillId="0" borderId="1" xfId="0" applyFont="1" applyBorder="1" applyAlignment="1">
      <alignment horizontal="left" vertical="center" wrapText="1"/>
    </xf>
    <xf numFmtId="0" fontId="9" fillId="0" borderId="44" xfId="0" applyFont="1" applyBorder="1" applyAlignment="1">
      <alignment horizontal="left" vertical="top" wrapText="1"/>
    </xf>
    <xf numFmtId="0" fontId="9" fillId="0" borderId="47" xfId="0" applyFont="1" applyBorder="1" applyAlignment="1">
      <alignment horizontal="left" vertical="top" wrapText="1"/>
    </xf>
    <xf numFmtId="0" fontId="9" fillId="0" borderId="23" xfId="0" applyFont="1" applyBorder="1" applyAlignment="1">
      <alignment horizontal="left" vertical="top" wrapText="1"/>
    </xf>
    <xf numFmtId="0" fontId="9" fillId="0" borderId="8" xfId="0" applyFont="1" applyBorder="1" applyAlignment="1">
      <alignment horizontal="center"/>
    </xf>
    <xf numFmtId="0" fontId="9" fillId="0" borderId="2" xfId="0" applyFont="1" applyBorder="1" applyAlignment="1">
      <alignment horizontal="center"/>
    </xf>
    <xf numFmtId="0" fontId="9" fillId="0" borderId="9" xfId="0" applyFont="1" applyBorder="1" applyAlignment="1">
      <alignment horizontal="center"/>
    </xf>
    <xf numFmtId="0" fontId="8" fillId="0" borderId="0" xfId="0" applyFont="1" applyAlignment="1">
      <alignment horizontal="center"/>
    </xf>
    <xf numFmtId="0" fontId="7" fillId="2" borderId="1" xfId="0" applyFont="1" applyFill="1" applyBorder="1" applyAlignment="1">
      <alignment vertical="top" wrapText="1"/>
    </xf>
    <xf numFmtId="0" fontId="8" fillId="0" borderId="0" xfId="0" applyFont="1" applyAlignment="1">
      <alignment horizontal="center" vertical="top" wrapText="1"/>
    </xf>
    <xf numFmtId="0" fontId="0" fillId="0" borderId="15" xfId="0" applyBorder="1"/>
    <xf numFmtId="0" fontId="9" fillId="0" borderId="1" xfId="0" applyFont="1" applyBorder="1" applyAlignment="1">
      <alignment horizontal="center" vertical="top" wrapText="1"/>
    </xf>
    <xf numFmtId="0" fontId="9" fillId="0" borderId="2" xfId="0" applyFont="1" applyBorder="1" applyAlignment="1">
      <alignment vertical="top" wrapText="1"/>
    </xf>
    <xf numFmtId="0" fontId="7" fillId="2" borderId="1" xfId="0" applyFont="1" applyFill="1" applyBorder="1" applyAlignment="1">
      <alignment vertical="center" wrapText="1"/>
    </xf>
    <xf numFmtId="0" fontId="44"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2" fillId="0" borderId="1" xfId="0" applyFont="1" applyBorder="1" applyAlignment="1">
      <alignment vertical="top" wrapText="1"/>
    </xf>
    <xf numFmtId="0" fontId="9" fillId="0" borderId="12" xfId="0" applyFont="1" applyBorder="1" applyAlignment="1">
      <alignment horizontal="center" vertical="center" wrapText="1"/>
    </xf>
    <xf numFmtId="0" fontId="9" fillId="0" borderId="12" xfId="0" applyFont="1" applyBorder="1" applyAlignment="1">
      <alignment horizontal="center" vertical="top" wrapText="1"/>
    </xf>
    <xf numFmtId="0" fontId="9" fillId="4" borderId="1" xfId="0" applyFont="1" applyFill="1" applyBorder="1" applyAlignment="1">
      <alignment vertical="top" wrapText="1"/>
    </xf>
    <xf numFmtId="0" fontId="18" fillId="5" borderId="1" xfId="0" applyFont="1" applyFill="1" applyBorder="1" applyAlignment="1">
      <alignment vertical="top" wrapText="1"/>
    </xf>
    <xf numFmtId="0" fontId="41" fillId="5" borderId="5" xfId="0" applyFont="1" applyFill="1" applyBorder="1"/>
    <xf numFmtId="0" fontId="41" fillId="5" borderId="6" xfId="0" applyFont="1" applyFill="1" applyBorder="1"/>
    <xf numFmtId="0" fontId="41" fillId="5" borderId="8" xfId="0" applyFont="1" applyFill="1" applyBorder="1"/>
    <xf numFmtId="0" fontId="41" fillId="5" borderId="2" xfId="0" applyFont="1" applyFill="1" applyBorder="1"/>
    <xf numFmtId="0" fontId="41" fillId="5" borderId="9" xfId="0" applyFont="1" applyFill="1" applyBorder="1"/>
    <xf numFmtId="0" fontId="36" fillId="0" borderId="0" xfId="1" applyFont="1" applyAlignment="1">
      <alignment horizontal="left" wrapText="1"/>
    </xf>
    <xf numFmtId="0" fontId="0" fillId="0" borderId="0" xfId="0" applyAlignment="1">
      <alignment horizontal="left"/>
    </xf>
    <xf numFmtId="0" fontId="9" fillId="0" borderId="1" xfId="0" applyFont="1" applyBorder="1" applyAlignment="1">
      <alignment vertical="center"/>
    </xf>
    <xf numFmtId="0" fontId="30" fillId="2" borderId="1" xfId="0" applyFont="1" applyFill="1" applyBorder="1" applyAlignment="1">
      <alignment horizontal="center" vertical="center" wrapText="1"/>
    </xf>
    <xf numFmtId="0" fontId="19" fillId="0" borderId="1" xfId="0" applyFont="1" applyBorder="1" applyAlignment="1">
      <alignment vertical="center" wrapText="1"/>
    </xf>
    <xf numFmtId="0" fontId="19" fillId="0" borderId="41" xfId="0" applyFont="1" applyBorder="1" applyAlignment="1">
      <alignment vertical="center" wrapText="1"/>
    </xf>
    <xf numFmtId="0" fontId="0" fillId="0" borderId="25" xfId="0" applyBorder="1"/>
    <xf numFmtId="0" fontId="7" fillId="3" borderId="42" xfId="0" applyFont="1" applyFill="1" applyBorder="1" applyAlignment="1">
      <alignment horizontal="center" vertical="center" wrapText="1"/>
    </xf>
    <xf numFmtId="0" fontId="0" fillId="0" borderId="24" xfId="0" applyBorder="1"/>
    <xf numFmtId="0" fontId="9" fillId="0" borderId="41" xfId="0" applyFont="1" applyBorder="1" applyAlignment="1">
      <alignment vertical="center" wrapText="1"/>
    </xf>
    <xf numFmtId="0" fontId="10" fillId="2" borderId="12" xfId="0" applyFont="1" applyFill="1" applyBorder="1" applyAlignment="1">
      <alignment horizontal="left" vertical="top" wrapText="1"/>
    </xf>
    <xf numFmtId="0" fontId="7" fillId="3" borderId="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 xfId="0" applyFont="1" applyFill="1" applyBorder="1" applyAlignment="1">
      <alignment vertical="top" wrapText="1"/>
    </xf>
    <xf numFmtId="0" fontId="9" fillId="0" borderId="1" xfId="0" applyFont="1" applyBorder="1" applyAlignment="1">
      <alignment horizontal="left" vertical="top" wrapText="1" indent="1"/>
    </xf>
    <xf numFmtId="0" fontId="10" fillId="2" borderId="1" xfId="0" applyFont="1" applyFill="1" applyBorder="1" applyAlignment="1">
      <alignment horizontal="left" vertical="top" wrapText="1"/>
    </xf>
    <xf numFmtId="0" fontId="14" fillId="0" borderId="47" xfId="1" applyBorder="1" applyAlignment="1">
      <alignment vertical="center"/>
    </xf>
    <xf numFmtId="0" fontId="0" fillId="0" borderId="1" xfId="0" applyBorder="1" applyAlignment="1">
      <alignment horizontal="left"/>
    </xf>
    <xf numFmtId="0" fontId="29" fillId="0" borderId="1" xfId="0" applyFont="1" applyBorder="1" applyAlignment="1">
      <alignment horizontal="left" vertical="top" wrapText="1"/>
    </xf>
    <xf numFmtId="0" fontId="9" fillId="0" borderId="4" xfId="0" applyFont="1" applyBorder="1" applyAlignment="1">
      <alignment vertical="top" wrapText="1"/>
    </xf>
    <xf numFmtId="0" fontId="29" fillId="0" borderId="1" xfId="0" applyFont="1" applyBorder="1" applyAlignment="1">
      <alignment vertical="top" wrapText="1"/>
    </xf>
    <xf numFmtId="0" fontId="7" fillId="2" borderId="1" xfId="0" applyFont="1" applyFill="1" applyBorder="1" applyAlignment="1">
      <alignment horizontal="left" vertical="top" wrapText="1"/>
    </xf>
    <xf numFmtId="165" fontId="9" fillId="0" borderId="1" xfId="0" applyNumberFormat="1" applyFont="1" applyBorder="1" applyAlignment="1">
      <alignment vertical="top" wrapText="1"/>
    </xf>
    <xf numFmtId="166" fontId="54" fillId="8" borderId="1" xfId="0" applyNumberFormat="1" applyFont="1" applyFill="1" applyBorder="1" applyAlignment="1">
      <alignment vertical="top" wrapText="1"/>
    </xf>
    <xf numFmtId="0" fontId="54" fillId="0" borderId="1" xfId="0" applyFont="1" applyBorder="1" applyAlignment="1">
      <alignment vertical="top" wrapText="1"/>
    </xf>
    <xf numFmtId="166" fontId="9" fillId="0" borderId="1" xfId="0" applyNumberFormat="1" applyFont="1" applyBorder="1" applyAlignment="1">
      <alignment vertical="top" wrapText="1"/>
    </xf>
    <xf numFmtId="166" fontId="9" fillId="5" borderId="1" xfId="0" applyNumberFormat="1" applyFont="1" applyFill="1" applyBorder="1" applyAlignment="1">
      <alignment vertical="top" wrapText="1"/>
    </xf>
    <xf numFmtId="0" fontId="0" fillId="5" borderId="10" xfId="0" applyFill="1" applyBorder="1"/>
    <xf numFmtId="0" fontId="0" fillId="5" borderId="11" xfId="0" applyFill="1" applyBorder="1"/>
    <xf numFmtId="0" fontId="33" fillId="0" borderId="0" xfId="1" applyFont="1" applyAlignment="1">
      <alignment wrapText="1"/>
    </xf>
    <xf numFmtId="0" fontId="10" fillId="0" borderId="1" xfId="0" applyFont="1" applyBorder="1" applyAlignment="1">
      <alignment horizontal="center" vertical="top" wrapText="1"/>
    </xf>
    <xf numFmtId="0" fontId="61" fillId="0" borderId="3" xfId="0" applyFont="1" applyBorder="1" applyAlignment="1">
      <alignment vertical="top" wrapText="1"/>
    </xf>
    <xf numFmtId="0" fontId="9" fillId="5" borderId="0" xfId="0" applyFont="1" applyFill="1" applyAlignment="1">
      <alignment vertical="top" wrapText="1"/>
    </xf>
    <xf numFmtId="0" fontId="54"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9" xfId="0" applyBorder="1" applyAlignment="1">
      <alignment wrapText="1"/>
    </xf>
    <xf numFmtId="0" fontId="29" fillId="0" borderId="0" xfId="0" applyFont="1" applyAlignment="1">
      <alignment horizontal="center" vertical="top" wrapText="1"/>
    </xf>
    <xf numFmtId="0" fontId="9" fillId="0" borderId="0" xfId="0" applyFont="1" applyAlignment="1">
      <alignment vertical="top"/>
    </xf>
    <xf numFmtId="0" fontId="7" fillId="2" borderId="1" xfId="0" applyFont="1" applyFill="1" applyBorder="1" applyAlignment="1">
      <alignment horizontal="center" vertical="top" wrapText="1"/>
    </xf>
    <xf numFmtId="0" fontId="0" fillId="0" borderId="6" xfId="0" applyFont="1" applyBorder="1" applyAlignment="1">
      <alignment horizontal="left" vertical="top"/>
    </xf>
    <xf numFmtId="0" fontId="0" fillId="0" borderId="6" xfId="0" applyFont="1" applyBorder="1" applyAlignment="1">
      <alignment horizontal="left" vertical="top" wrapText="1"/>
    </xf>
    <xf numFmtId="0" fontId="0" fillId="0" borderId="3" xfId="0" applyFont="1" applyBorder="1" applyAlignment="1">
      <alignment horizontal="left" vertical="top"/>
    </xf>
    <xf numFmtId="0" fontId="0" fillId="0" borderId="7" xfId="0" applyFont="1" applyBorder="1" applyAlignment="1">
      <alignment horizontal="left" vertical="top"/>
    </xf>
    <xf numFmtId="0" fontId="0" fillId="0" borderId="3"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xf>
    <xf numFmtId="0" fontId="0" fillId="0" borderId="9" xfId="0" applyFont="1" applyBorder="1" applyAlignment="1">
      <alignment horizontal="left" vertical="top"/>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40" fillId="14" borderId="40" xfId="0" applyFont="1" applyFill="1" applyBorder="1" applyAlignment="1">
      <alignment wrapText="1"/>
    </xf>
    <xf numFmtId="0" fontId="0" fillId="14" borderId="48" xfId="0" applyFill="1" applyBorder="1"/>
    <xf numFmtId="0" fontId="0" fillId="14" borderId="49" xfId="0" applyFill="1" applyBorder="1"/>
    <xf numFmtId="0" fontId="0" fillId="14" borderId="44" xfId="0" applyFill="1" applyBorder="1"/>
    <xf numFmtId="0" fontId="9" fillId="14" borderId="0" xfId="0" applyFont="1" applyFill="1"/>
    <xf numFmtId="0" fontId="0" fillId="14" borderId="23" xfId="0" applyFill="1" applyBorder="1"/>
    <xf numFmtId="0" fontId="40" fillId="14" borderId="1" xfId="0" applyFont="1" applyFill="1" applyBorder="1" applyAlignment="1">
      <alignment vertical="center" wrapText="1"/>
    </xf>
    <xf numFmtId="0" fontId="0" fillId="14" borderId="1" xfId="0" applyFill="1" applyBorder="1" applyAlignment="1">
      <alignment vertical="center"/>
    </xf>
    <xf numFmtId="0" fontId="9" fillId="14" borderId="1" xfId="0" applyFont="1" applyFill="1" applyBorder="1" applyAlignment="1">
      <alignment vertical="center"/>
    </xf>
    <xf numFmtId="0" fontId="0" fillId="0" borderId="5" xfId="0" applyFont="1" applyBorder="1"/>
    <xf numFmtId="0" fontId="0" fillId="0" borderId="6" xfId="0" applyFont="1" applyBorder="1"/>
    <xf numFmtId="0" fontId="0" fillId="0" borderId="3" xfId="0" applyFont="1" applyBorder="1"/>
    <xf numFmtId="0" fontId="0" fillId="0" borderId="0" xfId="0" applyFont="1"/>
    <xf numFmtId="0" fontId="0" fillId="0" borderId="7" xfId="0" applyFont="1" applyBorder="1"/>
    <xf numFmtId="0" fontId="0" fillId="0" borderId="8" xfId="0" applyFont="1" applyBorder="1"/>
    <xf numFmtId="0" fontId="0" fillId="0" borderId="2" xfId="0" applyFont="1" applyBorder="1"/>
    <xf numFmtId="0" fontId="0" fillId="0" borderId="9" xfId="0" applyFont="1" applyBorder="1"/>
    <xf numFmtId="0" fontId="0" fillId="5" borderId="5" xfId="0" applyFont="1" applyFill="1" applyBorder="1"/>
    <xf numFmtId="0" fontId="0" fillId="5" borderId="6" xfId="0" applyFont="1" applyFill="1" applyBorder="1"/>
    <xf numFmtId="0" fontId="0" fillId="5" borderId="3" xfId="0" applyFont="1" applyFill="1" applyBorder="1"/>
    <xf numFmtId="0" fontId="0" fillId="5" borderId="0" xfId="0" applyFont="1" applyFill="1"/>
    <xf numFmtId="0" fontId="0" fillId="5" borderId="7" xfId="0" applyFont="1" applyFill="1" applyBorder="1"/>
    <xf numFmtId="0" fontId="0" fillId="5" borderId="8" xfId="0" applyFont="1" applyFill="1" applyBorder="1"/>
    <xf numFmtId="0" fontId="0" fillId="5" borderId="2" xfId="0" applyFont="1" applyFill="1" applyBorder="1"/>
    <xf numFmtId="0" fontId="0" fillId="5" borderId="9" xfId="0" applyFont="1" applyFill="1" applyBorder="1"/>
    <xf numFmtId="0" fontId="10" fillId="14" borderId="1" xfId="0" applyFont="1" applyFill="1" applyBorder="1" applyAlignment="1">
      <alignment horizontal="left" vertical="top" wrapText="1"/>
    </xf>
    <xf numFmtId="0" fontId="0" fillId="14" borderId="5" xfId="0" applyFill="1" applyBorder="1"/>
    <xf numFmtId="0" fontId="0" fillId="14" borderId="6" xfId="0" applyFill="1" applyBorder="1"/>
    <xf numFmtId="0" fontId="0" fillId="14" borderId="8" xfId="0" applyFill="1" applyBorder="1"/>
    <xf numFmtId="0" fontId="0" fillId="14" borderId="2" xfId="0" applyFill="1" applyBorder="1"/>
    <xf numFmtId="0" fontId="0" fillId="14" borderId="9" xfId="0" applyFill="1" applyBorder="1"/>
    <xf numFmtId="0" fontId="11" fillId="0" borderId="1" xfId="0" applyFont="1" applyBorder="1" applyAlignment="1">
      <alignment vertical="center" wrapText="1"/>
    </xf>
    <xf numFmtId="0" fontId="0" fillId="0" borderId="11" xfId="0" applyFont="1" applyBorder="1"/>
    <xf numFmtId="0" fontId="0" fillId="0" borderId="0" xfId="0" applyProtection="1"/>
    <xf numFmtId="0" fontId="8" fillId="0" borderId="0" xfId="0" applyFont="1" applyAlignment="1" applyProtection="1">
      <alignment horizontal="center" vertical="top"/>
    </xf>
    <xf numFmtId="0" fontId="0" fillId="0" borderId="0" xfId="0" applyProtection="1"/>
    <xf numFmtId="0" fontId="8" fillId="0" borderId="0" xfId="0" applyFont="1" applyAlignment="1" applyProtection="1">
      <alignment horizontal="center" vertical="top"/>
    </xf>
    <xf numFmtId="0" fontId="7" fillId="0" borderId="0" xfId="0" applyFont="1" applyProtection="1"/>
    <xf numFmtId="0" fontId="7" fillId="0" borderId="0" xfId="0" applyFont="1" applyProtection="1"/>
    <xf numFmtId="0" fontId="9"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9" fillId="5" borderId="1" xfId="0" applyFont="1" applyFill="1" applyBorder="1" applyAlignment="1" applyProtection="1">
      <alignment vertical="center" wrapText="1"/>
    </xf>
    <xf numFmtId="0" fontId="0" fillId="5" borderId="10" xfId="0" applyFill="1" applyBorder="1" applyProtection="1"/>
    <xf numFmtId="0" fontId="0" fillId="5" borderId="11" xfId="0" applyFill="1" applyBorder="1" applyProtection="1"/>
    <xf numFmtId="0" fontId="9" fillId="0" borderId="0" xfId="0" applyFont="1" applyAlignment="1" applyProtection="1">
      <alignment vertical="center" wrapText="1"/>
    </xf>
    <xf numFmtId="0" fontId="9" fillId="2" borderId="1" xfId="0" applyFont="1" applyFill="1" applyBorder="1" applyAlignment="1" applyProtection="1">
      <alignment horizontal="left" vertical="center" wrapText="1"/>
    </xf>
    <xf numFmtId="0" fontId="9" fillId="5" borderId="1" xfId="0" applyFont="1" applyFill="1" applyBorder="1" applyAlignment="1" applyProtection="1">
      <alignment horizontal="left" vertical="center" wrapText="1"/>
    </xf>
    <xf numFmtId="0" fontId="9" fillId="5" borderId="0" xfId="0" applyFont="1" applyFill="1" applyAlignment="1" applyProtection="1">
      <alignment vertical="center" wrapText="1"/>
    </xf>
    <xf numFmtId="0" fontId="0" fillId="5" borderId="10" xfId="0" applyFill="1" applyBorder="1" applyAlignment="1" applyProtection="1">
      <alignment horizontal="left"/>
    </xf>
    <xf numFmtId="0" fontId="0" fillId="5" borderId="11" xfId="0" applyFill="1" applyBorder="1" applyAlignment="1" applyProtection="1">
      <alignment horizontal="left"/>
    </xf>
    <xf numFmtId="0" fontId="18" fillId="2" borderId="1" xfId="0" applyFont="1" applyFill="1" applyBorder="1" applyAlignment="1" applyProtection="1">
      <alignment vertical="center" wrapText="1"/>
    </xf>
    <xf numFmtId="0" fontId="41" fillId="0" borderId="10" xfId="0" applyFont="1" applyBorder="1" applyProtection="1"/>
    <xf numFmtId="0" fontId="41" fillId="0" borderId="11" xfId="0" applyFont="1" applyBorder="1" applyProtection="1"/>
    <xf numFmtId="0" fontId="7" fillId="0" borderId="0" xfId="0" applyFont="1" applyAlignment="1" applyProtection="1">
      <alignment wrapText="1"/>
    </xf>
    <xf numFmtId="0" fontId="7" fillId="0" borderId="0" xfId="0" applyFont="1" applyAlignment="1" applyProtection="1">
      <alignment wrapText="1"/>
    </xf>
    <xf numFmtId="14" fontId="9" fillId="5" borderId="1" xfId="0" applyNumberFormat="1" applyFont="1" applyFill="1" applyBorder="1" applyAlignment="1" applyProtection="1">
      <alignment horizontal="left" vertical="center" wrapText="1"/>
    </xf>
    <xf numFmtId="14" fontId="9" fillId="5" borderId="0" xfId="0" applyNumberFormat="1" applyFont="1" applyFill="1" applyAlignment="1" applyProtection="1">
      <alignment vertical="center" wrapText="1"/>
    </xf>
    <xf numFmtId="14" fontId="57" fillId="5" borderId="1" xfId="0" applyNumberFormat="1" applyFont="1" applyFill="1" applyBorder="1" applyAlignment="1" applyProtection="1">
      <alignment horizontal="left" vertical="center" wrapText="1"/>
    </xf>
    <xf numFmtId="0" fontId="58" fillId="5" borderId="10" xfId="0" applyFont="1" applyFill="1" applyBorder="1" applyAlignment="1" applyProtection="1">
      <alignment horizontal="left"/>
    </xf>
    <xf numFmtId="0" fontId="58" fillId="5" borderId="11" xfId="0" applyFont="1" applyFill="1" applyBorder="1" applyAlignment="1" applyProtection="1">
      <alignment horizontal="left"/>
    </xf>
    <xf numFmtId="0" fontId="27" fillId="5" borderId="0" xfId="0" applyFont="1" applyFill="1" applyAlignment="1" applyProtection="1">
      <alignment horizontal="left" vertical="center" wrapText="1"/>
    </xf>
    <xf numFmtId="14" fontId="9" fillId="5" borderId="0" xfId="0" applyNumberFormat="1" applyFont="1" applyFill="1" applyAlignment="1" applyProtection="1">
      <alignment horizontal="right" vertical="center" wrapText="1"/>
    </xf>
    <xf numFmtId="14" fontId="2" fillId="5" borderId="1" xfId="0" applyNumberFormat="1" applyFont="1" applyFill="1" applyBorder="1" applyAlignment="1" applyProtection="1">
      <alignment horizontal="left" vertical="center" wrapText="1"/>
    </xf>
    <xf numFmtId="0" fontId="26" fillId="5" borderId="0" xfId="0" applyFont="1" applyFill="1" applyAlignment="1" applyProtection="1">
      <alignment vertical="center" wrapText="1"/>
    </xf>
    <xf numFmtId="0" fontId="29" fillId="2" borderId="1" xfId="0" applyFont="1" applyFill="1" applyBorder="1" applyAlignment="1" applyProtection="1">
      <alignment vertical="center" wrapText="1"/>
    </xf>
    <xf numFmtId="0" fontId="16" fillId="5" borderId="10" xfId="0" applyFont="1" applyFill="1" applyBorder="1" applyAlignment="1" applyProtection="1">
      <alignment horizontal="left"/>
    </xf>
    <xf numFmtId="0" fontId="16" fillId="5" borderId="11" xfId="0" applyFont="1" applyFill="1" applyBorder="1" applyAlignment="1" applyProtection="1">
      <alignment horizontal="left"/>
    </xf>
    <xf numFmtId="0" fontId="11" fillId="5" borderId="1" xfId="0" applyFont="1" applyFill="1" applyBorder="1" applyAlignment="1" applyProtection="1">
      <alignment horizontal="left" vertical="center" wrapText="1"/>
    </xf>
    <xf numFmtId="0" fontId="10" fillId="0" borderId="0" xfId="0" applyFont="1" applyAlignment="1" applyProtection="1">
      <alignment wrapText="1"/>
    </xf>
    <xf numFmtId="0" fontId="10" fillId="0" borderId="0" xfId="0" applyFont="1" applyAlignment="1" applyProtection="1">
      <alignment wrapText="1"/>
    </xf>
    <xf numFmtId="164" fontId="9" fillId="5" borderId="1" xfId="0" applyNumberFormat="1" applyFont="1" applyFill="1" applyBorder="1" applyAlignment="1" applyProtection="1">
      <alignment vertical="center" wrapText="1"/>
    </xf>
    <xf numFmtId="164" fontId="9" fillId="5" borderId="0" xfId="0" applyNumberFormat="1" applyFont="1" applyFill="1" applyAlignment="1" applyProtection="1">
      <alignment vertical="center" wrapText="1"/>
    </xf>
    <xf numFmtId="164" fontId="64" fillId="5" borderId="12" xfId="0" applyNumberFormat="1" applyFont="1" applyFill="1" applyBorder="1" applyAlignment="1" applyProtection="1">
      <alignment vertical="center" wrapText="1"/>
    </xf>
    <xf numFmtId="164" fontId="9" fillId="5" borderId="10" xfId="0" applyNumberFormat="1" applyFont="1" applyFill="1" applyBorder="1" applyAlignment="1" applyProtection="1">
      <alignment vertical="center" wrapText="1"/>
    </xf>
    <xf numFmtId="164" fontId="9" fillId="5" borderId="11" xfId="0" applyNumberFormat="1" applyFont="1" applyFill="1" applyBorder="1" applyAlignment="1" applyProtection="1">
      <alignment vertical="center" wrapText="1"/>
    </xf>
    <xf numFmtId="0" fontId="10" fillId="5" borderId="0" xfId="0" applyFont="1" applyFill="1" applyAlignment="1" applyProtection="1">
      <alignment wrapText="1"/>
    </xf>
    <xf numFmtId="0" fontId="0" fillId="0" borderId="10" xfId="0" applyBorder="1" applyAlignment="1" applyProtection="1">
      <alignment horizontal="left"/>
    </xf>
    <xf numFmtId="0" fontId="0" fillId="0" borderId="11" xfId="0" applyBorder="1" applyAlignment="1" applyProtection="1">
      <alignment horizontal="left"/>
    </xf>
    <xf numFmtId="0" fontId="26" fillId="5" borderId="1" xfId="0" applyFont="1" applyFill="1" applyBorder="1" applyAlignment="1" applyProtection="1">
      <alignment horizontal="left" vertical="center" wrapText="1"/>
    </xf>
    <xf numFmtId="0" fontId="60" fillId="5" borderId="1" xfId="0" applyFont="1" applyFill="1" applyBorder="1" applyAlignment="1" applyProtection="1">
      <alignment horizontal="left" vertical="center" wrapText="1"/>
    </xf>
    <xf numFmtId="0" fontId="58" fillId="0" borderId="10" xfId="0" applyFont="1" applyBorder="1" applyAlignment="1" applyProtection="1">
      <alignment horizontal="left"/>
    </xf>
    <xf numFmtId="0" fontId="58" fillId="0" borderId="11" xfId="0" applyFont="1" applyBorder="1" applyAlignment="1" applyProtection="1">
      <alignment horizontal="left"/>
    </xf>
    <xf numFmtId="14" fontId="59" fillId="0" borderId="1" xfId="0" applyNumberFormat="1" applyFont="1" applyBorder="1" applyAlignment="1" applyProtection="1">
      <alignment horizontal="left" vertical="center" wrapText="1"/>
    </xf>
    <xf numFmtId="14" fontId="58" fillId="0" borderId="10" xfId="0" applyNumberFormat="1" applyFont="1" applyBorder="1" applyAlignment="1" applyProtection="1">
      <alignment horizontal="left"/>
    </xf>
    <xf numFmtId="14" fontId="58" fillId="0" borderId="11" xfId="0" applyNumberFormat="1" applyFont="1" applyBorder="1" applyAlignment="1" applyProtection="1">
      <alignment horizontal="left"/>
    </xf>
    <xf numFmtId="0" fontId="26" fillId="0" borderId="0" xfId="0" applyFont="1" applyAlignment="1" applyProtection="1">
      <alignment vertical="center" wrapText="1"/>
    </xf>
    <xf numFmtId="0" fontId="10" fillId="0" borderId="0" xfId="0" applyFont="1" applyProtection="1"/>
    <xf numFmtId="0" fontId="16" fillId="0" borderId="0" xfId="0" applyFont="1" applyProtection="1"/>
    <xf numFmtId="0" fontId="9" fillId="5" borderId="0" xfId="0" applyFont="1" applyFill="1" applyAlignment="1" applyProtection="1">
      <alignment horizontal="left" vertical="center" wrapText="1"/>
    </xf>
    <xf numFmtId="0" fontId="10" fillId="0" borderId="0" xfId="0" applyFont="1" applyProtection="1"/>
    <xf numFmtId="0" fontId="9" fillId="0" borderId="1" xfId="0" applyFont="1" applyBorder="1" applyAlignment="1" applyProtection="1">
      <alignment vertical="center"/>
    </xf>
    <xf numFmtId="0" fontId="9" fillId="0" borderId="0" xfId="0" applyFont="1" applyAlignment="1" applyProtection="1">
      <alignment vertical="center"/>
    </xf>
    <xf numFmtId="0" fontId="24" fillId="5" borderId="0" xfId="0" applyFont="1" applyFill="1" applyAlignment="1" applyProtection="1">
      <alignment vertical="center" wrapText="1"/>
    </xf>
    <xf numFmtId="0" fontId="18" fillId="5" borderId="0" xfId="0" applyFont="1" applyFill="1" applyAlignment="1" applyProtection="1">
      <alignment vertical="center" wrapText="1"/>
    </xf>
    <xf numFmtId="0" fontId="31" fillId="0" borderId="0" xfId="0" applyFont="1" applyAlignment="1" applyProtection="1">
      <alignment vertical="center" wrapText="1"/>
    </xf>
    <xf numFmtId="0" fontId="20" fillId="5" borderId="0" xfId="0" applyFont="1" applyFill="1" applyAlignment="1" applyProtection="1">
      <alignment horizontal="left" wrapText="1"/>
    </xf>
    <xf numFmtId="0" fontId="20" fillId="5" borderId="0" xfId="0" applyFont="1" applyFill="1" applyAlignment="1" applyProtection="1">
      <alignment horizontal="left" wrapText="1"/>
    </xf>
    <xf numFmtId="0" fontId="10" fillId="2" borderId="1"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0" fillId="0" borderId="5" xfId="0" applyBorder="1" applyProtection="1"/>
    <xf numFmtId="0" fontId="0" fillId="0" borderId="6" xfId="0" applyBorder="1" applyProtection="1"/>
    <xf numFmtId="0" fontId="0" fillId="0" borderId="1" xfId="0" applyBorder="1" applyProtection="1"/>
    <xf numFmtId="0" fontId="9" fillId="2" borderId="1" xfId="0" applyFont="1" applyFill="1" applyBorder="1" applyAlignment="1" applyProtection="1">
      <alignment vertical="center"/>
    </xf>
    <xf numFmtId="0" fontId="9" fillId="5" borderId="43" xfId="0" applyFont="1" applyFill="1" applyBorder="1" applyAlignment="1" applyProtection="1">
      <alignment vertical="center" wrapText="1"/>
    </xf>
    <xf numFmtId="0" fontId="0" fillId="0" borderId="43" xfId="0" applyBorder="1" applyAlignment="1" applyProtection="1">
      <alignment wrapText="1"/>
    </xf>
    <xf numFmtId="0" fontId="0" fillId="0" borderId="52" xfId="0" applyBorder="1" applyAlignment="1" applyProtection="1">
      <alignment wrapText="1"/>
    </xf>
    <xf numFmtId="0" fontId="14" fillId="0" borderId="1" xfId="1" applyBorder="1" applyProtection="1"/>
    <xf numFmtId="0" fontId="9" fillId="0" borderId="47" xfId="0" applyFont="1" applyBorder="1" applyAlignment="1" applyProtection="1">
      <alignment vertical="center"/>
    </xf>
    <xf numFmtId="0" fontId="14" fillId="0" borderId="46" xfId="1" applyBorder="1" applyProtection="1"/>
    <xf numFmtId="0" fontId="14" fillId="0" borderId="43" xfId="1" applyBorder="1" applyProtection="1"/>
    <xf numFmtId="0" fontId="14" fillId="0" borderId="40" xfId="1" applyBorder="1" applyProtection="1"/>
    <xf numFmtId="0" fontId="56" fillId="5" borderId="43" xfId="0" applyFont="1" applyFill="1" applyBorder="1" applyAlignment="1" applyProtection="1">
      <alignment vertical="center" wrapText="1"/>
    </xf>
    <xf numFmtId="0" fontId="41" fillId="5" borderId="43" xfId="0" applyFont="1" applyFill="1" applyBorder="1" applyAlignment="1" applyProtection="1">
      <alignment wrapText="1"/>
    </xf>
    <xf numFmtId="0" fontId="41" fillId="5" borderId="52" xfId="0" applyFont="1" applyFill="1" applyBorder="1" applyAlignment="1" applyProtection="1">
      <alignment wrapText="1"/>
    </xf>
    <xf numFmtId="0" fontId="48" fillId="5" borderId="1" xfId="1" applyFont="1" applyFill="1" applyBorder="1" applyAlignment="1" applyProtection="1">
      <alignment vertical="center"/>
    </xf>
    <xf numFmtId="0" fontId="9" fillId="5" borderId="0" xfId="0" applyFont="1" applyFill="1" applyAlignment="1" applyProtection="1">
      <alignment vertical="center"/>
    </xf>
    <xf numFmtId="0" fontId="9" fillId="5" borderId="47" xfId="0" applyFont="1" applyFill="1" applyBorder="1" applyAlignment="1" applyProtection="1">
      <alignment vertical="center"/>
    </xf>
    <xf numFmtId="0" fontId="5" fillId="0" borderId="0" xfId="0" applyFont="1" applyAlignment="1" applyProtection="1">
      <alignment horizontal="left" vertical="top"/>
    </xf>
    <xf numFmtId="0" fontId="5" fillId="0" borderId="0" xfId="0" applyFont="1" applyAlignment="1" applyProtection="1">
      <alignment horizontal="left" vertical="top"/>
    </xf>
    <xf numFmtId="0" fontId="10" fillId="0" borderId="0" xfId="0" applyFont="1" applyAlignment="1" applyProtection="1">
      <alignment horizontal="left" vertical="top"/>
    </xf>
    <xf numFmtId="0" fontId="9" fillId="0" borderId="1" xfId="0" applyFont="1" applyBorder="1" applyAlignment="1" applyProtection="1">
      <alignment vertical="center" wrapText="1"/>
    </xf>
    <xf numFmtId="0" fontId="0" fillId="0" borderId="8" xfId="0" applyBorder="1" applyProtection="1"/>
    <xf numFmtId="0" fontId="0" fillId="0" borderId="2" xfId="0" applyBorder="1" applyProtection="1"/>
    <xf numFmtId="0" fontId="0" fillId="0" borderId="9" xfId="0" applyBorder="1" applyProtection="1"/>
    <xf numFmtId="0" fontId="9" fillId="0" borderId="12" xfId="0" applyFont="1" applyBorder="1" applyAlignment="1" applyProtection="1">
      <alignment vertical="top" wrapText="1"/>
    </xf>
    <xf numFmtId="0" fontId="10" fillId="4" borderId="1" xfId="0" applyFont="1" applyFill="1" applyBorder="1" applyAlignment="1" applyProtection="1">
      <alignment horizontal="center" vertical="center" wrapText="1"/>
    </xf>
    <xf numFmtId="0" fontId="22" fillId="4" borderId="1" xfId="0" applyFont="1" applyFill="1" applyBorder="1" applyAlignment="1" applyProtection="1">
      <alignment horizontal="center" vertical="center" wrapText="1"/>
    </xf>
    <xf numFmtId="0" fontId="0" fillId="0" borderId="16" xfId="0" applyBorder="1" applyProtection="1"/>
    <xf numFmtId="0" fontId="9" fillId="0" borderId="1" xfId="0" applyFont="1" applyBorder="1" applyAlignment="1" applyProtection="1">
      <alignment vertical="top" wrapText="1"/>
    </xf>
    <xf numFmtId="0" fontId="9" fillId="0" borderId="0" xfId="0" applyFont="1" applyAlignment="1" applyProtection="1">
      <alignment vertical="top" wrapText="1"/>
    </xf>
    <xf numFmtId="0" fontId="9" fillId="5" borderId="1" xfId="0" applyFont="1" applyFill="1" applyBorder="1" applyAlignment="1" applyProtection="1">
      <alignment vertical="top" wrapText="1"/>
    </xf>
    <xf numFmtId="0" fontId="0" fillId="5" borderId="5" xfId="0" applyFill="1" applyBorder="1" applyProtection="1"/>
    <xf numFmtId="0" fontId="0" fillId="5" borderId="6" xfId="0" applyFill="1" applyBorder="1" applyProtection="1"/>
    <xf numFmtId="0" fontId="9" fillId="5" borderId="1" xfId="0" applyFont="1" applyFill="1" applyBorder="1" applyAlignment="1" applyProtection="1">
      <alignment horizontal="center" vertical="top" wrapText="1"/>
    </xf>
    <xf numFmtId="0" fontId="0" fillId="5" borderId="8" xfId="0" applyFill="1" applyBorder="1" applyProtection="1"/>
    <xf numFmtId="0" fontId="0" fillId="5" borderId="2" xfId="0" applyFill="1" applyBorder="1" applyProtection="1"/>
    <xf numFmtId="0" fontId="0" fillId="5" borderId="9" xfId="0" applyFill="1" applyBorder="1" applyProtection="1"/>
    <xf numFmtId="0" fontId="0" fillId="5" borderId="16" xfId="0" applyFill="1" applyBorder="1" applyProtection="1"/>
    <xf numFmtId="0" fontId="9" fillId="5" borderId="4" xfId="0" applyFont="1" applyFill="1" applyBorder="1" applyAlignment="1" applyProtection="1">
      <alignment vertical="top" wrapText="1"/>
    </xf>
    <xf numFmtId="0" fontId="9" fillId="5" borderId="5" xfId="0" applyFont="1" applyFill="1" applyBorder="1" applyAlignment="1" applyProtection="1">
      <alignment vertical="top" wrapText="1"/>
    </xf>
    <xf numFmtId="0" fontId="9" fillId="5" borderId="6" xfId="0" applyFont="1" applyFill="1" applyBorder="1" applyAlignment="1" applyProtection="1">
      <alignment vertical="top" wrapText="1"/>
    </xf>
    <xf numFmtId="0" fontId="9" fillId="5" borderId="14" xfId="0" applyFont="1" applyFill="1" applyBorder="1" applyAlignment="1" applyProtection="1">
      <alignment vertical="top" wrapText="1"/>
    </xf>
    <xf numFmtId="0" fontId="9" fillId="5" borderId="8" xfId="0" applyFont="1" applyFill="1" applyBorder="1" applyAlignment="1" applyProtection="1">
      <alignment vertical="top" wrapText="1"/>
    </xf>
    <xf numFmtId="0" fontId="9" fillId="5" borderId="2" xfId="0" applyFont="1" applyFill="1" applyBorder="1" applyAlignment="1" applyProtection="1">
      <alignment vertical="top" wrapText="1"/>
    </xf>
    <xf numFmtId="0" fontId="9" fillId="5" borderId="9" xfId="0" applyFont="1" applyFill="1" applyBorder="1" applyAlignment="1" applyProtection="1">
      <alignment vertical="top" wrapText="1"/>
    </xf>
    <xf numFmtId="0" fontId="9" fillId="5" borderId="16" xfId="0" applyFont="1" applyFill="1" applyBorder="1" applyAlignment="1" applyProtection="1">
      <alignment vertical="top" wrapText="1"/>
    </xf>
    <xf numFmtId="0" fontId="8" fillId="0" borderId="0" xfId="0" applyFont="1" applyAlignment="1" applyProtection="1">
      <alignment horizontal="center" vertical="center" wrapText="1"/>
    </xf>
    <xf numFmtId="0" fontId="19" fillId="0" borderId="0" xfId="0" applyFont="1" applyAlignment="1" applyProtection="1">
      <alignment horizontal="center" vertical="top" wrapText="1"/>
    </xf>
    <xf numFmtId="0" fontId="37" fillId="0" borderId="0" xfId="0" applyFont="1" applyAlignment="1" applyProtection="1">
      <alignment horizontal="left"/>
    </xf>
    <xf numFmtId="0" fontId="11" fillId="0" borderId="0" xfId="0" applyFont="1" applyAlignment="1" applyProtection="1">
      <alignment vertical="top" wrapText="1"/>
    </xf>
    <xf numFmtId="0" fontId="11" fillId="0" borderId="43" xfId="0" applyFont="1" applyBorder="1" applyAlignment="1" applyProtection="1">
      <alignment vertical="top" wrapText="1"/>
    </xf>
    <xf numFmtId="0" fontId="9" fillId="0" borderId="51" xfId="0" applyFont="1" applyBorder="1" applyProtection="1"/>
    <xf numFmtId="0" fontId="9" fillId="0" borderId="50" xfId="0" applyFont="1" applyBorder="1" applyProtection="1"/>
    <xf numFmtId="0" fontId="9" fillId="0" borderId="47" xfId="0" applyFont="1" applyBorder="1" applyProtection="1"/>
    <xf numFmtId="0" fontId="9" fillId="0" borderId="0" xfId="0" applyFont="1" applyProtection="1"/>
    <xf numFmtId="0" fontId="24" fillId="13" borderId="43" xfId="0" applyFont="1" applyFill="1" applyBorder="1" applyAlignment="1" applyProtection="1">
      <alignment vertical="top" wrapText="1"/>
    </xf>
    <xf numFmtId="0" fontId="18" fillId="0" borderId="43" xfId="0" applyFont="1" applyBorder="1" applyAlignment="1" applyProtection="1">
      <alignment vertical="top" wrapText="1"/>
    </xf>
    <xf numFmtId="0" fontId="18" fillId="0" borderId="43" xfId="0" applyFont="1" applyBorder="1" applyAlignment="1" applyProtection="1">
      <alignment vertical="top" wrapText="1"/>
    </xf>
    <xf numFmtId="0" fontId="18" fillId="5" borderId="43" xfId="0" applyFont="1" applyFill="1" applyBorder="1" applyAlignment="1" applyProtection="1">
      <alignment vertical="top" wrapText="1"/>
    </xf>
    <xf numFmtId="9" fontId="18" fillId="0" borderId="43" xfId="0" applyNumberFormat="1" applyFont="1" applyBorder="1" applyAlignment="1" applyProtection="1">
      <alignment vertical="top" wrapText="1"/>
    </xf>
    <xf numFmtId="0" fontId="9" fillId="0" borderId="45" xfId="0" applyFont="1" applyBorder="1" applyProtection="1"/>
    <xf numFmtId="0" fontId="9" fillId="0" borderId="46" xfId="0" applyFont="1" applyBorder="1" applyProtection="1"/>
    <xf numFmtId="9" fontId="18" fillId="5" borderId="43" xfId="0" applyNumberFormat="1" applyFont="1" applyFill="1" applyBorder="1" applyAlignment="1" applyProtection="1">
      <alignment vertical="top" wrapText="1"/>
    </xf>
    <xf numFmtId="0" fontId="10" fillId="0" borderId="47" xfId="0" applyFont="1" applyBorder="1" applyProtection="1"/>
    <xf numFmtId="0" fontId="29" fillId="0" borderId="47" xfId="0" applyFont="1" applyBorder="1" applyProtection="1"/>
    <xf numFmtId="10" fontId="18" fillId="5" borderId="43" xfId="0" applyNumberFormat="1" applyFont="1" applyFill="1" applyBorder="1" applyAlignment="1" applyProtection="1">
      <alignment vertical="top" wrapText="1"/>
    </xf>
    <xf numFmtId="2" fontId="18" fillId="0" borderId="43" xfId="0" applyNumberFormat="1" applyFont="1" applyBorder="1" applyAlignment="1" applyProtection="1">
      <alignment vertical="top" wrapText="1"/>
    </xf>
    <xf numFmtId="2" fontId="18" fillId="0" borderId="43" xfId="0" applyNumberFormat="1" applyFont="1" applyBorder="1" applyAlignment="1" applyProtection="1">
      <alignment vertical="top" wrapText="1"/>
    </xf>
    <xf numFmtId="10" fontId="18" fillId="0" borderId="43" xfId="0" applyNumberFormat="1" applyFont="1" applyBorder="1" applyAlignment="1" applyProtection="1">
      <alignment vertical="top" wrapText="1"/>
    </xf>
    <xf numFmtId="0" fontId="49" fillId="0" borderId="47" xfId="0" applyFont="1" applyBorder="1" applyProtection="1"/>
    <xf numFmtId="0" fontId="9" fillId="5" borderId="46" xfId="0" applyFont="1" applyFill="1" applyBorder="1" applyAlignment="1" applyProtection="1">
      <alignment vertical="top"/>
    </xf>
    <xf numFmtId="0" fontId="9" fillId="4" borderId="47" xfId="0" applyFont="1" applyFill="1" applyBorder="1" applyAlignment="1" applyProtection="1">
      <alignment vertical="center" wrapText="1"/>
    </xf>
    <xf numFmtId="0" fontId="9" fillId="0" borderId="0" xfId="0" applyFont="1" applyProtection="1"/>
    <xf numFmtId="0" fontId="10" fillId="0" borderId="47" xfId="0" applyFont="1" applyBorder="1" applyAlignment="1" applyProtection="1">
      <alignment vertical="top" wrapText="1"/>
    </xf>
    <xf numFmtId="0" fontId="9" fillId="0" borderId="0" xfId="0" applyFont="1" applyAlignment="1" applyProtection="1">
      <alignment vertical="top" wrapText="1"/>
    </xf>
    <xf numFmtId="0" fontId="0" fillId="0" borderId="47" xfId="0" applyBorder="1" applyProtection="1"/>
    <xf numFmtId="0" fontId="10" fillId="0" borderId="0" xfId="0" applyFont="1" applyAlignment="1" applyProtection="1">
      <alignment vertical="top" wrapText="1"/>
    </xf>
    <xf numFmtId="0" fontId="54" fillId="13" borderId="43" xfId="0" applyFont="1" applyFill="1" applyBorder="1" applyAlignment="1" applyProtection="1">
      <alignment vertical="top" wrapText="1"/>
    </xf>
    <xf numFmtId="10" fontId="0" fillId="0" borderId="43" xfId="0" applyNumberFormat="1" applyBorder="1" applyProtection="1"/>
    <xf numFmtId="0" fontId="54" fillId="0" borderId="47" xfId="0" applyFont="1" applyBorder="1" applyAlignment="1" applyProtection="1">
      <alignment horizontal="center" vertical="center"/>
    </xf>
    <xf numFmtId="0" fontId="0" fillId="0" borderId="47" xfId="0" applyBorder="1" applyAlignment="1" applyProtection="1">
      <alignment vertical="top" wrapText="1"/>
    </xf>
    <xf numFmtId="0" fontId="54" fillId="13" borderId="43" xfId="0" applyFont="1" applyFill="1" applyBorder="1" applyAlignment="1" applyProtection="1">
      <alignment vertical="top" wrapText="1"/>
    </xf>
    <xf numFmtId="0" fontId="0" fillId="0" borderId="45" xfId="0" applyBorder="1" applyProtection="1"/>
    <xf numFmtId="0" fontId="0" fillId="0" borderId="43" xfId="0" applyBorder="1" applyAlignment="1" applyProtection="1">
      <alignment vertical="center"/>
    </xf>
    <xf numFmtId="0" fontId="0" fillId="5" borderId="43" xfId="0" applyFill="1" applyBorder="1" applyAlignment="1" applyProtection="1">
      <alignment vertical="center"/>
    </xf>
    <xf numFmtId="0" fontId="54" fillId="13" borderId="1" xfId="0" applyFont="1" applyFill="1" applyBorder="1" applyAlignment="1" applyProtection="1">
      <alignment vertical="top" wrapText="1"/>
    </xf>
    <xf numFmtId="0" fontId="0" fillId="0" borderId="50" xfId="0" applyBorder="1" applyAlignment="1" applyProtection="1">
      <alignment horizontal="left" vertical="top" wrapText="1"/>
    </xf>
    <xf numFmtId="0" fontId="0" fillId="0" borderId="43" xfId="0" applyBorder="1" applyAlignment="1" applyProtection="1">
      <alignment horizontal="left" vertical="top" wrapText="1"/>
    </xf>
    <xf numFmtId="0" fontId="0" fillId="5" borderId="43" xfId="0" applyFill="1" applyBorder="1" applyAlignment="1" applyProtection="1">
      <alignment horizontal="left" vertical="top" wrapText="1"/>
    </xf>
    <xf numFmtId="0" fontId="0" fillId="0" borderId="50" xfId="0" applyBorder="1" applyProtection="1"/>
    <xf numFmtId="0" fontId="0" fillId="0" borderId="52" xfId="0" applyBorder="1" applyAlignment="1" applyProtection="1">
      <alignment horizontal="left" vertical="top" wrapText="1"/>
    </xf>
    <xf numFmtId="0" fontId="0" fillId="0" borderId="50" xfId="0" applyBorder="1" applyAlignment="1" applyProtection="1">
      <alignment horizontal="left" vertical="top"/>
    </xf>
    <xf numFmtId="0" fontId="0" fillId="0" borderId="50" xfId="0" applyBorder="1" applyAlignment="1" applyProtection="1">
      <alignment horizontal="left" vertical="top" wrapText="1"/>
    </xf>
    <xf numFmtId="0" fontId="0" fillId="0" borderId="43" xfId="0" applyBorder="1" applyAlignment="1" applyProtection="1">
      <alignment vertical="top" wrapText="1"/>
    </xf>
    <xf numFmtId="0" fontId="0" fillId="0" borderId="50" xfId="0" applyBorder="1" applyAlignment="1" applyProtection="1">
      <alignment vertical="top" wrapText="1"/>
    </xf>
    <xf numFmtId="0" fontId="0" fillId="0" borderId="43" xfId="0" applyBorder="1" applyAlignment="1" applyProtection="1">
      <alignment horizontal="left" vertical="top" wrapText="1"/>
    </xf>
    <xf numFmtId="0" fontId="55" fillId="0" borderId="47" xfId="0" applyFont="1" applyBorder="1"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outcomes'!$B$55</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outcomes'!$B$56</c:f>
              <c:numCache>
                <c:formatCode>0.00%</c:formatCode>
                <c:ptCount val="1"/>
                <c:pt idx="0">
                  <c:v>0.90217391304347827</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DB3D-491E-9D88-B52440F6BB7B}"/>
            </c:ext>
          </c:extLst>
        </c:ser>
        <c:ser>
          <c:idx val="1"/>
          <c:order val="1"/>
          <c:tx>
            <c:strRef>
              <c:f>'2. Progress towards outcomes'!$C$55</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outcomes'!$C$56</c:f>
              <c:numCache>
                <c:formatCode>0.00%</c:formatCode>
                <c:ptCount val="1"/>
                <c:pt idx="0">
                  <c:v>2.4637837837837839</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DB3D-491E-9D88-B52440F6BB7B}"/>
            </c:ext>
          </c:extLst>
        </c:ser>
        <c:ser>
          <c:idx val="2"/>
          <c:order val="2"/>
          <c:tx>
            <c:strRef>
              <c:f>'2. Progress towards outcomes'!$D$55</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outcomes'!$D$56</c:f>
              <c:numCache>
                <c:formatCode>0.00%</c:formatCode>
                <c:ptCount val="1"/>
                <c:pt idx="0">
                  <c:v>0.94511206148282101</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DB3D-491E-9D88-B52440F6BB7B}"/>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ocumenttasks/documenttask1.xml><?xml version="1.0" encoding="utf-8"?>
<Tasks xmlns="http://schemas.microsoft.com/office/tasks/2019/documenttasks">
  <Task id="{DDA02F68-5069-4D05-AA9A-1630462B7D26}">
    <Anchor>
      <Comment id="{5696B86C-C9A0-4D60-9577-1B575CB411E2}"/>
    </Anchor>
    <History>
      <Event time="2025-09-10T08:10:41.20" id="{DA8E5528-C92E-45A6-AA8B-50E85B87170B}">
        <Attribution userId="S::manar.abdelmagied@fao.org::bc89682c-b068-49c2-ba47-cc94450c58c8" userName="Abdelmagied, Manar (OCBD)" userProvider="AD"/>
        <Anchor>
          <Comment id="{5696B86C-C9A0-4D60-9577-1B575CB411E2}"/>
        </Anchor>
        <Create/>
      </Event>
      <Event time="2025-09-10T08:10:41.20" id="{9D7587CA-B094-4494-94B4-35BAD8CF8D04}">
        <Attribution userId="S::manar.abdelmagied@fao.org::bc89682c-b068-49c2-ba47-cc94450c58c8" userName="Abdelmagied, Manar (OCBD)" userProvider="AD"/>
        <Anchor>
          <Comment id="{5696B86C-C9A0-4D60-9577-1B575CB411E2}"/>
        </Anchor>
        <Assign userId="S::Tanjila.Islam@fao.org::8e223cd6-fc1e-4b53-b8a8-b5d3f9275ed0" userName="Islam, Tanjila (FAOBD)" userProvider="AD"/>
      </Event>
      <Event time="2025-09-10T08:10:41.20" id="{72D1473A-CDB7-41CC-AB73-68B485196E2B}">
        <Attribution userId="S::manar.abdelmagied@fao.org::bc89682c-b068-49c2-ba47-cc94450c58c8" userName="Abdelmagied, Manar (OCBD)" userProvider="AD"/>
        <Anchor>
          <Comment id="{5696B86C-C9A0-4D60-9577-1B575CB411E2}"/>
        </Anchor>
        <SetTitle title="@Islam, Tanjila (FAOBD) please include number of project beneficiaries"/>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95250</xdr:colOff>
      <xdr:row>53</xdr:row>
      <xdr:rowOff>206375</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persons/person.xml><?xml version="1.0" encoding="utf-8"?>
<personList xmlns="http://schemas.microsoft.com/office/spreadsheetml/2018/threadedcomments" xmlns:x="http://schemas.openxmlformats.org/spreadsheetml/2006/main">
  <person displayName="Islam, Tanjila (FAOBD)" id="{5ACA43DD-145A-451C-9E36-45490167B25D}" userId="Tanjila.Islam@fao.org" providerId="PeoplePicker"/>
  <person displayName="Islam, Tanjila (FAOBD)" id="{36C4650B-F95E-47BF-8181-0FB57356D60F}" userId="S::Tanjila.Islam@fao.org::8e223cd6-fc1e-4b53-b8a8-b5d3f9275ed0" providerId="AD"/>
  <person displayName="Abdelmagied, Manar (OCBD)" id="{8286713C-DF85-4013-9F21-2F1623D640CA}" userId="S::manar.abdelmagied@fao.org::bc89682c-b068-49c2-ba47-cc94450c58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05" dT="2025-09-10T08:10:41.39" personId="{8286713C-DF85-4013-9F21-2F1623D640CA}" id="{5696B86C-C9A0-4D60-9577-1B575CB411E2}">
    <text>@Islam, Tanjila (FAOBD) please include number of project beneficiaries</text>
    <mentions>
      <mention mentionpersonId="{5ACA43DD-145A-451C-9E36-45490167B25D}" mentionId="{7EB29A17-CF86-4AAE-969E-7A649929F40F}" startIndex="0" length="23"/>
    </mentions>
  </threadedComment>
  <threadedComment ref="F105" dT="2025-09-11T07:07:55.47" personId="{36C4650B-F95E-47BF-8181-0FB57356D60F}" id="{06691C18-5DF7-4F89-BC28-FB1F92B58CD5}" parentId="{5696B86C-C9A0-4D60-9577-1B575CB411E2}">
    <text xml:space="preserve">About 70% of farmers out of 1700 reported practicing some form of Integrated Pest Management (IPM), with common techniques including light traps, crop rotation, manual pest removal, and use of natural enemies. While 67% were aware of bio pesticides, only 43% actively used them. Notably, just 40% received formal IPM training, mainly through the Department of Agricultural Extension (DAE).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facebook.com/FAOBangladesh/videos/946527647630327%20%20,%20Name:%20Beauty%20Akhter,%20farmer,%20Manikganj,%20Video%20credit:%20Kazi%20Reasa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secretary@moef.gov.bd" TargetMode="External"/><Relationship Id="rId2" Type="http://schemas.openxmlformats.org/officeDocument/2006/relationships/hyperlink" Target="mailto:jiaoqun.shi@fao.org" TargetMode="External"/><Relationship Id="rId1" Type="http://schemas.openxmlformats.org/officeDocument/2006/relationships/hyperlink" Target="mailto:Martijn.VanDeGroep@fao.org" TargetMode="External"/><Relationship Id="rId6" Type="http://schemas.openxmlformats.org/officeDocument/2006/relationships/printerSettings" Target="../printerSettings/printerSettings2.bin"/><Relationship Id="rId5" Type="http://schemas.openxmlformats.org/officeDocument/2006/relationships/hyperlink" Target="mailto:manar.abdelmagied@fao.org" TargetMode="External"/><Relationship Id="rId4" Type="http://schemas.openxmlformats.org/officeDocument/2006/relationships/hyperlink" Target="mailto:Sridhar.Dharmapuri@fao.org"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N32"/>
  <sheetViews>
    <sheetView showGridLines="0" view="pageBreakPreview" zoomScaleNormal="100" zoomScaleSheetLayoutView="100" workbookViewId="0">
      <selection activeCell="M18" sqref="M18"/>
    </sheetView>
  </sheetViews>
  <sheetFormatPr defaultColWidth="8.85546875" defaultRowHeight="15" x14ac:dyDescent="0.25"/>
  <cols>
    <col min="1" max="1" width="2.140625" customWidth="1"/>
    <col min="3" max="3" width="10.42578125" customWidth="1"/>
    <col min="4" max="5" width="8.7109375" customWidth="1"/>
    <col min="6" max="6" width="16.42578125" customWidth="1"/>
    <col min="7" max="7" width="10.140625" customWidth="1"/>
    <col min="8" max="8" width="6.85546875" customWidth="1"/>
    <col min="9" max="9" width="6.140625" customWidth="1"/>
    <col min="12" max="12" width="13.42578125" customWidth="1"/>
  </cols>
  <sheetData>
    <row r="6" spans="2:12" ht="24.95" customHeight="1" x14ac:dyDescent="0.25">
      <c r="B6" s="104" t="s">
        <v>0</v>
      </c>
      <c r="C6" s="103"/>
      <c r="D6" s="103"/>
      <c r="E6" s="103"/>
      <c r="F6" s="103"/>
      <c r="G6" s="103"/>
      <c r="H6" s="103"/>
      <c r="I6" s="103"/>
      <c r="J6" s="103"/>
      <c r="K6" s="103"/>
    </row>
    <row r="7" spans="2:12" ht="24.95" customHeight="1" x14ac:dyDescent="0.25">
      <c r="B7" s="102" t="s">
        <v>1</v>
      </c>
      <c r="C7" s="103"/>
      <c r="D7" s="103"/>
      <c r="E7" s="103"/>
      <c r="F7" s="103"/>
      <c r="G7" s="103"/>
      <c r="H7" s="103"/>
      <c r="I7" s="103"/>
      <c r="J7" s="103"/>
      <c r="K7" s="103"/>
    </row>
    <row r="8" spans="2:12" ht="24.95" customHeight="1" x14ac:dyDescent="0.25">
      <c r="B8" s="105" t="s">
        <v>2</v>
      </c>
      <c r="C8" s="103"/>
      <c r="D8" s="103"/>
      <c r="E8" s="103"/>
      <c r="F8" s="103"/>
      <c r="G8" s="103"/>
      <c r="H8" s="103"/>
      <c r="I8" s="103"/>
      <c r="J8" s="103"/>
      <c r="K8" s="103"/>
      <c r="L8" s="46"/>
    </row>
    <row r="9" spans="2:12" ht="30" customHeight="1" x14ac:dyDescent="0.25">
      <c r="B9" s="24" t="s">
        <v>3</v>
      </c>
      <c r="C9" s="19"/>
      <c r="D9" s="19"/>
      <c r="E9" s="19"/>
      <c r="F9" s="19"/>
      <c r="G9" s="19"/>
      <c r="H9" s="19"/>
      <c r="I9" s="19"/>
      <c r="J9" s="19"/>
      <c r="K9" s="19"/>
      <c r="L9" s="10"/>
    </row>
    <row r="10" spans="2:12" ht="30" customHeight="1" x14ac:dyDescent="0.25">
      <c r="B10" s="45" t="str">
        <f>HYPERLINK("#'1. Basic project data'!N10","1. BASIC PROJECT DATA")</f>
        <v>1. BASIC PROJECT DATA</v>
      </c>
      <c r="C10" s="11"/>
      <c r="D10" s="20"/>
      <c r="E10" s="12"/>
      <c r="F10" s="12"/>
      <c r="G10" s="12"/>
      <c r="H10" s="12"/>
      <c r="I10" s="12"/>
      <c r="J10" s="12"/>
      <c r="K10" s="12"/>
      <c r="L10" s="13"/>
    </row>
    <row r="11" spans="2:12" ht="30" customHeight="1" x14ac:dyDescent="0.25">
      <c r="B11" s="45" t="str">
        <f>HYPERLINK("#'2. Progress towards outcomes'!N11","2. PROGRESS TOWARDS ACHIEVING PROJECT OBJECTIVE(S) (DEVELOPMENT OBJECTIVE)")</f>
        <v>2. PROGRESS TOWARDS ACHIEVING PROJECT OBJECTIVE(S) (DEVELOPMENT OBJECTIVE)</v>
      </c>
      <c r="C11" s="11"/>
      <c r="D11" s="11"/>
      <c r="E11" s="11"/>
      <c r="F11" s="11"/>
      <c r="G11" s="11"/>
      <c r="H11" s="11"/>
      <c r="I11" s="20"/>
      <c r="J11" s="20"/>
      <c r="K11" s="20"/>
      <c r="L11" s="13"/>
    </row>
    <row r="12" spans="2:12" ht="30" customHeight="1" x14ac:dyDescent="0.25">
      <c r="B12" s="45" t="str">
        <f>HYPERLINK("#'3. Implementation Progress'!N12","3. IMPLEMENTATION PROGRESS (IP)")</f>
        <v>3. IMPLEMENTATION PROGRESS (IP)</v>
      </c>
      <c r="C12" s="12"/>
      <c r="D12" s="12"/>
      <c r="E12" s="20"/>
      <c r="F12" s="12"/>
      <c r="G12" s="12"/>
      <c r="H12" s="12"/>
      <c r="I12" s="12"/>
      <c r="J12" s="12"/>
      <c r="K12" s="12"/>
      <c r="L12" s="13"/>
    </row>
    <row r="13" spans="2:12" ht="30" customHeight="1" x14ac:dyDescent="0.25">
      <c r="B13" s="45" t="str">
        <f>HYPERLINK("#'4. Summary on progress'!N13","4. SUMMARY ON PROGRESS AND CHALLENGES")</f>
        <v>4. SUMMARY ON PROGRESS AND CHALLENGES</v>
      </c>
      <c r="C13" s="11"/>
      <c r="D13" s="11"/>
      <c r="E13" s="11"/>
      <c r="F13" s="11"/>
      <c r="G13" s="20"/>
      <c r="H13" s="20"/>
      <c r="I13" s="20"/>
      <c r="J13" s="20"/>
      <c r="K13" s="20"/>
      <c r="L13" s="13"/>
    </row>
    <row r="14" spans="2:12" ht="30" customHeight="1" x14ac:dyDescent="0.25">
      <c r="B14" s="45" t="str">
        <f>HYPERLINK("#'5. ESS Risk'!N14","5.ENVIRONMENTAL AND SOCIAL SAFEGUARDS (ESS):RISKS FROM THE PROJECT")</f>
        <v>5.ENVIRONMENTAL AND SOCIAL SAFEGUARDS (ESS):RISKS FROM THE PROJECT</v>
      </c>
      <c r="C14" s="11"/>
      <c r="D14" s="11"/>
      <c r="E14" s="11"/>
      <c r="F14" s="11"/>
      <c r="G14" s="11"/>
      <c r="H14" s="20"/>
      <c r="I14" s="20"/>
      <c r="J14" s="20"/>
      <c r="K14" s="20"/>
      <c r="L14" s="13"/>
    </row>
    <row r="15" spans="2:12" ht="30" customHeight="1" x14ac:dyDescent="0.25">
      <c r="B15" s="45" t="str">
        <f>HYPERLINK("#'6. Risks to the project'!N15","6. RISKS TO THE PROJECT")</f>
        <v>6. RISKS TO THE PROJECT</v>
      </c>
      <c r="C15" s="12"/>
      <c r="D15" s="20"/>
      <c r="E15" s="12"/>
      <c r="F15" s="12"/>
      <c r="G15" s="12"/>
      <c r="H15" s="12"/>
      <c r="I15" s="12"/>
      <c r="J15" s="12"/>
      <c r="K15" s="12"/>
      <c r="L15" s="13"/>
    </row>
    <row r="16" spans="2:12" ht="30" customHeight="1" x14ac:dyDescent="0.25">
      <c r="B16" s="45" t="str">
        <f>HYPERLINK("#'7. Follow-up on Mid-term review'!N16","7. FOLLOW-UP ON MID-TERM REVIEW OR SUPERVISION MISSION")</f>
        <v>7. FOLLOW-UP ON MID-TERM REVIEW OR SUPERVISION MISSION</v>
      </c>
      <c r="C16" s="12"/>
      <c r="D16" s="12"/>
      <c r="E16" s="12"/>
      <c r="F16" s="12"/>
      <c r="G16" s="20"/>
      <c r="H16" s="12"/>
      <c r="I16" s="12"/>
      <c r="J16" s="12"/>
      <c r="K16" s="12"/>
      <c r="L16" s="13"/>
    </row>
    <row r="17" spans="2:12" ht="30" customHeight="1" x14ac:dyDescent="0.25">
      <c r="B17" s="45" t="str">
        <f>HYPERLINK("#'8. Minor project amendments'!N17","8. MINOR PROJECT AMENDMENTS")</f>
        <v>8. MINOR PROJECT AMENDMENTS</v>
      </c>
      <c r="C17" s="12"/>
      <c r="D17" s="12"/>
      <c r="E17" s="20"/>
      <c r="F17" s="12"/>
      <c r="G17" s="12"/>
      <c r="H17" s="12"/>
      <c r="I17" s="12"/>
      <c r="J17" s="12"/>
      <c r="K17" s="12"/>
      <c r="L17" s="13"/>
    </row>
    <row r="18" spans="2:12" ht="30" customHeight="1" x14ac:dyDescent="0.25">
      <c r="B18" s="45" t="str">
        <f>HYPERLINK("#'9. Stakeholders' Engagement'!N18","9. STAKEHOLDERS' ENGAGEMENT")</f>
        <v>9. STAKEHOLDERS' ENGAGEMENT</v>
      </c>
      <c r="C18" s="12"/>
      <c r="D18" s="12"/>
      <c r="E18" s="20"/>
      <c r="F18" s="12"/>
      <c r="G18" s="12"/>
      <c r="H18" s="12"/>
      <c r="I18" s="12"/>
      <c r="J18" s="12"/>
      <c r="K18" s="12"/>
      <c r="L18" s="13"/>
    </row>
    <row r="19" spans="2:12" ht="30" customHeight="1" x14ac:dyDescent="0.25">
      <c r="B19" s="45" t="str">
        <f>HYPERLINK("#'10. Gender Mainstreaming'!N19","10. GENDER MAINSTREAMING")</f>
        <v>10. GENDER MAINSTREAMING</v>
      </c>
      <c r="C19" s="12"/>
      <c r="D19" s="12"/>
      <c r="E19" s="20"/>
      <c r="F19" s="12"/>
      <c r="G19" s="12"/>
      <c r="H19" s="12"/>
      <c r="I19" s="12"/>
      <c r="J19" s="12"/>
      <c r="K19" s="12"/>
      <c r="L19" s="13"/>
    </row>
    <row r="20" spans="2:12" ht="30" customHeight="1" x14ac:dyDescent="0.25">
      <c r="B20" s="45" t="str">
        <f>HYPERLINK("#'11. Knowledge Management'!N20","11. KNOWLEDGE MANAGEMENT ACTIVITIES")</f>
        <v>11. KNOWLEDGE MANAGEMENT ACTIVITIES</v>
      </c>
      <c r="C20" s="12"/>
      <c r="D20" s="12"/>
      <c r="E20" s="12"/>
      <c r="F20" s="20"/>
      <c r="G20" s="12"/>
      <c r="H20" s="12"/>
      <c r="I20" s="12"/>
      <c r="J20" s="12"/>
      <c r="K20" s="12"/>
      <c r="L20" s="13"/>
    </row>
    <row r="21" spans="2:12" ht="30" customHeight="1" x14ac:dyDescent="0.25">
      <c r="B21" s="45" t="str">
        <f>HYPERLINK("#'12. Indigenous &amp; Local Involve.'!N21","12. INDIGENOUS PEOPLES AND LOCAL COMMUNITIES INVOLVEMENT")</f>
        <v>12. INDIGENOUS PEOPLES AND LOCAL COMMUNITIES INVOLVEMENT</v>
      </c>
      <c r="C21" s="12"/>
      <c r="D21" s="12"/>
      <c r="E21" s="12"/>
      <c r="F21" s="12"/>
      <c r="G21" s="20"/>
      <c r="H21" s="12"/>
      <c r="I21" s="12"/>
      <c r="J21" s="12"/>
      <c r="K21" s="12"/>
      <c r="L21" s="13"/>
    </row>
    <row r="22" spans="2:12" ht="30" customHeight="1" x14ac:dyDescent="0.25">
      <c r="B22" s="45" t="str">
        <f>HYPERLINK("#'13. Co-Financing Table'!N22","13. CO-FINANCING TABLE")</f>
        <v>13. CO-FINANCING TABLE</v>
      </c>
      <c r="C22" s="12"/>
      <c r="D22" s="20"/>
      <c r="E22" s="12"/>
      <c r="F22" s="12"/>
      <c r="G22" s="12"/>
      <c r="H22" s="12"/>
      <c r="I22" s="12"/>
      <c r="J22" s="12"/>
      <c r="K22" s="12"/>
      <c r="L22" s="13"/>
    </row>
    <row r="23" spans="2:12" ht="30" customHeight="1" x14ac:dyDescent="0.25">
      <c r="B23" s="45" t="str">
        <f>HYPERLINK("#'14. GEO Location'!N23","14. GEO LOCATION INFORMATION")</f>
        <v>14. GEO LOCATION INFORMATION</v>
      </c>
      <c r="C23" s="12"/>
      <c r="D23" s="12"/>
      <c r="E23" s="20"/>
      <c r="F23" s="12"/>
      <c r="G23" s="12"/>
      <c r="H23" s="12"/>
      <c r="I23" s="12"/>
      <c r="J23" s="12"/>
      <c r="K23" s="12"/>
      <c r="L23" s="13"/>
    </row>
    <row r="24" spans="2:12" ht="30" customHeight="1" x14ac:dyDescent="0.25">
      <c r="B24" s="25" t="str">
        <f>HYPERLINK("#'Annex'!N26","Annex. Monitoring Area-based GEF Core Indicator Commitments and Progress with FERM")</f>
        <v>Annex. Monitoring Area-based GEF Core Indicator Commitments and Progress with FERM</v>
      </c>
      <c r="C24" s="4"/>
      <c r="D24" s="4"/>
      <c r="E24" s="4"/>
      <c r="F24" s="4"/>
      <c r="G24" s="4"/>
      <c r="H24" s="4"/>
      <c r="I24" s="4"/>
      <c r="J24" s="21"/>
      <c r="K24" s="4"/>
      <c r="L24" s="14"/>
    </row>
    <row r="27" spans="2:12" x14ac:dyDescent="0.25">
      <c r="B27" s="27" t="s">
        <v>4</v>
      </c>
      <c r="C27" s="27"/>
    </row>
    <row r="28" spans="2:12" x14ac:dyDescent="0.25">
      <c r="B28" t="s">
        <v>5</v>
      </c>
      <c r="C28" s="27"/>
    </row>
    <row r="29" spans="2:12" x14ac:dyDescent="0.25">
      <c r="B29" s="53" t="s">
        <v>6</v>
      </c>
    </row>
    <row r="30" spans="2:12" x14ac:dyDescent="0.25">
      <c r="B30" t="s">
        <v>7</v>
      </c>
    </row>
    <row r="31" spans="2:12" x14ac:dyDescent="0.25">
      <c r="B31" t="s">
        <v>8</v>
      </c>
    </row>
    <row r="32" spans="2:12" ht="19.5" customHeight="1" x14ac:dyDescent="0.25"/>
  </sheetData>
  <sheetProtection sheet="1" objects="1" scenarios="1" formatColumns="0" formatRows="0"/>
  <mergeCells count="3">
    <mergeCell ref="B7:K7"/>
    <mergeCell ref="B6:K6"/>
    <mergeCell ref="B8:K8"/>
  </mergeCells>
  <hyperlinks>
    <hyperlink ref="B27" r:id="rId1" display="DISCLAIMER: All data and text entered in the PIR will be publicly available on the GEF website (click here). " xr:uid="{00000000-0004-0000-0000-000000000000}"/>
    <hyperlink ref="B28" r:id="rId2" display="All data and text entered in the PIR will be publicly available on the GEF website (click here). " xr:uid="{00000000-0004-0000-0000-000001000000}"/>
    <hyperlink ref="B29"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56"/>
  <sheetViews>
    <sheetView showGridLines="0" view="pageBreakPreview" zoomScaleNormal="100" zoomScaleSheetLayoutView="100" workbookViewId="0">
      <selection activeCell="R17" sqref="R17"/>
    </sheetView>
  </sheetViews>
  <sheetFormatPr defaultColWidth="8.85546875" defaultRowHeight="15" x14ac:dyDescent="0.25"/>
  <cols>
    <col min="1" max="1" width="1.42578125" customWidth="1"/>
  </cols>
  <sheetData>
    <row r="1" spans="1:11" ht="19.5" customHeight="1" x14ac:dyDescent="0.25">
      <c r="A1" s="15"/>
      <c r="B1" s="15"/>
      <c r="C1" s="15"/>
      <c r="D1" s="15"/>
      <c r="E1" s="15"/>
      <c r="F1" s="15"/>
      <c r="G1" s="15"/>
      <c r="H1" s="15"/>
      <c r="I1" s="15"/>
      <c r="J1" s="15"/>
      <c r="K1" s="15"/>
    </row>
    <row r="2" spans="1:11" ht="17.100000000000001" customHeight="1" x14ac:dyDescent="0.25">
      <c r="A2" s="15"/>
      <c r="B2" s="276" t="s">
        <v>763</v>
      </c>
      <c r="C2" s="103"/>
      <c r="D2" s="103"/>
      <c r="E2" s="103"/>
      <c r="F2" s="103"/>
      <c r="G2" s="103"/>
      <c r="H2" s="103"/>
      <c r="I2" s="103"/>
      <c r="J2" s="103"/>
      <c r="K2" s="103"/>
    </row>
    <row r="3" spans="1:11" ht="17.100000000000001" customHeight="1" x14ac:dyDescent="0.25">
      <c r="A3" s="15"/>
      <c r="B3" s="15"/>
      <c r="C3" s="15"/>
      <c r="D3" s="15"/>
      <c r="E3" s="15"/>
      <c r="F3" s="15"/>
      <c r="G3" s="15"/>
      <c r="H3" s="15"/>
      <c r="I3" s="15"/>
      <c r="J3" s="15"/>
      <c r="K3" s="15"/>
    </row>
    <row r="4" spans="1:11" ht="14.45" customHeight="1" x14ac:dyDescent="0.25">
      <c r="A4" s="15"/>
      <c r="B4" s="275" t="s">
        <v>764</v>
      </c>
      <c r="C4" s="107"/>
      <c r="D4" s="108"/>
      <c r="E4" s="106" t="s">
        <v>765</v>
      </c>
      <c r="F4" s="354"/>
      <c r="G4" s="354"/>
      <c r="H4" s="354"/>
      <c r="I4" s="354"/>
      <c r="J4" s="354"/>
      <c r="K4" s="355"/>
    </row>
    <row r="5" spans="1:11" ht="14.45" customHeight="1" x14ac:dyDescent="0.25">
      <c r="A5" s="15"/>
      <c r="B5" s="131"/>
      <c r="C5" s="103"/>
      <c r="D5" s="132"/>
      <c r="E5" s="356"/>
      <c r="F5" s="357"/>
      <c r="G5" s="357"/>
      <c r="H5" s="357"/>
      <c r="I5" s="357"/>
      <c r="J5" s="357"/>
      <c r="K5" s="358"/>
    </row>
    <row r="6" spans="1:11" ht="30" customHeight="1" x14ac:dyDescent="0.25">
      <c r="A6" s="15"/>
      <c r="B6" s="109"/>
      <c r="C6" s="110"/>
      <c r="D6" s="111"/>
      <c r="E6" s="356"/>
      <c r="F6" s="357"/>
      <c r="G6" s="357"/>
      <c r="H6" s="357"/>
      <c r="I6" s="357"/>
      <c r="J6" s="357"/>
      <c r="K6" s="358"/>
    </row>
    <row r="7" spans="1:11" ht="14.45" customHeight="1" x14ac:dyDescent="0.25">
      <c r="A7" s="15"/>
      <c r="B7" s="275" t="s">
        <v>766</v>
      </c>
      <c r="C7" s="107"/>
      <c r="D7" s="108"/>
      <c r="E7" s="106" t="s">
        <v>579</v>
      </c>
      <c r="F7" s="354"/>
      <c r="G7" s="354"/>
      <c r="H7" s="354"/>
      <c r="I7" s="354"/>
      <c r="J7" s="354"/>
      <c r="K7" s="355"/>
    </row>
    <row r="8" spans="1:11" ht="17.100000000000001" customHeight="1" x14ac:dyDescent="0.25">
      <c r="A8" s="15"/>
      <c r="B8" s="131"/>
      <c r="C8" s="103"/>
      <c r="D8" s="132"/>
      <c r="E8" s="356"/>
      <c r="F8" s="357"/>
      <c r="G8" s="357"/>
      <c r="H8" s="357"/>
      <c r="I8" s="357"/>
      <c r="J8" s="357"/>
      <c r="K8" s="358"/>
    </row>
    <row r="9" spans="1:11" x14ac:dyDescent="0.25">
      <c r="A9" s="15"/>
      <c r="B9" s="131"/>
      <c r="C9" s="103"/>
      <c r="D9" s="132"/>
      <c r="E9" s="356"/>
      <c r="F9" s="357"/>
      <c r="G9" s="357"/>
      <c r="H9" s="357"/>
      <c r="I9" s="357"/>
      <c r="J9" s="357"/>
      <c r="K9" s="358"/>
    </row>
    <row r="10" spans="1:11" ht="17.100000000000001" customHeight="1" x14ac:dyDescent="0.25">
      <c r="A10" s="15"/>
      <c r="B10" s="131"/>
      <c r="C10" s="103"/>
      <c r="D10" s="132"/>
      <c r="E10" s="356"/>
      <c r="F10" s="357"/>
      <c r="G10" s="357"/>
      <c r="H10" s="357"/>
      <c r="I10" s="357"/>
      <c r="J10" s="357"/>
      <c r="K10" s="358"/>
    </row>
    <row r="11" spans="1:11" ht="17.100000000000001" customHeight="1" x14ac:dyDescent="0.25">
      <c r="A11" s="15"/>
      <c r="B11" s="131"/>
      <c r="C11" s="103"/>
      <c r="D11" s="132"/>
      <c r="E11" s="356"/>
      <c r="F11" s="357"/>
      <c r="G11" s="357"/>
      <c r="H11" s="357"/>
      <c r="I11" s="357"/>
      <c r="J11" s="357"/>
      <c r="K11" s="358"/>
    </row>
    <row r="12" spans="1:11" ht="17.100000000000001" customHeight="1" x14ac:dyDescent="0.25">
      <c r="A12" s="15"/>
      <c r="B12" s="131"/>
      <c r="C12" s="103"/>
      <c r="D12" s="132"/>
      <c r="E12" s="356"/>
      <c r="F12" s="357"/>
      <c r="G12" s="357"/>
      <c r="H12" s="357"/>
      <c r="I12" s="357"/>
      <c r="J12" s="357"/>
      <c r="K12" s="358"/>
    </row>
    <row r="13" spans="1:11" x14ac:dyDescent="0.25">
      <c r="A13" s="15"/>
      <c r="B13" s="131"/>
      <c r="C13" s="103"/>
      <c r="D13" s="132"/>
      <c r="E13" s="356"/>
      <c r="F13" s="357"/>
      <c r="G13" s="357"/>
      <c r="H13" s="357"/>
      <c r="I13" s="357"/>
      <c r="J13" s="357"/>
      <c r="K13" s="358"/>
    </row>
    <row r="14" spans="1:11" x14ac:dyDescent="0.25">
      <c r="A14" s="15"/>
      <c r="B14" s="109"/>
      <c r="C14" s="110"/>
      <c r="D14" s="111"/>
      <c r="E14" s="359"/>
      <c r="F14" s="360"/>
      <c r="G14" s="360"/>
      <c r="H14" s="360"/>
      <c r="I14" s="360"/>
      <c r="J14" s="360"/>
      <c r="K14" s="361"/>
    </row>
    <row r="15" spans="1:11" ht="14.45" customHeight="1" x14ac:dyDescent="0.25">
      <c r="A15" s="15"/>
      <c r="B15" s="275" t="s">
        <v>767</v>
      </c>
      <c r="C15" s="107"/>
      <c r="D15" s="108"/>
      <c r="E15" s="114" t="s">
        <v>768</v>
      </c>
      <c r="F15" s="362"/>
      <c r="G15" s="362"/>
      <c r="H15" s="362"/>
      <c r="I15" s="362"/>
      <c r="J15" s="362"/>
      <c r="K15" s="363"/>
    </row>
    <row r="16" spans="1:11" ht="17.100000000000001" customHeight="1" x14ac:dyDescent="0.25">
      <c r="A16" s="15"/>
      <c r="B16" s="131"/>
      <c r="C16" s="103"/>
      <c r="D16" s="132"/>
      <c r="E16" s="364"/>
      <c r="F16" s="365"/>
      <c r="G16" s="365"/>
      <c r="H16" s="365"/>
      <c r="I16" s="365"/>
      <c r="J16" s="365"/>
      <c r="K16" s="366"/>
    </row>
    <row r="17" spans="1:11" ht="17.100000000000001" customHeight="1" x14ac:dyDescent="0.25">
      <c r="A17" s="15"/>
      <c r="B17" s="131"/>
      <c r="C17" s="103"/>
      <c r="D17" s="132"/>
      <c r="E17" s="364"/>
      <c r="F17" s="365"/>
      <c r="G17" s="365"/>
      <c r="H17" s="365"/>
      <c r="I17" s="365"/>
      <c r="J17" s="365"/>
      <c r="K17" s="366"/>
    </row>
    <row r="18" spans="1:11" ht="17.100000000000001" customHeight="1" x14ac:dyDescent="0.25">
      <c r="A18" s="15"/>
      <c r="B18" s="131"/>
      <c r="C18" s="103"/>
      <c r="D18" s="132"/>
      <c r="E18" s="364"/>
      <c r="F18" s="365"/>
      <c r="G18" s="365"/>
      <c r="H18" s="365"/>
      <c r="I18" s="365"/>
      <c r="J18" s="365"/>
      <c r="K18" s="366"/>
    </row>
    <row r="19" spans="1:11" x14ac:dyDescent="0.25">
      <c r="A19" s="15"/>
      <c r="B19" s="131"/>
      <c r="C19" s="103"/>
      <c r="D19" s="132"/>
      <c r="E19" s="364"/>
      <c r="F19" s="365"/>
      <c r="G19" s="365"/>
      <c r="H19" s="365"/>
      <c r="I19" s="365"/>
      <c r="J19" s="365"/>
      <c r="K19" s="366"/>
    </row>
    <row r="20" spans="1:11" x14ac:dyDescent="0.25">
      <c r="A20" s="15"/>
      <c r="B20" s="131"/>
      <c r="C20" s="103"/>
      <c r="D20" s="132"/>
      <c r="E20" s="364"/>
      <c r="F20" s="365"/>
      <c r="G20" s="365"/>
      <c r="H20" s="365"/>
      <c r="I20" s="365"/>
      <c r="J20" s="365"/>
      <c r="K20" s="366"/>
    </row>
    <row r="21" spans="1:11" x14ac:dyDescent="0.25">
      <c r="A21" s="15"/>
      <c r="B21" s="131"/>
      <c r="C21" s="103"/>
      <c r="D21" s="132"/>
      <c r="E21" s="364"/>
      <c r="F21" s="365"/>
      <c r="G21" s="365"/>
      <c r="H21" s="365"/>
      <c r="I21" s="365"/>
      <c r="J21" s="365"/>
      <c r="K21" s="366"/>
    </row>
    <row r="22" spans="1:11" ht="39.75" customHeight="1" x14ac:dyDescent="0.25">
      <c r="A22" s="15"/>
      <c r="B22" s="109"/>
      <c r="C22" s="110"/>
      <c r="D22" s="111"/>
      <c r="E22" s="367"/>
      <c r="F22" s="368"/>
      <c r="G22" s="368"/>
      <c r="H22" s="368"/>
      <c r="I22" s="368"/>
      <c r="J22" s="368"/>
      <c r="K22" s="369"/>
    </row>
    <row r="23" spans="1:11" ht="14.45" customHeight="1" x14ac:dyDescent="0.25">
      <c r="A23" s="15"/>
      <c r="B23" s="275" t="s">
        <v>769</v>
      </c>
      <c r="C23" s="107"/>
      <c r="D23" s="108"/>
      <c r="E23" s="106" t="s">
        <v>579</v>
      </c>
      <c r="F23" s="354"/>
      <c r="G23" s="354"/>
      <c r="H23" s="354"/>
      <c r="I23" s="354"/>
      <c r="J23" s="354"/>
      <c r="K23" s="355"/>
    </row>
    <row r="24" spans="1:11" ht="14.45" customHeight="1" x14ac:dyDescent="0.25">
      <c r="A24" s="15"/>
      <c r="B24" s="131"/>
      <c r="C24" s="103"/>
      <c r="D24" s="132"/>
      <c r="E24" s="356"/>
      <c r="F24" s="357"/>
      <c r="G24" s="357"/>
      <c r="H24" s="357"/>
      <c r="I24" s="357"/>
      <c r="J24" s="357"/>
      <c r="K24" s="358"/>
    </row>
    <row r="25" spans="1:11" ht="14.45" customHeight="1" x14ac:dyDescent="0.25">
      <c r="A25" s="15"/>
      <c r="B25" s="131"/>
      <c r="C25" s="103"/>
      <c r="D25" s="132"/>
      <c r="E25" s="356"/>
      <c r="F25" s="357"/>
      <c r="G25" s="357"/>
      <c r="H25" s="357"/>
      <c r="I25" s="357"/>
      <c r="J25" s="357"/>
      <c r="K25" s="358"/>
    </row>
    <row r="26" spans="1:11" ht="14.45" customHeight="1" x14ac:dyDescent="0.25">
      <c r="A26" s="15"/>
      <c r="B26" s="131"/>
      <c r="C26" s="103"/>
      <c r="D26" s="132"/>
      <c r="E26" s="356"/>
      <c r="F26" s="357"/>
      <c r="G26" s="357"/>
      <c r="H26" s="357"/>
      <c r="I26" s="357"/>
      <c r="J26" s="357"/>
      <c r="K26" s="358"/>
    </row>
    <row r="27" spans="1:11" x14ac:dyDescent="0.25">
      <c r="A27" s="15"/>
      <c r="B27" s="131"/>
      <c r="C27" s="103"/>
      <c r="D27" s="132"/>
      <c r="E27" s="356"/>
      <c r="F27" s="357"/>
      <c r="G27" s="357"/>
      <c r="H27" s="357"/>
      <c r="I27" s="357"/>
      <c r="J27" s="357"/>
      <c r="K27" s="358"/>
    </row>
    <row r="28" spans="1:11" ht="17.100000000000001" customHeight="1" x14ac:dyDescent="0.25">
      <c r="A28" s="15"/>
      <c r="B28" s="131"/>
      <c r="C28" s="103"/>
      <c r="D28" s="132"/>
      <c r="E28" s="356"/>
      <c r="F28" s="357"/>
      <c r="G28" s="357"/>
      <c r="H28" s="357"/>
      <c r="I28" s="357"/>
      <c r="J28" s="357"/>
      <c r="K28" s="358"/>
    </row>
    <row r="29" spans="1:11" x14ac:dyDescent="0.25">
      <c r="A29" s="15"/>
      <c r="B29" s="131"/>
      <c r="C29" s="103"/>
      <c r="D29" s="132"/>
      <c r="E29" s="356"/>
      <c r="F29" s="357"/>
      <c r="G29" s="357"/>
      <c r="H29" s="357"/>
      <c r="I29" s="357"/>
      <c r="J29" s="357"/>
      <c r="K29" s="358"/>
    </row>
    <row r="30" spans="1:11" ht="17.100000000000001" customHeight="1" x14ac:dyDescent="0.25">
      <c r="A30" s="15"/>
      <c r="B30" s="131"/>
      <c r="C30" s="103"/>
      <c r="D30" s="132"/>
      <c r="E30" s="356"/>
      <c r="F30" s="357"/>
      <c r="G30" s="357"/>
      <c r="H30" s="357"/>
      <c r="I30" s="357"/>
      <c r="J30" s="357"/>
      <c r="K30" s="358"/>
    </row>
    <row r="31" spans="1:11" x14ac:dyDescent="0.25">
      <c r="A31" s="15"/>
      <c r="B31" s="109"/>
      <c r="C31" s="110"/>
      <c r="D31" s="111"/>
      <c r="E31" s="359"/>
      <c r="F31" s="360"/>
      <c r="G31" s="360"/>
      <c r="H31" s="360"/>
      <c r="I31" s="360"/>
      <c r="J31" s="360"/>
      <c r="K31" s="361"/>
    </row>
    <row r="32" spans="1:11" x14ac:dyDescent="0.25">
      <c r="A32" s="15"/>
      <c r="B32" s="15"/>
      <c r="C32" s="15"/>
      <c r="D32" s="15"/>
      <c r="E32" s="15"/>
      <c r="F32" s="15"/>
      <c r="G32" s="15"/>
      <c r="H32" s="15"/>
      <c r="I32" s="15"/>
      <c r="J32" s="15"/>
      <c r="K32" s="15"/>
    </row>
    <row r="33" spans="1:11" x14ac:dyDescent="0.25">
      <c r="A33" s="15"/>
      <c r="B33" s="15"/>
      <c r="C33" s="15"/>
      <c r="D33" s="15"/>
      <c r="E33" s="15"/>
      <c r="F33" s="15"/>
      <c r="G33" s="15"/>
      <c r="H33" s="15"/>
      <c r="I33" s="15"/>
      <c r="J33" s="15"/>
      <c r="K33" s="15"/>
    </row>
    <row r="34" spans="1:11" ht="19.5" customHeight="1" x14ac:dyDescent="0.25">
      <c r="A34" s="15"/>
      <c r="B34" s="15"/>
      <c r="C34" s="15"/>
      <c r="D34" s="15"/>
      <c r="E34" s="15"/>
      <c r="F34" s="15"/>
      <c r="G34" s="15"/>
      <c r="H34" s="15"/>
      <c r="I34" s="15"/>
      <c r="J34" s="15"/>
      <c r="K34" s="15"/>
    </row>
    <row r="35" spans="1:11" x14ac:dyDescent="0.25">
      <c r="A35" s="15"/>
      <c r="B35" s="15"/>
      <c r="C35" s="15"/>
      <c r="D35" s="15"/>
      <c r="E35" s="15"/>
      <c r="F35" s="15"/>
      <c r="G35" s="15"/>
      <c r="H35" s="15"/>
      <c r="I35" s="15"/>
      <c r="J35" s="15"/>
      <c r="K35" s="15"/>
    </row>
    <row r="36" spans="1:11" x14ac:dyDescent="0.25">
      <c r="A36" s="15"/>
      <c r="B36" s="15"/>
      <c r="C36" s="15"/>
      <c r="D36" s="15"/>
      <c r="E36" s="15"/>
      <c r="F36" s="15"/>
      <c r="G36" s="15"/>
      <c r="H36" s="15"/>
      <c r="I36" s="15"/>
      <c r="J36" s="15"/>
      <c r="K36" s="15"/>
    </row>
    <row r="37" spans="1:11" x14ac:dyDescent="0.25">
      <c r="A37" s="15"/>
      <c r="B37" s="15"/>
      <c r="C37" s="15"/>
      <c r="D37" s="15"/>
      <c r="E37" s="15"/>
      <c r="F37" s="15"/>
      <c r="G37" s="15"/>
      <c r="H37" s="15"/>
      <c r="I37" s="15"/>
      <c r="J37" s="15"/>
      <c r="K37" s="15"/>
    </row>
    <row r="38" spans="1:11" x14ac:dyDescent="0.25">
      <c r="A38" s="15"/>
      <c r="B38" s="15"/>
      <c r="C38" s="15"/>
      <c r="D38" s="15"/>
      <c r="E38" s="15"/>
      <c r="F38" s="15"/>
      <c r="G38" s="15"/>
      <c r="H38" s="15"/>
      <c r="I38" s="15"/>
      <c r="J38" s="15"/>
      <c r="K38" s="15"/>
    </row>
    <row r="39" spans="1:11" x14ac:dyDescent="0.25">
      <c r="A39" s="15"/>
      <c r="B39" s="15"/>
      <c r="C39" s="15"/>
      <c r="D39" s="15"/>
      <c r="E39" s="15"/>
      <c r="F39" s="15"/>
      <c r="G39" s="15"/>
      <c r="H39" s="15"/>
      <c r="I39" s="15"/>
      <c r="J39" s="15"/>
      <c r="K39" s="15"/>
    </row>
    <row r="40" spans="1:11" x14ac:dyDescent="0.25">
      <c r="A40" s="15"/>
      <c r="B40" s="15"/>
      <c r="C40" s="15"/>
      <c r="D40" s="15"/>
      <c r="E40" s="15"/>
      <c r="F40" s="15"/>
      <c r="G40" s="15"/>
      <c r="H40" s="15"/>
      <c r="I40" s="15"/>
      <c r="J40" s="15"/>
      <c r="K40" s="15"/>
    </row>
    <row r="41" spans="1:11" x14ac:dyDescent="0.25">
      <c r="A41" s="15"/>
      <c r="B41" s="15"/>
      <c r="C41" s="15"/>
      <c r="D41" s="15"/>
      <c r="E41" s="15"/>
      <c r="F41" s="15"/>
      <c r="G41" s="15"/>
      <c r="H41" s="15"/>
      <c r="I41" s="15"/>
      <c r="J41" s="15"/>
      <c r="K41" s="15"/>
    </row>
    <row r="42" spans="1:11" x14ac:dyDescent="0.25">
      <c r="A42" s="15"/>
      <c r="B42" s="15"/>
      <c r="C42" s="15"/>
      <c r="D42" s="15"/>
      <c r="E42" s="15"/>
      <c r="F42" s="15"/>
      <c r="G42" s="15"/>
      <c r="H42" s="15"/>
      <c r="I42" s="15"/>
      <c r="J42" s="15"/>
      <c r="K42" s="15"/>
    </row>
    <row r="43" spans="1:11" x14ac:dyDescent="0.25">
      <c r="A43" s="15"/>
      <c r="B43" s="15"/>
      <c r="C43" s="15"/>
      <c r="D43" s="15"/>
      <c r="E43" s="15"/>
      <c r="F43" s="15"/>
      <c r="G43" s="15"/>
      <c r="H43" s="15"/>
      <c r="I43" s="15"/>
      <c r="J43" s="15"/>
      <c r="K43" s="15"/>
    </row>
    <row r="44" spans="1:11" x14ac:dyDescent="0.25">
      <c r="A44" s="15"/>
      <c r="B44" s="15"/>
      <c r="C44" s="15"/>
      <c r="D44" s="15"/>
      <c r="E44" s="15"/>
      <c r="F44" s="15"/>
      <c r="G44" s="15"/>
      <c r="H44" s="15"/>
      <c r="I44" s="15"/>
      <c r="J44" s="15"/>
      <c r="K44" s="15"/>
    </row>
    <row r="45" spans="1:11" x14ac:dyDescent="0.25">
      <c r="A45" s="15"/>
      <c r="B45" s="15"/>
      <c r="C45" s="15"/>
      <c r="D45" s="15"/>
      <c r="E45" s="15"/>
      <c r="F45" s="15"/>
      <c r="G45" s="15"/>
      <c r="H45" s="15"/>
      <c r="I45" s="15"/>
      <c r="J45" s="15"/>
      <c r="K45" s="15"/>
    </row>
    <row r="46" spans="1:11" x14ac:dyDescent="0.25">
      <c r="A46" s="15"/>
      <c r="B46" s="15"/>
      <c r="C46" s="15"/>
      <c r="D46" s="15"/>
      <c r="E46" s="15"/>
      <c r="F46" s="15"/>
      <c r="G46" s="15"/>
      <c r="H46" s="15"/>
      <c r="I46" s="15"/>
      <c r="J46" s="15"/>
      <c r="K46" s="15"/>
    </row>
    <row r="47" spans="1:11" x14ac:dyDescent="0.25">
      <c r="A47" s="15"/>
      <c r="B47" s="15"/>
      <c r="C47" s="15"/>
      <c r="D47" s="15"/>
      <c r="E47" s="15"/>
      <c r="F47" s="15"/>
      <c r="G47" s="15"/>
      <c r="H47" s="15"/>
      <c r="I47" s="15"/>
      <c r="J47" s="15"/>
      <c r="K47" s="15"/>
    </row>
    <row r="48" spans="1:11" x14ac:dyDescent="0.25">
      <c r="A48" s="15"/>
      <c r="B48" s="15"/>
      <c r="C48" s="15"/>
      <c r="D48" s="15"/>
      <c r="E48" s="15"/>
      <c r="F48" s="15"/>
      <c r="G48" s="15"/>
      <c r="H48" s="15"/>
      <c r="I48" s="15"/>
      <c r="J48" s="15"/>
      <c r="K48" s="15"/>
    </row>
    <row r="49" spans="1:11" ht="14.45" customHeight="1" x14ac:dyDescent="0.25">
      <c r="A49" s="15"/>
      <c r="B49" s="247"/>
      <c r="C49" s="103"/>
      <c r="D49" s="103"/>
      <c r="E49" s="103"/>
      <c r="F49" s="103"/>
      <c r="G49" s="103"/>
      <c r="H49" s="103"/>
      <c r="I49" s="103"/>
      <c r="J49" s="103"/>
      <c r="K49" s="103"/>
    </row>
    <row r="50" spans="1:11" x14ac:dyDescent="0.25">
      <c r="A50" s="15"/>
      <c r="B50" s="103"/>
      <c r="C50" s="103"/>
      <c r="D50" s="103"/>
      <c r="E50" s="103"/>
      <c r="F50" s="103"/>
      <c r="G50" s="103"/>
      <c r="H50" s="103"/>
      <c r="I50" s="103"/>
      <c r="J50" s="103"/>
      <c r="K50" s="103"/>
    </row>
    <row r="51" spans="1:11" x14ac:dyDescent="0.25">
      <c r="A51" s="15"/>
      <c r="B51" s="103"/>
      <c r="C51" s="103"/>
      <c r="D51" s="103"/>
      <c r="E51" s="103"/>
      <c r="F51" s="103"/>
      <c r="G51" s="103"/>
      <c r="H51" s="103"/>
      <c r="I51" s="103"/>
      <c r="J51" s="103"/>
      <c r="K51" s="103"/>
    </row>
    <row r="52" spans="1:11" x14ac:dyDescent="0.25">
      <c r="A52" s="15"/>
      <c r="B52" s="103"/>
      <c r="C52" s="103"/>
      <c r="D52" s="103"/>
      <c r="E52" s="103"/>
      <c r="F52" s="103"/>
      <c r="G52" s="103"/>
      <c r="H52" s="103"/>
      <c r="I52" s="103"/>
      <c r="J52" s="103"/>
      <c r="K52" s="103"/>
    </row>
    <row r="53" spans="1:11" x14ac:dyDescent="0.25">
      <c r="A53" s="15"/>
      <c r="B53" s="103"/>
      <c r="C53" s="103"/>
      <c r="D53" s="103"/>
      <c r="E53" s="103"/>
      <c r="F53" s="103"/>
      <c r="G53" s="103"/>
      <c r="H53" s="103"/>
      <c r="I53" s="103"/>
      <c r="J53" s="103"/>
      <c r="K53" s="103"/>
    </row>
    <row r="54" spans="1:11" ht="15.6" customHeight="1" x14ac:dyDescent="0.25">
      <c r="A54" s="15"/>
      <c r="B54" s="103"/>
      <c r="C54" s="103"/>
      <c r="D54" s="103"/>
      <c r="E54" s="103"/>
      <c r="F54" s="103"/>
      <c r="G54" s="103"/>
      <c r="H54" s="103"/>
      <c r="I54" s="103"/>
      <c r="J54" s="103"/>
      <c r="K54" s="103"/>
    </row>
    <row r="55" spans="1:11" x14ac:dyDescent="0.25">
      <c r="A55" s="15"/>
      <c r="B55" s="103"/>
      <c r="C55" s="103"/>
      <c r="D55" s="103"/>
      <c r="E55" s="103"/>
      <c r="F55" s="103"/>
      <c r="G55" s="103"/>
      <c r="H55" s="103"/>
      <c r="I55" s="103"/>
      <c r="J55" s="103"/>
      <c r="K55" s="103"/>
    </row>
    <row r="56" spans="1:11" x14ac:dyDescent="0.25">
      <c r="A56" s="15"/>
      <c r="B56" s="103"/>
      <c r="C56" s="103"/>
      <c r="D56" s="103"/>
      <c r="E56" s="103"/>
      <c r="F56" s="103"/>
      <c r="G56" s="103"/>
      <c r="H56" s="103"/>
      <c r="I56" s="103"/>
      <c r="J56" s="103"/>
      <c r="K56" s="103"/>
    </row>
  </sheetData>
  <sheetProtection sheet="1" objects="1" scenarios="1" formatColumns="0" formatRows="0"/>
  <mergeCells count="10">
    <mergeCell ref="B2:K2"/>
    <mergeCell ref="E23:K31"/>
    <mergeCell ref="E4:K6"/>
    <mergeCell ref="B15:D22"/>
    <mergeCell ref="B7:D14"/>
    <mergeCell ref="B49:K56"/>
    <mergeCell ref="E7:K14"/>
    <mergeCell ref="B23:D31"/>
    <mergeCell ref="B4:D6"/>
    <mergeCell ref="E15:K22"/>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S29"/>
  <sheetViews>
    <sheetView showGridLines="0" view="pageBreakPreview" zoomScaleNormal="100" zoomScaleSheetLayoutView="100" workbookViewId="0">
      <selection activeCell="Y16" sqref="Y16"/>
    </sheetView>
  </sheetViews>
  <sheetFormatPr defaultColWidth="8.85546875" defaultRowHeight="15" x14ac:dyDescent="0.25"/>
  <cols>
    <col min="1" max="1" width="1.42578125" customWidth="1"/>
    <col min="2" max="2" width="7.42578125" customWidth="1"/>
    <col min="6" max="6" width="10.42578125" customWidth="1"/>
  </cols>
  <sheetData>
    <row r="1" spans="1:19" ht="19.5" customHeight="1" x14ac:dyDescent="0.25">
      <c r="A1" s="15"/>
      <c r="B1" s="15"/>
      <c r="C1" s="15"/>
      <c r="D1" s="15"/>
      <c r="E1" s="15"/>
      <c r="F1" s="15"/>
      <c r="G1" s="15"/>
      <c r="H1" s="15"/>
      <c r="I1" s="15"/>
      <c r="J1" s="15"/>
      <c r="K1" s="15"/>
      <c r="L1" s="15"/>
      <c r="M1" s="15"/>
      <c r="N1" s="15"/>
      <c r="O1" s="15"/>
      <c r="P1" s="15"/>
    </row>
    <row r="2" spans="1:19" ht="17.100000000000001" customHeight="1" x14ac:dyDescent="0.25">
      <c r="A2" s="15"/>
      <c r="B2" s="276" t="s">
        <v>770</v>
      </c>
      <c r="C2" s="103"/>
      <c r="D2" s="103"/>
      <c r="E2" s="103"/>
      <c r="F2" s="103"/>
      <c r="G2" s="103"/>
      <c r="H2" s="103"/>
      <c r="I2" s="103"/>
      <c r="J2" s="103"/>
      <c r="K2" s="103"/>
      <c r="L2" s="103"/>
      <c r="M2" s="103"/>
      <c r="N2" s="103"/>
      <c r="O2" s="103"/>
      <c r="P2" s="103"/>
    </row>
    <row r="3" spans="1:19" ht="17.100000000000001" customHeight="1" x14ac:dyDescent="0.25">
      <c r="A3" s="15"/>
      <c r="B3" s="18"/>
      <c r="C3" s="18"/>
      <c r="D3" s="18"/>
      <c r="E3" s="18"/>
      <c r="F3" s="18"/>
      <c r="G3" s="18"/>
      <c r="H3" s="18"/>
      <c r="I3" s="18"/>
      <c r="J3" s="18"/>
      <c r="K3" s="18"/>
      <c r="L3" s="18"/>
      <c r="M3" s="18"/>
      <c r="N3" s="18"/>
      <c r="O3" s="18"/>
      <c r="P3" s="18"/>
    </row>
    <row r="4" spans="1:19" ht="15" customHeight="1" x14ac:dyDescent="0.25">
      <c r="A4" s="15"/>
      <c r="B4" s="284" t="s">
        <v>771</v>
      </c>
      <c r="C4" s="107"/>
      <c r="D4" s="107"/>
      <c r="E4" s="107"/>
      <c r="F4" s="107"/>
      <c r="G4" s="107"/>
      <c r="H4" s="107"/>
      <c r="I4" s="107"/>
      <c r="J4" s="107"/>
      <c r="K4" s="107"/>
      <c r="L4" s="107"/>
      <c r="M4" s="107"/>
      <c r="N4" s="107"/>
      <c r="O4" s="107"/>
      <c r="P4" s="107"/>
    </row>
    <row r="5" spans="1:19" ht="17.100000000000001" customHeight="1" x14ac:dyDescent="0.25">
      <c r="A5" s="15"/>
      <c r="B5" s="109"/>
      <c r="C5" s="110"/>
      <c r="D5" s="110"/>
      <c r="E5" s="110"/>
      <c r="F5" s="110"/>
      <c r="G5" s="110"/>
      <c r="H5" s="110"/>
      <c r="I5" s="110"/>
      <c r="J5" s="110"/>
      <c r="K5" s="110"/>
      <c r="L5" s="110"/>
      <c r="M5" s="110"/>
      <c r="N5" s="110"/>
      <c r="O5" s="110"/>
      <c r="P5" s="110"/>
    </row>
    <row r="6" spans="1:19" ht="17.100000000000001" customHeight="1" x14ac:dyDescent="0.25">
      <c r="A6" s="15"/>
      <c r="B6" s="121"/>
      <c r="C6" s="279"/>
      <c r="D6" s="110"/>
      <c r="E6" s="110"/>
      <c r="F6" s="110"/>
      <c r="G6" s="110"/>
      <c r="H6" s="110"/>
      <c r="I6" s="110"/>
      <c r="J6" s="110"/>
      <c r="K6" s="110"/>
      <c r="L6" s="110"/>
      <c r="M6" s="110"/>
      <c r="N6" s="110"/>
      <c r="O6" s="110"/>
      <c r="P6" s="110"/>
    </row>
    <row r="7" spans="1:19" ht="14.45" customHeight="1" x14ac:dyDescent="0.25">
      <c r="A7" s="15"/>
      <c r="B7" s="131"/>
      <c r="C7" s="280" t="s">
        <v>772</v>
      </c>
      <c r="D7" s="108"/>
      <c r="E7" s="281" t="s">
        <v>773</v>
      </c>
      <c r="F7" s="280" t="s">
        <v>774</v>
      </c>
      <c r="G7" s="282" t="s">
        <v>775</v>
      </c>
      <c r="H7" s="107"/>
      <c r="I7" s="107"/>
      <c r="J7" s="107"/>
      <c r="K7" s="108"/>
      <c r="L7" s="280" t="s">
        <v>776</v>
      </c>
      <c r="M7" s="107"/>
      <c r="N7" s="107"/>
      <c r="O7" s="107"/>
      <c r="P7" s="108"/>
    </row>
    <row r="8" spans="1:19" ht="38.25" customHeight="1" x14ac:dyDescent="0.25">
      <c r="A8" s="15"/>
      <c r="B8" s="109"/>
      <c r="C8" s="109"/>
      <c r="D8" s="111"/>
      <c r="E8" s="112"/>
      <c r="F8" s="112"/>
      <c r="G8" s="109"/>
      <c r="H8" s="110"/>
      <c r="I8" s="110"/>
      <c r="J8" s="110"/>
      <c r="K8" s="111"/>
      <c r="L8" s="109"/>
      <c r="M8" s="110"/>
      <c r="N8" s="110"/>
      <c r="O8" s="110"/>
      <c r="P8" s="111"/>
    </row>
    <row r="9" spans="1:19" ht="17.100000000000001" customHeight="1" x14ac:dyDescent="0.25">
      <c r="A9" s="15"/>
      <c r="B9" s="278">
        <v>1</v>
      </c>
      <c r="C9" s="106" t="s">
        <v>777</v>
      </c>
      <c r="D9" s="108"/>
      <c r="E9" s="106" t="s">
        <v>778</v>
      </c>
      <c r="F9" s="106" t="s">
        <v>93</v>
      </c>
      <c r="G9" s="106" t="s">
        <v>779</v>
      </c>
      <c r="H9" s="107"/>
      <c r="I9" s="107"/>
      <c r="J9" s="107"/>
      <c r="K9" s="108"/>
      <c r="L9" s="106" t="s">
        <v>780</v>
      </c>
      <c r="M9" s="107"/>
      <c r="N9" s="107"/>
      <c r="O9" s="107"/>
      <c r="P9" s="108"/>
    </row>
    <row r="10" spans="1:19" ht="17.100000000000001" customHeight="1" x14ac:dyDescent="0.25">
      <c r="A10" s="15"/>
      <c r="B10" s="277"/>
      <c r="C10" s="131"/>
      <c r="D10" s="132"/>
      <c r="E10" s="277"/>
      <c r="F10" s="277"/>
      <c r="G10" s="131"/>
      <c r="H10" s="103"/>
      <c r="I10" s="103"/>
      <c r="J10" s="103"/>
      <c r="K10" s="132"/>
      <c r="L10" s="131"/>
      <c r="M10" s="103"/>
      <c r="N10" s="103"/>
      <c r="O10" s="103"/>
      <c r="P10" s="132"/>
    </row>
    <row r="11" spans="1:19" ht="17.100000000000001" customHeight="1" x14ac:dyDescent="0.25">
      <c r="A11" s="15"/>
      <c r="B11" s="277"/>
      <c r="C11" s="131"/>
      <c r="D11" s="132"/>
      <c r="E11" s="277"/>
      <c r="F11" s="277"/>
      <c r="G11" s="131"/>
      <c r="H11" s="103"/>
      <c r="I11" s="103"/>
      <c r="J11" s="103"/>
      <c r="K11" s="132"/>
      <c r="L11" s="131"/>
      <c r="M11" s="103"/>
      <c r="N11" s="103"/>
      <c r="O11" s="103"/>
      <c r="P11" s="132"/>
    </row>
    <row r="12" spans="1:19" ht="17.100000000000001" customHeight="1" x14ac:dyDescent="0.25">
      <c r="A12" s="15"/>
      <c r="B12" s="112"/>
      <c r="C12" s="109"/>
      <c r="D12" s="111"/>
      <c r="E12" s="112"/>
      <c r="F12" s="112"/>
      <c r="G12" s="109"/>
      <c r="H12" s="110"/>
      <c r="I12" s="110"/>
      <c r="J12" s="110"/>
      <c r="K12" s="111"/>
      <c r="L12" s="109"/>
      <c r="M12" s="110"/>
      <c r="N12" s="110"/>
      <c r="O12" s="110"/>
      <c r="P12" s="111"/>
      <c r="R12" s="39"/>
      <c r="S12" s="39"/>
    </row>
    <row r="13" spans="1:19" ht="17.100000000000001" customHeight="1" x14ac:dyDescent="0.25">
      <c r="A13" s="15"/>
      <c r="B13" s="278">
        <v>2</v>
      </c>
      <c r="C13" s="106" t="s">
        <v>781</v>
      </c>
      <c r="D13" s="108"/>
      <c r="E13" s="106" t="s">
        <v>778</v>
      </c>
      <c r="F13" s="106" t="s">
        <v>93</v>
      </c>
      <c r="G13" s="106" t="s">
        <v>782</v>
      </c>
      <c r="H13" s="107"/>
      <c r="I13" s="107"/>
      <c r="J13" s="107"/>
      <c r="K13" s="108"/>
      <c r="L13" s="106" t="s">
        <v>783</v>
      </c>
      <c r="M13" s="107"/>
      <c r="N13" s="107"/>
      <c r="O13" s="107"/>
      <c r="P13" s="108"/>
    </row>
    <row r="14" spans="1:19" ht="17.100000000000001" customHeight="1" x14ac:dyDescent="0.25">
      <c r="A14" s="15"/>
      <c r="B14" s="277"/>
      <c r="C14" s="131"/>
      <c r="D14" s="132"/>
      <c r="E14" s="277"/>
      <c r="F14" s="277"/>
      <c r="G14" s="131"/>
      <c r="H14" s="103"/>
      <c r="I14" s="103"/>
      <c r="J14" s="103"/>
      <c r="K14" s="132"/>
      <c r="L14" s="131"/>
      <c r="M14" s="103"/>
      <c r="N14" s="103"/>
      <c r="O14" s="103"/>
      <c r="P14" s="132"/>
    </row>
    <row r="15" spans="1:19" ht="17.100000000000001" customHeight="1" x14ac:dyDescent="0.25">
      <c r="A15" s="15"/>
      <c r="B15" s="277"/>
      <c r="C15" s="131"/>
      <c r="D15" s="132"/>
      <c r="E15" s="277"/>
      <c r="F15" s="277"/>
      <c r="G15" s="131"/>
      <c r="H15" s="103"/>
      <c r="I15" s="103"/>
      <c r="J15" s="103"/>
      <c r="K15" s="132"/>
      <c r="L15" s="131"/>
      <c r="M15" s="103"/>
      <c r="N15" s="103"/>
      <c r="O15" s="103"/>
      <c r="P15" s="132"/>
    </row>
    <row r="16" spans="1:19" x14ac:dyDescent="0.25">
      <c r="A16" s="15"/>
      <c r="B16" s="112"/>
      <c r="C16" s="109"/>
      <c r="D16" s="111"/>
      <c r="E16" s="112"/>
      <c r="F16" s="112"/>
      <c r="G16" s="109"/>
      <c r="H16" s="110"/>
      <c r="I16" s="110"/>
      <c r="J16" s="110"/>
      <c r="K16" s="111"/>
      <c r="L16" s="109"/>
      <c r="M16" s="110"/>
      <c r="N16" s="110"/>
      <c r="O16" s="110"/>
      <c r="P16" s="111"/>
    </row>
    <row r="17" spans="1:16" x14ac:dyDescent="0.25">
      <c r="A17" s="15"/>
      <c r="B17" s="285"/>
      <c r="C17" s="107"/>
      <c r="D17" s="107"/>
      <c r="E17" s="107"/>
      <c r="F17" s="107"/>
      <c r="G17" s="107"/>
      <c r="H17" s="107"/>
      <c r="I17" s="107"/>
      <c r="J17" s="107"/>
      <c r="K17" s="107"/>
      <c r="L17" s="107"/>
      <c r="M17" s="107"/>
      <c r="N17" s="107"/>
      <c r="O17" s="107"/>
      <c r="P17" s="107"/>
    </row>
    <row r="18" spans="1:16" x14ac:dyDescent="0.25">
      <c r="A18" s="15"/>
      <c r="B18" s="109"/>
      <c r="C18" s="110"/>
      <c r="D18" s="110"/>
      <c r="E18" s="110"/>
      <c r="F18" s="110"/>
      <c r="G18" s="110"/>
      <c r="H18" s="110"/>
      <c r="I18" s="110"/>
      <c r="J18" s="110"/>
      <c r="K18" s="110"/>
      <c r="L18" s="110"/>
      <c r="M18" s="110"/>
      <c r="N18" s="110"/>
      <c r="O18" s="110"/>
      <c r="P18" s="110"/>
    </row>
    <row r="19" spans="1:16" x14ac:dyDescent="0.25">
      <c r="A19" s="15"/>
      <c r="B19" s="283" t="s">
        <v>784</v>
      </c>
      <c r="C19" s="122"/>
      <c r="D19" s="122"/>
      <c r="E19" s="122"/>
      <c r="F19" s="122"/>
      <c r="G19" s="122"/>
      <c r="H19" s="122"/>
      <c r="I19" s="122"/>
      <c r="J19" s="122"/>
      <c r="K19" s="122"/>
      <c r="L19" s="122"/>
      <c r="M19" s="122"/>
      <c r="N19" s="122"/>
      <c r="O19" s="122"/>
      <c r="P19" s="125"/>
    </row>
    <row r="20" spans="1:16" ht="14.45" customHeight="1" x14ac:dyDescent="0.25">
      <c r="A20" s="15"/>
      <c r="B20" s="275" t="s">
        <v>785</v>
      </c>
      <c r="C20" s="275" t="s">
        <v>786</v>
      </c>
      <c r="D20" s="275" t="s">
        <v>787</v>
      </c>
      <c r="E20" s="107"/>
      <c r="F20" s="107"/>
      <c r="G20" s="107"/>
      <c r="H20" s="107"/>
      <c r="I20" s="107"/>
      <c r="J20" s="107"/>
      <c r="K20" s="107"/>
      <c r="L20" s="107"/>
      <c r="M20" s="107"/>
      <c r="N20" s="107"/>
      <c r="O20" s="107"/>
      <c r="P20" s="108"/>
    </row>
    <row r="21" spans="1:16" ht="17.100000000000001" customHeight="1" x14ac:dyDescent="0.25">
      <c r="A21" s="15"/>
      <c r="B21" s="112"/>
      <c r="C21" s="112"/>
      <c r="D21" s="109"/>
      <c r="E21" s="110"/>
      <c r="F21" s="110"/>
      <c r="G21" s="110"/>
      <c r="H21" s="110"/>
      <c r="I21" s="110"/>
      <c r="J21" s="110"/>
      <c r="K21" s="110"/>
      <c r="L21" s="110"/>
      <c r="M21" s="110"/>
      <c r="N21" s="110"/>
      <c r="O21" s="110"/>
      <c r="P21" s="111"/>
    </row>
    <row r="22" spans="1:16" ht="17.100000000000001" customHeight="1" x14ac:dyDescent="0.25">
      <c r="A22" s="15"/>
      <c r="B22" s="106" t="s">
        <v>788</v>
      </c>
      <c r="C22" s="114" t="s">
        <v>788</v>
      </c>
      <c r="D22" s="114" t="s">
        <v>789</v>
      </c>
      <c r="E22" s="115"/>
      <c r="F22" s="115"/>
      <c r="G22" s="115"/>
      <c r="H22" s="115"/>
      <c r="I22" s="115"/>
      <c r="J22" s="115"/>
      <c r="K22" s="115"/>
      <c r="L22" s="115"/>
      <c r="M22" s="115"/>
      <c r="N22" s="115"/>
      <c r="O22" s="115"/>
      <c r="P22" s="116"/>
    </row>
    <row r="23" spans="1:16" ht="17.100000000000001" customHeight="1" x14ac:dyDescent="0.25">
      <c r="A23" s="15"/>
      <c r="B23" s="112"/>
      <c r="C23" s="120"/>
      <c r="D23" s="117"/>
      <c r="E23" s="118"/>
      <c r="F23" s="118"/>
      <c r="G23" s="118"/>
      <c r="H23" s="118"/>
      <c r="I23" s="118"/>
      <c r="J23" s="118"/>
      <c r="K23" s="118"/>
      <c r="L23" s="118"/>
      <c r="M23" s="118"/>
      <c r="N23" s="118"/>
      <c r="O23" s="118"/>
      <c r="P23" s="119"/>
    </row>
    <row r="24" spans="1:16" ht="15" customHeight="1" x14ac:dyDescent="0.25">
      <c r="A24" s="15"/>
      <c r="B24" s="15"/>
      <c r="C24" s="15"/>
      <c r="D24" s="15"/>
      <c r="E24" s="15"/>
      <c r="F24" s="15"/>
      <c r="G24" s="15"/>
      <c r="H24" s="15"/>
      <c r="I24" s="15"/>
      <c r="J24" s="15"/>
      <c r="K24" s="15"/>
      <c r="L24" s="15"/>
      <c r="M24" s="15"/>
      <c r="N24" s="15"/>
      <c r="O24" s="15"/>
      <c r="P24" s="15"/>
    </row>
    <row r="25" spans="1:16" ht="14.45" customHeight="1" x14ac:dyDescent="0.25">
      <c r="A25" s="15"/>
      <c r="B25" s="247" t="s">
        <v>790</v>
      </c>
      <c r="C25" s="103"/>
      <c r="D25" s="103"/>
      <c r="E25" s="103"/>
      <c r="F25" s="103"/>
      <c r="G25" s="103"/>
      <c r="H25" s="103"/>
      <c r="I25" s="103"/>
      <c r="J25" s="103"/>
      <c r="K25" s="103"/>
      <c r="L25" s="103"/>
      <c r="M25" s="103"/>
      <c r="N25" s="103"/>
      <c r="O25" s="103"/>
      <c r="P25" s="103"/>
    </row>
    <row r="26" spans="1:16" x14ac:dyDescent="0.25">
      <c r="A26" s="15"/>
      <c r="B26" s="103"/>
      <c r="C26" s="103"/>
      <c r="D26" s="103"/>
      <c r="E26" s="103"/>
      <c r="F26" s="103"/>
      <c r="G26" s="103"/>
      <c r="H26" s="103"/>
      <c r="I26" s="103"/>
      <c r="J26" s="103"/>
      <c r="K26" s="103"/>
      <c r="L26" s="103"/>
      <c r="M26" s="103"/>
      <c r="N26" s="103"/>
      <c r="O26" s="103"/>
      <c r="P26" s="103"/>
    </row>
    <row r="27" spans="1:16" x14ac:dyDescent="0.25">
      <c r="A27" s="15"/>
      <c r="B27" s="103"/>
      <c r="C27" s="103"/>
      <c r="D27" s="103"/>
      <c r="E27" s="103"/>
      <c r="F27" s="103"/>
      <c r="G27" s="103"/>
      <c r="H27" s="103"/>
      <c r="I27" s="103"/>
      <c r="J27" s="103"/>
      <c r="K27" s="103"/>
      <c r="L27" s="103"/>
      <c r="M27" s="103"/>
      <c r="N27" s="103"/>
      <c r="O27" s="103"/>
      <c r="P27" s="103"/>
    </row>
    <row r="28" spans="1:16" ht="17.100000000000001" customHeight="1" x14ac:dyDescent="0.25">
      <c r="A28" s="15"/>
      <c r="B28" s="103"/>
      <c r="C28" s="103"/>
      <c r="D28" s="103"/>
      <c r="E28" s="103"/>
      <c r="F28" s="103"/>
      <c r="G28" s="103"/>
      <c r="H28" s="103"/>
      <c r="I28" s="103"/>
      <c r="J28" s="103"/>
      <c r="K28" s="103"/>
      <c r="L28" s="103"/>
      <c r="M28" s="103"/>
      <c r="N28" s="103"/>
      <c r="O28" s="103"/>
      <c r="P28" s="103"/>
    </row>
    <row r="29" spans="1:16" x14ac:dyDescent="0.25">
      <c r="A29" s="15"/>
      <c r="B29" s="15"/>
      <c r="C29" s="15"/>
      <c r="D29" s="15"/>
      <c r="E29" s="15"/>
      <c r="F29" s="15"/>
      <c r="G29" s="15"/>
      <c r="H29" s="15"/>
      <c r="I29" s="15"/>
      <c r="J29" s="15"/>
      <c r="K29" s="15"/>
      <c r="L29" s="15"/>
      <c r="M29" s="15"/>
      <c r="N29" s="15"/>
      <c r="O29" s="15"/>
      <c r="P29" s="15"/>
    </row>
  </sheetData>
  <sheetProtection sheet="1" objects="1" scenarios="1" formatColumns="0" formatRows="0"/>
  <mergeCells count="30">
    <mergeCell ref="D22:P23"/>
    <mergeCell ref="L13:P16"/>
    <mergeCell ref="C22:C23"/>
    <mergeCell ref="G13:K16"/>
    <mergeCell ref="B13:B16"/>
    <mergeCell ref="G9:K12"/>
    <mergeCell ref="F13:F16"/>
    <mergeCell ref="B9:B12"/>
    <mergeCell ref="B22:B23"/>
    <mergeCell ref="F9:F12"/>
    <mergeCell ref="B25:P28"/>
    <mergeCell ref="L9:P12"/>
    <mergeCell ref="C13:D16"/>
    <mergeCell ref="B20:B21"/>
    <mergeCell ref="C9:D12"/>
    <mergeCell ref="B4:P5"/>
    <mergeCell ref="C20:C21"/>
    <mergeCell ref="E13:E16"/>
    <mergeCell ref="E9:E12"/>
    <mergeCell ref="C7:D8"/>
    <mergeCell ref="B17:P18"/>
    <mergeCell ref="C6:P6"/>
    <mergeCell ref="L7:P8"/>
    <mergeCell ref="E7:E8"/>
    <mergeCell ref="G7:K8"/>
    <mergeCell ref="F7:F8"/>
    <mergeCell ref="B19:P19"/>
    <mergeCell ref="D20:P21"/>
    <mergeCell ref="B2:P2"/>
    <mergeCell ref="B6:B8"/>
  </mergeCells>
  <dataValidations count="3">
    <dataValidation type="list" allowBlank="1" showInputMessage="1" showErrorMessage="1" prompt="Select Rating" sqref="E9:E16 B22:C23" xr:uid="{00000000-0002-0000-0A00-000000000000}">
      <formula1>"Low, Moderate, Substantial, High"</formula1>
    </dataValidation>
    <dataValidation type="list" allowBlank="1" showInputMessage="1" showErrorMessage="1" prompt="Select Response" sqref="F9:F16" xr:uid="{00000000-0002-0000-0A00-000001000000}">
      <formula1>"Yes, No"</formula1>
    </dataValidation>
    <dataValidation type="list" allowBlank="1" showInputMessage="1" showErrorMessage="1" prompt="Select type of risk" sqref="C9:D16"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P30"/>
  <sheetViews>
    <sheetView showGridLines="0" view="pageBreakPreview" zoomScaleNormal="100" zoomScaleSheetLayoutView="100" workbookViewId="0">
      <selection activeCell="U14" sqref="U14"/>
    </sheetView>
  </sheetViews>
  <sheetFormatPr defaultColWidth="8.85546875" defaultRowHeight="15" x14ac:dyDescent="0.25"/>
  <cols>
    <col min="1" max="1" width="1.42578125" customWidth="1"/>
  </cols>
  <sheetData>
    <row r="1" spans="1:16" x14ac:dyDescent="0.25">
      <c r="A1" s="15"/>
      <c r="B1" s="15"/>
      <c r="C1" s="15"/>
      <c r="D1" s="15"/>
      <c r="E1" s="15"/>
      <c r="F1" s="15"/>
      <c r="G1" s="15"/>
      <c r="H1" s="15"/>
      <c r="I1" s="15"/>
      <c r="J1" s="15"/>
      <c r="K1" s="15"/>
    </row>
    <row r="2" spans="1:16" ht="15.95" customHeight="1" x14ac:dyDescent="0.3">
      <c r="A2" s="15"/>
      <c r="B2" s="276" t="s">
        <v>791</v>
      </c>
      <c r="C2" s="103"/>
      <c r="D2" s="103"/>
      <c r="E2" s="103"/>
      <c r="F2" s="103"/>
      <c r="G2" s="103"/>
      <c r="H2" s="103"/>
      <c r="I2" s="103"/>
      <c r="J2" s="103"/>
      <c r="K2" s="103"/>
      <c r="M2" s="38"/>
      <c r="N2" s="38"/>
      <c r="O2" s="38"/>
      <c r="P2" s="38"/>
    </row>
    <row r="3" spans="1:16" ht="15.95" customHeight="1" x14ac:dyDescent="0.3">
      <c r="A3" s="15"/>
      <c r="B3" s="18"/>
      <c r="C3" s="18"/>
      <c r="D3" s="18"/>
      <c r="E3" s="18"/>
      <c r="F3" s="18"/>
      <c r="G3" s="18"/>
      <c r="H3" s="18"/>
      <c r="I3" s="18"/>
      <c r="J3" s="18"/>
      <c r="K3" s="18"/>
      <c r="M3" s="38"/>
      <c r="N3" s="38"/>
      <c r="O3" s="38"/>
      <c r="P3" s="38"/>
    </row>
    <row r="4" spans="1:16" ht="15.95" customHeight="1" x14ac:dyDescent="0.3">
      <c r="A4" s="15"/>
      <c r="B4" s="106" t="s">
        <v>792</v>
      </c>
      <c r="C4" s="107"/>
      <c r="D4" s="107"/>
      <c r="E4" s="107"/>
      <c r="F4" s="107"/>
      <c r="G4" s="107"/>
      <c r="H4" s="107"/>
      <c r="I4" s="107"/>
      <c r="J4" s="107"/>
      <c r="K4" s="108"/>
      <c r="M4" s="38"/>
      <c r="N4" s="38"/>
      <c r="O4" s="38"/>
      <c r="P4" s="38"/>
    </row>
    <row r="5" spans="1:16" ht="24.95" customHeight="1" x14ac:dyDescent="0.3">
      <c r="A5" s="15"/>
      <c r="B5" s="109"/>
      <c r="C5" s="110"/>
      <c r="D5" s="110"/>
      <c r="E5" s="110"/>
      <c r="F5" s="110"/>
      <c r="G5" s="110"/>
      <c r="H5" s="110"/>
      <c r="I5" s="110"/>
      <c r="J5" s="110"/>
      <c r="K5" s="111"/>
      <c r="M5" s="38"/>
      <c r="N5" s="38"/>
      <c r="O5" s="38"/>
      <c r="P5" s="38"/>
    </row>
    <row r="6" spans="1:16" ht="14.45" customHeight="1" x14ac:dyDescent="0.3">
      <c r="A6" s="15"/>
      <c r="B6" s="106"/>
      <c r="C6" s="122"/>
      <c r="D6" s="122"/>
      <c r="E6" s="122"/>
      <c r="F6" s="122"/>
      <c r="G6" s="122"/>
      <c r="H6" s="122"/>
      <c r="I6" s="122"/>
      <c r="J6" s="122"/>
      <c r="K6" s="125"/>
      <c r="M6" s="38"/>
      <c r="N6" s="38"/>
      <c r="O6" s="38"/>
      <c r="P6" s="38"/>
    </row>
    <row r="7" spans="1:16" ht="14.45" customHeight="1" x14ac:dyDescent="0.3">
      <c r="A7" s="15"/>
      <c r="B7" s="275" t="s">
        <v>793</v>
      </c>
      <c r="C7" s="107"/>
      <c r="D7" s="107"/>
      <c r="E7" s="108"/>
      <c r="F7" s="282" t="s">
        <v>794</v>
      </c>
      <c r="G7" s="107"/>
      <c r="H7" s="107"/>
      <c r="I7" s="107"/>
      <c r="J7" s="107"/>
      <c r="K7" s="108"/>
      <c r="M7" s="38"/>
      <c r="N7" s="38"/>
      <c r="O7" s="38"/>
      <c r="P7" s="38"/>
    </row>
    <row r="8" spans="1:16" ht="17.100000000000001" customHeight="1" x14ac:dyDescent="0.3">
      <c r="A8" s="15"/>
      <c r="B8" s="109"/>
      <c r="C8" s="110"/>
      <c r="D8" s="110"/>
      <c r="E8" s="111"/>
      <c r="F8" s="109"/>
      <c r="G8" s="110"/>
      <c r="H8" s="110"/>
      <c r="I8" s="110"/>
      <c r="J8" s="110"/>
      <c r="K8" s="111"/>
      <c r="M8" s="38"/>
      <c r="N8" s="38"/>
      <c r="O8" s="38"/>
      <c r="P8" s="38"/>
    </row>
    <row r="9" spans="1:16" ht="14.45" customHeight="1" x14ac:dyDescent="0.3">
      <c r="A9" s="15"/>
      <c r="B9" s="286" t="s">
        <v>795</v>
      </c>
      <c r="C9" s="107"/>
      <c r="D9" s="107"/>
      <c r="E9" s="108"/>
      <c r="F9" s="114" t="s">
        <v>796</v>
      </c>
      <c r="G9" s="107"/>
      <c r="H9" s="107"/>
      <c r="I9" s="107"/>
      <c r="J9" s="107"/>
      <c r="K9" s="108"/>
      <c r="M9" s="38"/>
      <c r="N9" s="38"/>
      <c r="O9" s="38"/>
      <c r="P9" s="38"/>
    </row>
    <row r="10" spans="1:16" ht="63" customHeight="1" x14ac:dyDescent="0.3">
      <c r="A10" s="15"/>
      <c r="B10" s="109"/>
      <c r="C10" s="110"/>
      <c r="D10" s="110"/>
      <c r="E10" s="111"/>
      <c r="F10" s="109"/>
      <c r="G10" s="110"/>
      <c r="H10" s="110"/>
      <c r="I10" s="110"/>
      <c r="J10" s="110"/>
      <c r="K10" s="111"/>
      <c r="M10" s="38"/>
      <c r="N10" s="38"/>
      <c r="O10" s="38"/>
      <c r="P10" s="38"/>
    </row>
    <row r="11" spans="1:16" ht="17.100000000000001" customHeight="1" x14ac:dyDescent="0.3">
      <c r="A11" s="15"/>
      <c r="B11" s="286" t="s">
        <v>797</v>
      </c>
      <c r="C11" s="107"/>
      <c r="D11" s="107"/>
      <c r="E11" s="108"/>
      <c r="F11" s="114" t="s">
        <v>798</v>
      </c>
      <c r="G11" s="107"/>
      <c r="H11" s="107"/>
      <c r="I11" s="107"/>
      <c r="J11" s="107"/>
      <c r="K11" s="108"/>
      <c r="M11" s="38"/>
      <c r="N11" s="38"/>
      <c r="O11" s="38"/>
      <c r="P11" s="38"/>
    </row>
    <row r="12" spans="1:16" ht="95.25" customHeight="1" x14ac:dyDescent="0.3">
      <c r="A12" s="15"/>
      <c r="B12" s="109"/>
      <c r="C12" s="110"/>
      <c r="D12" s="110"/>
      <c r="E12" s="111"/>
      <c r="F12" s="109"/>
      <c r="G12" s="110"/>
      <c r="H12" s="110"/>
      <c r="I12" s="110"/>
      <c r="J12" s="110"/>
      <c r="K12" s="111"/>
      <c r="M12" s="38"/>
      <c r="N12" s="38"/>
      <c r="O12" s="38"/>
      <c r="P12" s="38"/>
    </row>
    <row r="13" spans="1:16" ht="17.100000000000001" customHeight="1" x14ac:dyDescent="0.25">
      <c r="A13" s="15"/>
      <c r="B13" s="286" t="s">
        <v>799</v>
      </c>
      <c r="C13" s="107"/>
      <c r="D13" s="107"/>
      <c r="E13" s="108"/>
      <c r="F13" s="287" t="s">
        <v>760</v>
      </c>
      <c r="G13" s="288"/>
      <c r="H13" s="288"/>
      <c r="I13" s="288"/>
      <c r="J13" s="288"/>
      <c r="K13" s="289"/>
    </row>
    <row r="14" spans="1:16" ht="42.75" customHeight="1" x14ac:dyDescent="0.25">
      <c r="A14" s="15"/>
      <c r="B14" s="109"/>
      <c r="C14" s="110"/>
      <c r="D14" s="110"/>
      <c r="E14" s="111"/>
      <c r="F14" s="290"/>
      <c r="G14" s="291"/>
      <c r="H14" s="291"/>
      <c r="I14" s="291"/>
      <c r="J14" s="291"/>
      <c r="K14" s="292"/>
    </row>
    <row r="15" spans="1:16" ht="17.100000000000001" customHeight="1" x14ac:dyDescent="0.25">
      <c r="A15" s="15"/>
      <c r="B15" s="286" t="s">
        <v>800</v>
      </c>
      <c r="C15" s="107"/>
      <c r="D15" s="107"/>
      <c r="E15" s="108"/>
      <c r="F15" s="114" t="s">
        <v>801</v>
      </c>
      <c r="G15" s="107"/>
      <c r="H15" s="107"/>
      <c r="I15" s="107"/>
      <c r="J15" s="107"/>
      <c r="K15" s="108"/>
    </row>
    <row r="16" spans="1:16" ht="53.25" customHeight="1" x14ac:dyDescent="0.25">
      <c r="A16" s="15"/>
      <c r="B16" s="109"/>
      <c r="C16" s="110"/>
      <c r="D16" s="110"/>
      <c r="E16" s="111"/>
      <c r="F16" s="109"/>
      <c r="G16" s="110"/>
      <c r="H16" s="110"/>
      <c r="I16" s="110"/>
      <c r="J16" s="110"/>
      <c r="K16" s="111"/>
    </row>
    <row r="17" spans="1:11" ht="17.100000000000001" customHeight="1" x14ac:dyDescent="0.25">
      <c r="A17" s="15"/>
      <c r="B17" s="286" t="s">
        <v>802</v>
      </c>
      <c r="C17" s="107"/>
      <c r="D17" s="107"/>
      <c r="E17" s="108"/>
      <c r="F17" s="114" t="s">
        <v>801</v>
      </c>
      <c r="G17" s="107"/>
      <c r="H17" s="107"/>
      <c r="I17" s="107"/>
      <c r="J17" s="107"/>
      <c r="K17" s="108"/>
    </row>
    <row r="18" spans="1:11" ht="69.75" customHeight="1" x14ac:dyDescent="0.25">
      <c r="A18" s="15"/>
      <c r="B18" s="109"/>
      <c r="C18" s="110"/>
      <c r="D18" s="110"/>
      <c r="E18" s="111"/>
      <c r="F18" s="109"/>
      <c r="G18" s="110"/>
      <c r="H18" s="110"/>
      <c r="I18" s="110"/>
      <c r="J18" s="110"/>
      <c r="K18" s="111"/>
    </row>
    <row r="19" spans="1:11" ht="17.100000000000001" customHeight="1" x14ac:dyDescent="0.25">
      <c r="A19" s="15"/>
      <c r="B19" s="286" t="s">
        <v>803</v>
      </c>
      <c r="C19" s="107"/>
      <c r="D19" s="107"/>
      <c r="E19" s="108"/>
      <c r="F19" s="114" t="s">
        <v>804</v>
      </c>
      <c r="G19" s="107"/>
      <c r="H19" s="107"/>
      <c r="I19" s="107"/>
      <c r="J19" s="107"/>
      <c r="K19" s="108"/>
    </row>
    <row r="20" spans="1:11" ht="95.45" customHeight="1" x14ac:dyDescent="0.25">
      <c r="A20" s="15"/>
      <c r="B20" s="109"/>
      <c r="C20" s="110"/>
      <c r="D20" s="110"/>
      <c r="E20" s="111"/>
      <c r="F20" s="109"/>
      <c r="G20" s="110"/>
      <c r="H20" s="110"/>
      <c r="I20" s="110"/>
      <c r="J20" s="110"/>
      <c r="K20" s="111"/>
    </row>
    <row r="22" spans="1:11" ht="17.100000000000001" customHeight="1" x14ac:dyDescent="0.25">
      <c r="A22" s="15"/>
      <c r="B22" s="15"/>
      <c r="C22" s="15"/>
      <c r="D22" s="15"/>
      <c r="E22" s="15"/>
      <c r="F22" s="15"/>
      <c r="G22" s="15"/>
      <c r="H22" s="15"/>
      <c r="I22" s="15"/>
      <c r="J22" s="15"/>
      <c r="K22" s="15"/>
    </row>
    <row r="23" spans="1:11" ht="17.100000000000001" customHeight="1" x14ac:dyDescent="0.25">
      <c r="A23" s="15"/>
      <c r="B23" s="15"/>
      <c r="C23" s="15"/>
      <c r="D23" s="15"/>
      <c r="E23" s="15"/>
      <c r="F23" s="15"/>
      <c r="G23" s="15"/>
      <c r="H23" s="15"/>
      <c r="I23" s="15"/>
      <c r="J23" s="15"/>
      <c r="K23" s="15"/>
    </row>
    <row r="24" spans="1:11" ht="17.100000000000001" customHeight="1" x14ac:dyDescent="0.25">
      <c r="A24" s="15"/>
      <c r="B24" s="15"/>
      <c r="C24" s="15"/>
      <c r="D24" s="15"/>
      <c r="E24" s="15"/>
      <c r="F24" s="15"/>
      <c r="G24" s="15"/>
      <c r="H24" s="15"/>
      <c r="I24" s="15"/>
      <c r="J24" s="15"/>
      <c r="K24" s="15"/>
    </row>
    <row r="25" spans="1:11" ht="17.100000000000001" customHeight="1" x14ac:dyDescent="0.25">
      <c r="A25" s="15"/>
      <c r="B25" s="15"/>
      <c r="C25" s="15"/>
      <c r="D25" s="15"/>
      <c r="E25" s="15"/>
      <c r="F25" s="15"/>
      <c r="G25" s="15"/>
      <c r="H25" s="15"/>
      <c r="I25" s="15"/>
      <c r="J25" s="15"/>
      <c r="K25" s="15"/>
    </row>
    <row r="26" spans="1:11" ht="17.100000000000001" customHeight="1" x14ac:dyDescent="0.25">
      <c r="A26" s="15"/>
      <c r="B26" s="15"/>
      <c r="C26" s="15"/>
      <c r="D26" s="15"/>
      <c r="E26" s="15"/>
      <c r="F26" s="15"/>
      <c r="G26" s="15"/>
      <c r="H26" s="15"/>
      <c r="I26" s="15"/>
      <c r="J26" s="15"/>
      <c r="K26" s="15"/>
    </row>
    <row r="27" spans="1:11" ht="17.100000000000001" customHeight="1" x14ac:dyDescent="0.25">
      <c r="A27" s="15"/>
      <c r="B27" s="15"/>
      <c r="C27" s="15"/>
      <c r="D27" s="15"/>
      <c r="E27" s="15"/>
      <c r="F27" s="15"/>
      <c r="G27" s="15"/>
      <c r="H27" s="15"/>
      <c r="I27" s="15"/>
      <c r="J27" s="15"/>
      <c r="K27" s="15"/>
    </row>
    <row r="28" spans="1:11" ht="17.100000000000001" customHeight="1" x14ac:dyDescent="0.25">
      <c r="A28" s="15"/>
      <c r="B28" s="15"/>
      <c r="C28" s="15"/>
      <c r="D28" s="15"/>
      <c r="E28" s="15"/>
      <c r="F28" s="15"/>
      <c r="G28" s="15"/>
      <c r="H28" s="15"/>
      <c r="I28" s="15"/>
      <c r="J28" s="15"/>
      <c r="K28" s="15"/>
    </row>
    <row r="29" spans="1:11" ht="17.100000000000001" customHeight="1" x14ac:dyDescent="0.25">
      <c r="A29" s="15"/>
      <c r="B29" s="15"/>
      <c r="C29" s="15"/>
      <c r="D29" s="15"/>
      <c r="E29" s="15"/>
      <c r="F29" s="15"/>
      <c r="G29" s="15"/>
      <c r="H29" s="15"/>
      <c r="I29" s="15"/>
      <c r="J29" s="15"/>
      <c r="K29" s="15"/>
    </row>
    <row r="30" spans="1:11" ht="17.100000000000001" customHeight="1" x14ac:dyDescent="0.25">
      <c r="A30" s="15"/>
      <c r="B30" s="15"/>
      <c r="C30" s="15"/>
      <c r="D30" s="15"/>
      <c r="E30" s="15"/>
      <c r="F30" s="15"/>
      <c r="G30" s="15"/>
      <c r="H30" s="15"/>
      <c r="I30" s="15"/>
      <c r="J30" s="15"/>
      <c r="K30" s="15"/>
    </row>
  </sheetData>
  <sheetProtection sheet="1" objects="1" scenarios="1" formatColumns="0" formatRows="0"/>
  <mergeCells count="17">
    <mergeCell ref="B9:E10"/>
    <mergeCell ref="F11:K12"/>
    <mergeCell ref="B19:E20"/>
    <mergeCell ref="F19:K20"/>
    <mergeCell ref="B2:K2"/>
    <mergeCell ref="B6:K6"/>
    <mergeCell ref="F9:K10"/>
    <mergeCell ref="F17:K18"/>
    <mergeCell ref="B4:K5"/>
    <mergeCell ref="B13:E14"/>
    <mergeCell ref="F15:K16"/>
    <mergeCell ref="F13:K14"/>
    <mergeCell ref="B17:E18"/>
    <mergeCell ref="B7:E8"/>
    <mergeCell ref="B11:E12"/>
    <mergeCell ref="B15:E16"/>
    <mergeCell ref="F7:K8"/>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8"/>
  <sheetViews>
    <sheetView showGridLines="0" view="pageBreakPreview" zoomScaleNormal="100" zoomScaleSheetLayoutView="100" workbookViewId="0">
      <selection activeCell="U19" sqref="U19"/>
    </sheetView>
  </sheetViews>
  <sheetFormatPr defaultColWidth="8.85546875" defaultRowHeight="15" x14ac:dyDescent="0.25"/>
  <cols>
    <col min="1" max="1" width="1.42578125" customWidth="1"/>
    <col min="2" max="2" width="9.140625" customWidth="1"/>
  </cols>
  <sheetData>
    <row r="1" spans="1:11" x14ac:dyDescent="0.25">
      <c r="A1" s="2"/>
      <c r="B1" s="2"/>
      <c r="C1" s="2"/>
      <c r="D1" s="2"/>
      <c r="E1" s="2"/>
      <c r="F1" s="2"/>
      <c r="G1" s="2"/>
      <c r="H1" s="2"/>
      <c r="I1" s="2"/>
      <c r="J1" s="2"/>
      <c r="K1" s="2"/>
    </row>
    <row r="2" spans="1:11" ht="19.5" customHeight="1" x14ac:dyDescent="0.25">
      <c r="A2" s="2"/>
      <c r="B2" s="274" t="s">
        <v>805</v>
      </c>
      <c r="C2" s="103"/>
      <c r="D2" s="103"/>
      <c r="E2" s="103"/>
      <c r="F2" s="103"/>
      <c r="G2" s="103"/>
      <c r="H2" s="103"/>
      <c r="I2" s="103"/>
      <c r="J2" s="103"/>
      <c r="K2" s="103"/>
    </row>
    <row r="3" spans="1:11" x14ac:dyDescent="0.25">
      <c r="A3" s="2"/>
      <c r="B3" s="17"/>
      <c r="C3" s="17"/>
      <c r="D3" s="17"/>
      <c r="E3" s="17"/>
      <c r="F3" s="17"/>
      <c r="G3" s="17"/>
      <c r="H3" s="17"/>
      <c r="I3" s="17"/>
      <c r="J3" s="17"/>
      <c r="K3" s="17"/>
    </row>
    <row r="4" spans="1:11" s="3" customFormat="1" ht="14.45" customHeight="1" x14ac:dyDescent="0.25">
      <c r="A4" s="9"/>
      <c r="B4" s="123" t="s">
        <v>806</v>
      </c>
      <c r="C4" s="107"/>
      <c r="D4" s="107"/>
      <c r="E4" s="107"/>
      <c r="F4" s="107"/>
      <c r="G4" s="107"/>
      <c r="H4" s="107"/>
      <c r="I4" s="107"/>
      <c r="J4" s="107"/>
      <c r="K4" s="108"/>
    </row>
    <row r="5" spans="1:11" ht="15.95" customHeight="1" x14ac:dyDescent="0.25">
      <c r="A5" s="2"/>
      <c r="B5" s="131"/>
      <c r="C5" s="103"/>
      <c r="D5" s="103"/>
      <c r="E5" s="103"/>
      <c r="F5" s="103"/>
      <c r="G5" s="103"/>
      <c r="H5" s="103"/>
      <c r="I5" s="103"/>
      <c r="J5" s="103"/>
      <c r="K5" s="132"/>
    </row>
    <row r="6" spans="1:11" ht="15.95" customHeight="1" x14ac:dyDescent="0.25">
      <c r="A6" s="2"/>
      <c r="B6" s="131"/>
      <c r="C6" s="103"/>
      <c r="D6" s="103"/>
      <c r="E6" s="103"/>
      <c r="F6" s="103"/>
      <c r="G6" s="103"/>
      <c r="H6" s="103"/>
      <c r="I6" s="103"/>
      <c r="J6" s="103"/>
      <c r="K6" s="132"/>
    </row>
    <row r="7" spans="1:11" ht="15.95" customHeight="1" x14ac:dyDescent="0.25">
      <c r="A7" s="2"/>
      <c r="B7" s="131"/>
      <c r="C7" s="103"/>
      <c r="D7" s="103"/>
      <c r="E7" s="103"/>
      <c r="F7" s="103"/>
      <c r="G7" s="103"/>
      <c r="H7" s="103"/>
      <c r="I7" s="103"/>
      <c r="J7" s="103"/>
      <c r="K7" s="132"/>
    </row>
    <row r="8" spans="1:11" ht="15.95" customHeight="1" x14ac:dyDescent="0.25">
      <c r="A8" s="2"/>
      <c r="B8" s="109"/>
      <c r="C8" s="110"/>
      <c r="D8" s="110"/>
      <c r="E8" s="110"/>
      <c r="F8" s="110"/>
      <c r="G8" s="110"/>
      <c r="H8" s="110"/>
      <c r="I8" s="110"/>
      <c r="J8" s="110"/>
      <c r="K8" s="111"/>
    </row>
    <row r="9" spans="1:11" ht="14.45" customHeight="1" x14ac:dyDescent="0.25">
      <c r="A9" s="2"/>
      <c r="B9" s="282" t="s">
        <v>807</v>
      </c>
      <c r="C9" s="108"/>
      <c r="D9" s="282" t="s">
        <v>808</v>
      </c>
      <c r="E9" s="107"/>
      <c r="F9" s="107"/>
      <c r="G9" s="107"/>
      <c r="H9" s="108"/>
      <c r="I9" s="296" t="s">
        <v>809</v>
      </c>
      <c r="J9" s="282" t="s">
        <v>810</v>
      </c>
      <c r="K9" s="108"/>
    </row>
    <row r="10" spans="1:11" ht="14.45" customHeight="1" x14ac:dyDescent="0.25">
      <c r="A10" s="2"/>
      <c r="B10" s="131"/>
      <c r="C10" s="132"/>
      <c r="D10" s="131"/>
      <c r="E10" s="103"/>
      <c r="F10" s="103"/>
      <c r="G10" s="103"/>
      <c r="H10" s="132"/>
      <c r="I10" s="277"/>
      <c r="J10" s="131"/>
      <c r="K10" s="132"/>
    </row>
    <row r="11" spans="1:11" ht="15.95" customHeight="1" x14ac:dyDescent="0.25">
      <c r="A11" s="2"/>
      <c r="B11" s="109"/>
      <c r="C11" s="111"/>
      <c r="D11" s="109"/>
      <c r="E11" s="110"/>
      <c r="F11" s="110"/>
      <c r="G11" s="110"/>
      <c r="H11" s="111"/>
      <c r="I11" s="112"/>
      <c r="J11" s="109"/>
      <c r="K11" s="111"/>
    </row>
    <row r="12" spans="1:11" ht="14.45" customHeight="1" x14ac:dyDescent="0.25">
      <c r="A12" s="2"/>
      <c r="B12" s="123" t="s">
        <v>811</v>
      </c>
      <c r="C12" s="108"/>
      <c r="D12" s="123" t="s">
        <v>579</v>
      </c>
      <c r="E12" s="107"/>
      <c r="F12" s="107"/>
      <c r="G12" s="107"/>
      <c r="H12" s="108"/>
      <c r="I12" s="123"/>
      <c r="J12" s="106"/>
      <c r="K12" s="108"/>
    </row>
    <row r="13" spans="1:11" ht="15.95" customHeight="1" x14ac:dyDescent="0.25">
      <c r="A13" s="2"/>
      <c r="B13" s="109"/>
      <c r="C13" s="111"/>
      <c r="D13" s="109"/>
      <c r="E13" s="110"/>
      <c r="F13" s="110"/>
      <c r="G13" s="110"/>
      <c r="H13" s="111"/>
      <c r="I13" s="112"/>
      <c r="J13" s="109"/>
      <c r="K13" s="111"/>
    </row>
    <row r="14" spans="1:11" ht="14.45" customHeight="1" x14ac:dyDescent="0.25">
      <c r="A14" s="2"/>
      <c r="B14" s="123" t="s">
        <v>812</v>
      </c>
      <c r="C14" s="108"/>
      <c r="D14" s="123" t="s">
        <v>579</v>
      </c>
      <c r="E14" s="107"/>
      <c r="F14" s="107"/>
      <c r="G14" s="107"/>
      <c r="H14" s="108"/>
      <c r="I14" s="123"/>
      <c r="J14" s="106"/>
      <c r="K14" s="108"/>
    </row>
    <row r="15" spans="1:11" ht="15.95" customHeight="1" x14ac:dyDescent="0.25">
      <c r="A15" s="2"/>
      <c r="B15" s="109"/>
      <c r="C15" s="111"/>
      <c r="D15" s="109"/>
      <c r="E15" s="110"/>
      <c r="F15" s="110"/>
      <c r="G15" s="110"/>
      <c r="H15" s="111"/>
      <c r="I15" s="112"/>
      <c r="J15" s="109"/>
      <c r="K15" s="111"/>
    </row>
    <row r="16" spans="1:11" ht="14.45" customHeight="1" x14ac:dyDescent="0.25">
      <c r="A16" s="2"/>
      <c r="B16" s="123" t="s">
        <v>813</v>
      </c>
      <c r="C16" s="108"/>
      <c r="D16" s="123" t="s">
        <v>579</v>
      </c>
      <c r="E16" s="107"/>
      <c r="F16" s="107"/>
      <c r="G16" s="107"/>
      <c r="H16" s="108"/>
      <c r="I16" s="123"/>
      <c r="J16" s="106"/>
      <c r="K16" s="108"/>
    </row>
    <row r="17" spans="1:11" ht="15.95" customHeight="1" x14ac:dyDescent="0.25">
      <c r="A17" s="2"/>
      <c r="B17" s="131"/>
      <c r="C17" s="132"/>
      <c r="D17" s="131"/>
      <c r="E17" s="103"/>
      <c r="F17" s="103"/>
      <c r="G17" s="103"/>
      <c r="H17" s="132"/>
      <c r="I17" s="277"/>
      <c r="J17" s="131"/>
      <c r="K17" s="132"/>
    </row>
    <row r="18" spans="1:11" ht="15.95" customHeight="1" x14ac:dyDescent="0.25">
      <c r="A18" s="2"/>
      <c r="B18" s="109"/>
      <c r="C18" s="111"/>
      <c r="D18" s="109"/>
      <c r="E18" s="110"/>
      <c r="F18" s="110"/>
      <c r="G18" s="110"/>
      <c r="H18" s="111"/>
      <c r="I18" s="112"/>
      <c r="J18" s="109"/>
      <c r="K18" s="111"/>
    </row>
    <row r="19" spans="1:11" ht="14.45" customHeight="1" x14ac:dyDescent="0.25">
      <c r="A19" s="2"/>
      <c r="B19" s="123" t="s">
        <v>814</v>
      </c>
      <c r="C19" s="108"/>
      <c r="D19" s="123" t="s">
        <v>579</v>
      </c>
      <c r="E19" s="107"/>
      <c r="F19" s="107"/>
      <c r="G19" s="107"/>
      <c r="H19" s="108"/>
      <c r="I19" s="123"/>
      <c r="J19" s="106"/>
      <c r="K19" s="108"/>
    </row>
    <row r="20" spans="1:11" ht="15.95" customHeight="1" x14ac:dyDescent="0.25">
      <c r="A20" s="2"/>
      <c r="B20" s="109"/>
      <c r="C20" s="111"/>
      <c r="D20" s="109"/>
      <c r="E20" s="110"/>
      <c r="F20" s="110"/>
      <c r="G20" s="110"/>
      <c r="H20" s="111"/>
      <c r="I20" s="112"/>
      <c r="J20" s="109"/>
      <c r="K20" s="111"/>
    </row>
    <row r="21" spans="1:11" ht="14.45" customHeight="1" x14ac:dyDescent="0.25">
      <c r="A21" s="2"/>
      <c r="B21" s="123" t="s">
        <v>815</v>
      </c>
      <c r="C21" s="108"/>
      <c r="D21" s="123" t="s">
        <v>816</v>
      </c>
      <c r="E21" s="107"/>
      <c r="F21" s="107"/>
      <c r="G21" s="107"/>
      <c r="H21" s="108"/>
      <c r="I21" s="123" t="s">
        <v>817</v>
      </c>
      <c r="J21" s="106" t="s">
        <v>818</v>
      </c>
      <c r="K21" s="108"/>
    </row>
    <row r="22" spans="1:11" ht="32.25" customHeight="1" x14ac:dyDescent="0.25">
      <c r="A22" s="2"/>
      <c r="B22" s="109"/>
      <c r="C22" s="111"/>
      <c r="D22" s="109"/>
      <c r="E22" s="110"/>
      <c r="F22" s="110"/>
      <c r="G22" s="110"/>
      <c r="H22" s="111"/>
      <c r="I22" s="112"/>
      <c r="J22" s="109"/>
      <c r="K22" s="111"/>
    </row>
    <row r="23" spans="1:11" ht="14.45" customHeight="1" x14ac:dyDescent="0.25">
      <c r="A23" s="2"/>
      <c r="B23" s="123" t="s">
        <v>819</v>
      </c>
      <c r="C23" s="108"/>
      <c r="D23" s="123" t="s">
        <v>579</v>
      </c>
      <c r="E23" s="107"/>
      <c r="F23" s="107"/>
      <c r="G23" s="107"/>
      <c r="H23" s="108"/>
      <c r="I23" s="123"/>
      <c r="J23" s="106"/>
      <c r="K23" s="108"/>
    </row>
    <row r="24" spans="1:11" ht="15.95" customHeight="1" x14ac:dyDescent="0.25">
      <c r="A24" s="2"/>
      <c r="B24" s="109"/>
      <c r="C24" s="111"/>
      <c r="D24" s="109"/>
      <c r="E24" s="110"/>
      <c r="F24" s="110"/>
      <c r="G24" s="110"/>
      <c r="H24" s="111"/>
      <c r="I24" s="112"/>
      <c r="J24" s="109"/>
      <c r="K24" s="111"/>
    </row>
    <row r="25" spans="1:11" ht="14.45" customHeight="1" x14ac:dyDescent="0.25">
      <c r="A25" s="2"/>
      <c r="B25" s="123" t="s">
        <v>820</v>
      </c>
      <c r="C25" s="108"/>
      <c r="D25" s="123" t="s">
        <v>579</v>
      </c>
      <c r="E25" s="107"/>
      <c r="F25" s="107"/>
      <c r="G25" s="107"/>
      <c r="H25" s="108"/>
      <c r="I25" s="123"/>
      <c r="J25" s="106"/>
      <c r="K25" s="108"/>
    </row>
    <row r="26" spans="1:11" ht="15.95" customHeight="1" x14ac:dyDescent="0.25">
      <c r="A26" s="2"/>
      <c r="B26" s="109"/>
      <c r="C26" s="111"/>
      <c r="D26" s="109"/>
      <c r="E26" s="110"/>
      <c r="F26" s="110"/>
      <c r="G26" s="110"/>
      <c r="H26" s="111"/>
      <c r="I26" s="112"/>
      <c r="J26" s="109"/>
      <c r="K26" s="111"/>
    </row>
    <row r="27" spans="1:11" ht="14.45" customHeight="1" x14ac:dyDescent="0.25">
      <c r="A27" s="2"/>
      <c r="B27" s="123" t="s">
        <v>821</v>
      </c>
      <c r="C27" s="108"/>
      <c r="D27" s="123" t="s">
        <v>579</v>
      </c>
      <c r="E27" s="107"/>
      <c r="F27" s="107"/>
      <c r="G27" s="107"/>
      <c r="H27" s="108"/>
      <c r="I27" s="123"/>
      <c r="J27" s="106"/>
      <c r="K27" s="108"/>
    </row>
    <row r="28" spans="1:11" ht="15.95" customHeight="1" x14ac:dyDescent="0.25">
      <c r="A28" s="2"/>
      <c r="B28" s="109"/>
      <c r="C28" s="111"/>
      <c r="D28" s="109"/>
      <c r="E28" s="110"/>
      <c r="F28" s="110"/>
      <c r="G28" s="110"/>
      <c r="H28" s="111"/>
      <c r="I28" s="112"/>
      <c r="J28" s="109"/>
      <c r="K28" s="111"/>
    </row>
    <row r="29" spans="1:11" ht="14.45" customHeight="1" x14ac:dyDescent="0.25">
      <c r="A29" s="2"/>
      <c r="B29" s="123" t="s">
        <v>822</v>
      </c>
      <c r="C29" s="108"/>
      <c r="D29" s="123" t="s">
        <v>579</v>
      </c>
      <c r="E29" s="107"/>
      <c r="F29" s="107"/>
      <c r="G29" s="107"/>
      <c r="H29" s="108"/>
      <c r="I29" s="123"/>
      <c r="J29" s="106"/>
      <c r="K29" s="108"/>
    </row>
    <row r="30" spans="1:11" x14ac:dyDescent="0.25">
      <c r="A30" s="2"/>
      <c r="B30" s="109"/>
      <c r="C30" s="111"/>
      <c r="D30" s="109"/>
      <c r="E30" s="110"/>
      <c r="F30" s="110"/>
      <c r="G30" s="110"/>
      <c r="H30" s="111"/>
      <c r="I30" s="112"/>
      <c r="J30" s="109"/>
      <c r="K30" s="111"/>
    </row>
    <row r="31" spans="1:11" ht="14.45" customHeight="1" x14ac:dyDescent="0.25">
      <c r="A31" s="2"/>
      <c r="B31" s="123" t="s">
        <v>823</v>
      </c>
      <c r="C31" s="108"/>
      <c r="D31" s="123" t="s">
        <v>579</v>
      </c>
      <c r="E31" s="107"/>
      <c r="F31" s="107"/>
      <c r="G31" s="107"/>
      <c r="H31" s="108"/>
      <c r="I31" s="123"/>
      <c r="J31" s="106"/>
      <c r="K31" s="108"/>
    </row>
    <row r="32" spans="1:11" x14ac:dyDescent="0.25">
      <c r="A32" s="2"/>
      <c r="B32" s="109"/>
      <c r="C32" s="111"/>
      <c r="D32" s="109"/>
      <c r="E32" s="110"/>
      <c r="F32" s="110"/>
      <c r="G32" s="110"/>
      <c r="H32" s="111"/>
      <c r="I32" s="112"/>
      <c r="J32" s="109"/>
      <c r="K32" s="111"/>
    </row>
    <row r="33" spans="1:11" ht="14.45" customHeight="1" x14ac:dyDescent="0.25">
      <c r="A33" s="2"/>
      <c r="B33" s="123" t="s">
        <v>824</v>
      </c>
      <c r="C33" s="108"/>
      <c r="D33" s="123" t="s">
        <v>579</v>
      </c>
      <c r="E33" s="107"/>
      <c r="F33" s="107"/>
      <c r="G33" s="107"/>
      <c r="H33" s="108"/>
      <c r="I33" s="123"/>
      <c r="J33" s="106"/>
      <c r="K33" s="108"/>
    </row>
    <row r="34" spans="1:11" x14ac:dyDescent="0.25">
      <c r="A34" s="2"/>
      <c r="B34" s="131"/>
      <c r="C34" s="132"/>
      <c r="D34" s="131"/>
      <c r="E34" s="103"/>
      <c r="F34" s="103"/>
      <c r="G34" s="103"/>
      <c r="H34" s="132"/>
      <c r="I34" s="277"/>
      <c r="J34" s="131"/>
      <c r="K34" s="132"/>
    </row>
    <row r="35" spans="1:11" x14ac:dyDescent="0.25">
      <c r="A35" s="2"/>
      <c r="B35" s="109"/>
      <c r="C35" s="111"/>
      <c r="D35" s="109"/>
      <c r="E35" s="110"/>
      <c r="F35" s="110"/>
      <c r="G35" s="110"/>
      <c r="H35" s="111"/>
      <c r="I35" s="112"/>
      <c r="J35" s="109"/>
      <c r="K35" s="111"/>
    </row>
    <row r="36" spans="1:11" x14ac:dyDescent="0.25">
      <c r="A36" s="2"/>
      <c r="B36" s="295" t="s">
        <v>825</v>
      </c>
      <c r="C36" s="108"/>
      <c r="D36" s="123" t="s">
        <v>579</v>
      </c>
      <c r="E36" s="107"/>
      <c r="F36" s="107"/>
      <c r="G36" s="107"/>
      <c r="H36" s="108"/>
      <c r="I36" s="123"/>
      <c r="J36" s="106"/>
      <c r="K36" s="108"/>
    </row>
    <row r="37" spans="1:11" x14ac:dyDescent="0.25">
      <c r="A37" s="2"/>
      <c r="B37" s="109"/>
      <c r="C37" s="111"/>
      <c r="D37" s="109"/>
      <c r="E37" s="110"/>
      <c r="F37" s="110"/>
      <c r="G37" s="110"/>
      <c r="H37" s="111"/>
      <c r="I37" s="112"/>
      <c r="J37" s="109"/>
      <c r="K37" s="111"/>
    </row>
    <row r="38" spans="1:11" ht="14.45" customHeight="1" x14ac:dyDescent="0.25">
      <c r="A38" s="2"/>
      <c r="B38" s="123" t="s">
        <v>826</v>
      </c>
      <c r="C38" s="108"/>
      <c r="D38" s="123" t="s">
        <v>579</v>
      </c>
      <c r="E38" s="107"/>
      <c r="F38" s="107"/>
      <c r="G38" s="107"/>
      <c r="H38" s="108"/>
      <c r="I38" s="123"/>
      <c r="J38" s="106"/>
      <c r="K38" s="108"/>
    </row>
    <row r="39" spans="1:11" x14ac:dyDescent="0.25">
      <c r="A39" s="2"/>
      <c r="B39" s="109"/>
      <c r="C39" s="111"/>
      <c r="D39" s="109"/>
      <c r="E39" s="110"/>
      <c r="F39" s="110"/>
      <c r="G39" s="110"/>
      <c r="H39" s="111"/>
      <c r="I39" s="112"/>
      <c r="J39" s="109"/>
      <c r="K39" s="111"/>
    </row>
    <row r="40" spans="1:11" ht="14.45" customHeight="1" x14ac:dyDescent="0.25">
      <c r="A40" s="2"/>
      <c r="B40" s="123" t="s">
        <v>827</v>
      </c>
      <c r="C40" s="108"/>
      <c r="D40" s="123" t="s">
        <v>579</v>
      </c>
      <c r="E40" s="107"/>
      <c r="F40" s="107"/>
      <c r="G40" s="107"/>
      <c r="H40" s="108"/>
      <c r="I40" s="123"/>
      <c r="J40" s="106"/>
      <c r="K40" s="108"/>
    </row>
    <row r="41" spans="1:11" x14ac:dyDescent="0.25">
      <c r="A41" s="2"/>
      <c r="B41" s="109"/>
      <c r="C41" s="111"/>
      <c r="D41" s="109"/>
      <c r="E41" s="110"/>
      <c r="F41" s="110"/>
      <c r="G41" s="110"/>
      <c r="H41" s="111"/>
      <c r="I41" s="112"/>
      <c r="J41" s="109"/>
      <c r="K41" s="111"/>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2"/>
      <c r="B44" s="2"/>
      <c r="C44" s="2"/>
      <c r="D44" s="2"/>
      <c r="E44" s="2"/>
      <c r="F44" s="2"/>
      <c r="G44" s="2"/>
      <c r="H44" s="2"/>
      <c r="I44" s="2"/>
      <c r="J44" s="2"/>
      <c r="K44" s="2"/>
    </row>
    <row r="45" spans="1:11" x14ac:dyDescent="0.25">
      <c r="A45" s="2"/>
      <c r="B45" s="2"/>
      <c r="C45" s="2"/>
      <c r="D45" s="2"/>
      <c r="E45" s="2"/>
      <c r="F45" s="2"/>
      <c r="G45" s="2"/>
      <c r="H45" s="2"/>
      <c r="I45" s="2"/>
      <c r="J45" s="2"/>
      <c r="K45" s="2"/>
    </row>
    <row r="46" spans="1:11" x14ac:dyDescent="0.25">
      <c r="A46" s="2"/>
      <c r="B46" s="2"/>
      <c r="C46" s="2"/>
      <c r="D46" s="2"/>
      <c r="E46" s="2"/>
      <c r="G46" s="2"/>
      <c r="H46" s="2"/>
      <c r="I46" s="2"/>
      <c r="J46" s="2"/>
      <c r="K46" s="2"/>
    </row>
    <row r="47" spans="1:11" x14ac:dyDescent="0.25">
      <c r="A47" s="2"/>
      <c r="B47" s="2"/>
      <c r="C47" s="2"/>
      <c r="D47" s="2"/>
      <c r="E47" s="2"/>
      <c r="F47" s="2"/>
      <c r="G47" s="2"/>
      <c r="H47" s="2"/>
      <c r="I47" s="2"/>
      <c r="J47" s="2"/>
      <c r="K47" s="2"/>
    </row>
    <row r="48" spans="1:11" x14ac:dyDescent="0.25">
      <c r="A48" s="2"/>
      <c r="B48" s="2"/>
      <c r="C48" s="2"/>
      <c r="D48" s="2"/>
      <c r="E48" s="2"/>
      <c r="F48" s="2"/>
      <c r="G48" s="2"/>
      <c r="H48" s="2"/>
      <c r="I48" s="2"/>
      <c r="J48" s="2"/>
      <c r="K48" s="2"/>
    </row>
    <row r="49" spans="1:11" s="35" customFormat="1" ht="13.5" customHeight="1" x14ac:dyDescent="0.25">
      <c r="A49" s="36"/>
      <c r="B49" s="293" t="s">
        <v>828</v>
      </c>
      <c r="C49" s="294"/>
      <c r="D49" s="294"/>
      <c r="E49" s="294"/>
      <c r="F49" s="294"/>
      <c r="G49" s="294"/>
      <c r="H49" s="294"/>
      <c r="I49" s="294"/>
      <c r="J49" s="294"/>
      <c r="K49" s="294"/>
    </row>
    <row r="50" spans="1:11" x14ac:dyDescent="0.25">
      <c r="A50" s="2"/>
      <c r="B50" s="7"/>
      <c r="C50" s="7"/>
      <c r="D50" s="7"/>
      <c r="E50" s="7"/>
      <c r="F50" s="7"/>
      <c r="G50" s="7"/>
      <c r="H50" s="7"/>
      <c r="I50" s="7"/>
      <c r="J50" s="7"/>
      <c r="K50" s="7"/>
    </row>
    <row r="51" spans="1:11" x14ac:dyDescent="0.25">
      <c r="A51" s="2"/>
      <c r="B51" s="7"/>
      <c r="C51" s="7"/>
      <c r="D51" s="7"/>
      <c r="E51" s="7"/>
      <c r="F51" s="7"/>
      <c r="G51" s="7"/>
      <c r="H51" s="7"/>
      <c r="I51" s="7"/>
      <c r="J51" s="7"/>
      <c r="K51" s="7"/>
    </row>
    <row r="52" spans="1:11" x14ac:dyDescent="0.25">
      <c r="A52" s="2"/>
      <c r="B52" s="7"/>
      <c r="C52" s="7"/>
      <c r="D52" s="7"/>
      <c r="E52" s="7"/>
      <c r="F52" s="7"/>
      <c r="G52" s="7"/>
      <c r="H52" s="7"/>
      <c r="I52" s="7"/>
      <c r="J52" s="7"/>
      <c r="K52" s="7"/>
    </row>
    <row r="53" spans="1:11" x14ac:dyDescent="0.25">
      <c r="A53" s="2"/>
      <c r="B53" s="7"/>
      <c r="C53" s="7"/>
      <c r="D53" s="7"/>
      <c r="E53" s="7"/>
      <c r="F53" s="7"/>
      <c r="G53" s="7"/>
      <c r="H53" s="7"/>
      <c r="I53" s="7"/>
      <c r="J53" s="7"/>
      <c r="K53" s="7"/>
    </row>
    <row r="54" spans="1:11" x14ac:dyDescent="0.25">
      <c r="A54" s="2"/>
      <c r="B54" s="7"/>
      <c r="C54" s="7"/>
      <c r="D54" s="7"/>
      <c r="E54" s="7"/>
      <c r="F54" s="7"/>
      <c r="G54" s="7"/>
      <c r="H54" s="7"/>
      <c r="I54" s="7"/>
      <c r="J54" s="7"/>
      <c r="K54" s="7"/>
    </row>
    <row r="55" spans="1:11" x14ac:dyDescent="0.25">
      <c r="A55" s="2"/>
      <c r="B55" s="7"/>
      <c r="C55" s="7"/>
      <c r="D55" s="7"/>
      <c r="E55" s="7"/>
      <c r="F55" s="7"/>
      <c r="G55" s="7"/>
      <c r="H55" s="7"/>
      <c r="I55" s="7"/>
      <c r="J55" s="7"/>
      <c r="K55" s="7"/>
    </row>
    <row r="56" spans="1:11" x14ac:dyDescent="0.25">
      <c r="A56" s="2"/>
      <c r="B56" s="7"/>
      <c r="C56" s="7"/>
      <c r="D56" s="7"/>
      <c r="E56" s="7"/>
      <c r="F56" s="7"/>
      <c r="G56" s="7"/>
      <c r="H56" s="7"/>
      <c r="I56" s="7"/>
      <c r="J56" s="7"/>
      <c r="K56" s="7"/>
    </row>
    <row r="57" spans="1:11" x14ac:dyDescent="0.25">
      <c r="A57" s="2"/>
      <c r="B57" s="7"/>
      <c r="C57" s="7"/>
      <c r="D57" s="7"/>
      <c r="E57" s="7"/>
      <c r="F57" s="7"/>
      <c r="G57" s="7"/>
      <c r="H57" s="7"/>
      <c r="I57" s="7"/>
      <c r="J57" s="7"/>
      <c r="K57" s="7"/>
    </row>
    <row r="58" spans="1:11" ht="15.6" customHeight="1" x14ac:dyDescent="0.25">
      <c r="A58" s="2"/>
      <c r="B58" s="7"/>
      <c r="C58" s="7"/>
      <c r="D58" s="7"/>
      <c r="E58" s="7"/>
      <c r="F58" s="7"/>
      <c r="G58" s="7"/>
      <c r="H58" s="7"/>
      <c r="I58" s="7"/>
      <c r="J58" s="7"/>
      <c r="K58" s="7"/>
    </row>
  </sheetData>
  <sheetProtection sheet="1" objects="1" scenarios="1" formatColumns="0" formatRows="0"/>
  <mergeCells count="63">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 ref="J23:K24"/>
    <mergeCell ref="I33:I35"/>
    <mergeCell ref="I27:I28"/>
    <mergeCell ref="I40:I41"/>
    <mergeCell ref="I38:I39"/>
    <mergeCell ref="J31:K32"/>
    <mergeCell ref="J29:K30"/>
    <mergeCell ref="J27:K28"/>
    <mergeCell ref="B31:C32"/>
    <mergeCell ref="I29:I30"/>
    <mergeCell ref="B38:C39"/>
    <mergeCell ref="D36:H37"/>
    <mergeCell ref="D33:H35"/>
    <mergeCell ref="D29:H30"/>
    <mergeCell ref="D31:H3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23"/>
  <sheetViews>
    <sheetView showGridLines="0" view="pageBreakPreview" zoomScaleNormal="100" zoomScaleSheetLayoutView="100" workbookViewId="0">
      <selection activeCell="R9" sqref="R9"/>
    </sheetView>
  </sheetViews>
  <sheetFormatPr defaultColWidth="8.85546875" defaultRowHeight="15" x14ac:dyDescent="0.25"/>
  <cols>
    <col min="1" max="2" width="1.42578125" customWidth="1"/>
    <col min="4" max="4" width="2.140625" customWidth="1"/>
    <col min="6" max="6" width="3.5703125" customWidth="1"/>
    <col min="7" max="7" width="11.7109375" customWidth="1"/>
    <col min="12" max="12" width="23.42578125" customWidth="1"/>
  </cols>
  <sheetData>
    <row r="1" spans="1:12" x14ac:dyDescent="0.25">
      <c r="A1" s="15"/>
      <c r="B1" s="15"/>
      <c r="C1" s="15"/>
      <c r="D1" s="15"/>
      <c r="E1" s="15"/>
      <c r="F1" s="15"/>
      <c r="G1" s="15"/>
      <c r="H1" s="15"/>
      <c r="I1" s="15"/>
      <c r="J1" s="15"/>
      <c r="K1" s="15"/>
      <c r="L1" s="15"/>
    </row>
    <row r="2" spans="1:12" ht="19.5" customHeight="1" x14ac:dyDescent="0.25">
      <c r="A2" s="15"/>
      <c r="B2" s="15"/>
      <c r="C2" s="276" t="s">
        <v>829</v>
      </c>
      <c r="D2" s="103"/>
      <c r="E2" s="103"/>
      <c r="F2" s="103"/>
      <c r="G2" s="103"/>
      <c r="H2" s="103"/>
      <c r="I2" s="103"/>
      <c r="J2" s="103"/>
      <c r="K2" s="103"/>
      <c r="L2" s="103"/>
    </row>
    <row r="3" spans="1:12" x14ac:dyDescent="0.25">
      <c r="A3" s="15"/>
      <c r="B3" s="15"/>
      <c r="C3" s="18"/>
      <c r="D3" s="18"/>
      <c r="E3" s="18"/>
      <c r="F3" s="18"/>
      <c r="G3" s="18"/>
      <c r="H3" s="18"/>
      <c r="I3" s="18"/>
      <c r="J3" s="18"/>
      <c r="K3" s="18"/>
      <c r="L3" s="18"/>
    </row>
    <row r="4" spans="1:12" ht="14.45" customHeight="1" x14ac:dyDescent="0.25">
      <c r="A4" s="15"/>
      <c r="B4" s="15"/>
      <c r="C4" s="303" t="s">
        <v>830</v>
      </c>
      <c r="D4" s="107"/>
      <c r="E4" s="107"/>
      <c r="F4" s="107"/>
      <c r="G4" s="107"/>
      <c r="H4" s="107"/>
      <c r="I4" s="107"/>
      <c r="J4" s="107"/>
      <c r="K4" s="107"/>
      <c r="L4" s="107"/>
    </row>
    <row r="5" spans="1:12" ht="14.45" customHeight="1" x14ac:dyDescent="0.25">
      <c r="A5" s="15"/>
      <c r="B5" s="15"/>
      <c r="C5" s="131"/>
      <c r="D5" s="103"/>
      <c r="E5" s="103"/>
      <c r="F5" s="103"/>
      <c r="G5" s="103"/>
      <c r="H5" s="103"/>
      <c r="I5" s="103"/>
      <c r="J5" s="103"/>
      <c r="K5" s="103"/>
      <c r="L5" s="103"/>
    </row>
    <row r="6" spans="1:12" ht="17.100000000000001" customHeight="1" x14ac:dyDescent="0.25">
      <c r="A6" s="15"/>
      <c r="B6" s="15"/>
      <c r="C6" s="109"/>
      <c r="D6" s="110"/>
      <c r="E6" s="110"/>
      <c r="F6" s="110"/>
      <c r="G6" s="110"/>
      <c r="H6" s="110"/>
      <c r="I6" s="110"/>
      <c r="J6" s="110"/>
      <c r="K6" s="110"/>
      <c r="L6" s="110"/>
    </row>
    <row r="7" spans="1:12" ht="17.100000000000001" customHeight="1" x14ac:dyDescent="0.25">
      <c r="A7" s="15"/>
      <c r="B7" s="15"/>
      <c r="C7" s="121"/>
      <c r="D7" s="122"/>
      <c r="E7" s="122"/>
      <c r="F7" s="122"/>
      <c r="G7" s="122"/>
      <c r="H7" s="122"/>
      <c r="I7" s="122"/>
      <c r="J7" s="122"/>
      <c r="K7" s="122"/>
      <c r="L7" s="122"/>
    </row>
    <row r="8" spans="1:12" ht="34.5" customHeight="1" x14ac:dyDescent="0.25">
      <c r="A8" s="15"/>
      <c r="B8" s="15"/>
      <c r="C8" s="305" t="s">
        <v>831</v>
      </c>
      <c r="D8" s="108"/>
      <c r="E8" s="304" t="s">
        <v>832</v>
      </c>
      <c r="F8" s="125"/>
      <c r="G8" s="92" t="s">
        <v>833</v>
      </c>
      <c r="H8" s="300" t="s">
        <v>834</v>
      </c>
      <c r="I8" s="107"/>
      <c r="J8" s="107"/>
      <c r="K8" s="107"/>
      <c r="L8" s="301"/>
    </row>
    <row r="9" spans="1:12" ht="109.5" customHeight="1" x14ac:dyDescent="0.25">
      <c r="A9" s="15"/>
      <c r="B9" s="15"/>
      <c r="C9" s="376" t="s">
        <v>835</v>
      </c>
      <c r="D9" s="377"/>
      <c r="E9" s="123" t="s">
        <v>836</v>
      </c>
      <c r="F9" s="125"/>
      <c r="G9" s="91" t="s">
        <v>837</v>
      </c>
      <c r="H9" s="302" t="s">
        <v>838</v>
      </c>
      <c r="I9" s="122"/>
      <c r="J9" s="122"/>
      <c r="K9" s="122"/>
      <c r="L9" s="299"/>
    </row>
    <row r="10" spans="1:12" ht="161.25" customHeight="1" x14ac:dyDescent="0.25">
      <c r="A10" s="15"/>
      <c r="B10" s="15"/>
      <c r="C10" s="376" t="s">
        <v>835</v>
      </c>
      <c r="D10" s="377"/>
      <c r="E10" s="123" t="s">
        <v>839</v>
      </c>
      <c r="F10" s="125"/>
      <c r="G10" s="91" t="s">
        <v>840</v>
      </c>
      <c r="H10" s="302" t="s">
        <v>841</v>
      </c>
      <c r="I10" s="122"/>
      <c r="J10" s="122"/>
      <c r="K10" s="122"/>
      <c r="L10" s="299"/>
    </row>
    <row r="11" spans="1:12" ht="123" customHeight="1" x14ac:dyDescent="0.25">
      <c r="A11" s="15"/>
      <c r="B11" s="15"/>
      <c r="C11" s="376" t="s">
        <v>835</v>
      </c>
      <c r="D11" s="377"/>
      <c r="E11" s="123" t="s">
        <v>842</v>
      </c>
      <c r="F11" s="125"/>
      <c r="G11" s="91" t="s">
        <v>840</v>
      </c>
      <c r="H11" s="302" t="s">
        <v>843</v>
      </c>
      <c r="I11" s="122"/>
      <c r="J11" s="122"/>
      <c r="K11" s="122"/>
      <c r="L11" s="299"/>
    </row>
    <row r="12" spans="1:12" ht="97.5" customHeight="1" x14ac:dyDescent="0.25">
      <c r="A12" s="15"/>
      <c r="B12" s="15"/>
      <c r="C12" s="376" t="s">
        <v>835</v>
      </c>
      <c r="D12" s="377"/>
      <c r="E12" s="123" t="s">
        <v>844</v>
      </c>
      <c r="F12" s="125"/>
      <c r="G12" s="91" t="s">
        <v>840</v>
      </c>
      <c r="H12" s="302" t="s">
        <v>845</v>
      </c>
      <c r="I12" s="122"/>
      <c r="J12" s="122"/>
      <c r="K12" s="122"/>
      <c r="L12" s="299"/>
    </row>
    <row r="13" spans="1:12" ht="17.100000000000001" customHeight="1" x14ac:dyDescent="0.25">
      <c r="A13" s="15"/>
      <c r="B13" s="15"/>
      <c r="C13" s="297"/>
      <c r="D13" s="125"/>
      <c r="E13" s="297"/>
      <c r="F13" s="125"/>
      <c r="G13" s="22"/>
      <c r="H13" s="298"/>
      <c r="I13" s="122"/>
      <c r="J13" s="122"/>
      <c r="K13" s="122"/>
      <c r="L13" s="299"/>
    </row>
    <row r="14" spans="1:12" ht="17.100000000000001" customHeight="1" x14ac:dyDescent="0.25">
      <c r="A14" s="15"/>
      <c r="B14" s="15"/>
      <c r="C14" s="297"/>
      <c r="D14" s="125"/>
      <c r="E14" s="297"/>
      <c r="F14" s="125"/>
      <c r="G14" s="29"/>
      <c r="H14" s="298"/>
      <c r="I14" s="122"/>
      <c r="J14" s="122"/>
      <c r="K14" s="122"/>
      <c r="L14" s="299"/>
    </row>
    <row r="15" spans="1:12" ht="17.100000000000001" customHeight="1" x14ac:dyDescent="0.25">
      <c r="A15" s="15"/>
      <c r="B15" s="15"/>
      <c r="C15" s="297"/>
      <c r="D15" s="125"/>
      <c r="E15" s="297"/>
      <c r="F15" s="125"/>
      <c r="G15" s="29"/>
      <c r="H15" s="298"/>
      <c r="I15" s="122"/>
      <c r="J15" s="122"/>
      <c r="K15" s="122"/>
      <c r="L15" s="299"/>
    </row>
    <row r="16" spans="1:12" ht="17.100000000000001" customHeight="1" x14ac:dyDescent="0.25">
      <c r="A16" s="15"/>
      <c r="B16" s="15"/>
      <c r="C16" s="297"/>
      <c r="D16" s="125"/>
      <c r="E16" s="297"/>
      <c r="F16" s="125"/>
      <c r="G16" s="29"/>
      <c r="H16" s="298"/>
      <c r="I16" s="122"/>
      <c r="J16" s="122"/>
      <c r="K16" s="122"/>
      <c r="L16" s="299"/>
    </row>
    <row r="17" spans="1:12" ht="17.100000000000001" customHeight="1" x14ac:dyDescent="0.25">
      <c r="A17" s="15"/>
      <c r="B17" s="15"/>
      <c r="C17" s="297"/>
      <c r="D17" s="125"/>
      <c r="E17" s="297"/>
      <c r="F17" s="125"/>
      <c r="G17" s="22"/>
      <c r="H17" s="298"/>
      <c r="I17" s="122"/>
      <c r="J17" s="122"/>
      <c r="K17" s="122"/>
      <c r="L17" s="299"/>
    </row>
    <row r="18" spans="1:12" ht="17.100000000000001" customHeight="1" x14ac:dyDescent="0.25">
      <c r="A18" s="15"/>
      <c r="B18" s="15"/>
      <c r="C18" s="297"/>
      <c r="D18" s="125"/>
      <c r="E18" s="297"/>
      <c r="F18" s="125"/>
      <c r="G18" s="22"/>
      <c r="H18" s="298"/>
      <c r="I18" s="122"/>
      <c r="J18" s="122"/>
      <c r="K18" s="122"/>
      <c r="L18" s="299"/>
    </row>
    <row r="19" spans="1:12" ht="17.100000000000001" customHeight="1" x14ac:dyDescent="0.25">
      <c r="A19" s="15"/>
      <c r="B19" s="15"/>
      <c r="C19" s="297"/>
      <c r="D19" s="125"/>
      <c r="E19" s="297"/>
      <c r="F19" s="125"/>
      <c r="G19" s="29"/>
      <c r="H19" s="298"/>
      <c r="I19" s="122"/>
      <c r="J19" s="122"/>
      <c r="K19" s="122"/>
      <c r="L19" s="299"/>
    </row>
    <row r="20" spans="1:12" ht="17.100000000000001" customHeight="1" x14ac:dyDescent="0.25">
      <c r="A20" s="15"/>
      <c r="B20" s="15"/>
      <c r="C20" s="297"/>
      <c r="D20" s="125"/>
      <c r="E20" s="297"/>
      <c r="F20" s="125"/>
      <c r="G20" s="29"/>
      <c r="H20" s="298"/>
      <c r="I20" s="122"/>
      <c r="J20" s="122"/>
      <c r="K20" s="122"/>
      <c r="L20" s="299"/>
    </row>
    <row r="21" spans="1:12" ht="17.100000000000001" customHeight="1" x14ac:dyDescent="0.25">
      <c r="A21" s="15"/>
      <c r="B21" s="15"/>
      <c r="C21" s="297"/>
      <c r="D21" s="125"/>
      <c r="E21" s="297"/>
      <c r="F21" s="125"/>
      <c r="G21" s="22"/>
      <c r="H21" s="298"/>
      <c r="I21" s="122"/>
      <c r="J21" s="122"/>
      <c r="K21" s="122"/>
      <c r="L21" s="299"/>
    </row>
    <row r="22" spans="1:12" ht="17.100000000000001" customHeight="1" x14ac:dyDescent="0.25">
      <c r="A22" s="15"/>
      <c r="B22" s="15"/>
      <c r="C22" s="297"/>
      <c r="D22" s="125"/>
      <c r="E22" s="297"/>
      <c r="F22" s="125"/>
      <c r="G22" s="22"/>
      <c r="H22" s="298"/>
      <c r="I22" s="122"/>
      <c r="J22" s="122"/>
      <c r="K22" s="122"/>
      <c r="L22" s="299"/>
    </row>
    <row r="23" spans="1:12" ht="17.100000000000001" customHeight="1" x14ac:dyDescent="0.25">
      <c r="A23" s="15"/>
      <c r="B23" s="15"/>
      <c r="C23" s="103"/>
      <c r="D23" s="103"/>
      <c r="E23" s="103"/>
      <c r="F23" s="103"/>
      <c r="G23" s="103"/>
      <c r="H23" s="103"/>
      <c r="I23" s="103"/>
      <c r="J23" s="103"/>
      <c r="K23" s="103"/>
      <c r="L23" s="103"/>
    </row>
  </sheetData>
  <sheetProtection sheet="1" objects="1" scenarios="1" formatColumns="0" formatRows="0"/>
  <mergeCells count="49">
    <mergeCell ref="C4:L6"/>
    <mergeCell ref="H14:L14"/>
    <mergeCell ref="C13:D13"/>
    <mergeCell ref="E16:F16"/>
    <mergeCell ref="H12:L12"/>
    <mergeCell ref="C7:L7"/>
    <mergeCell ref="E8:F8"/>
    <mergeCell ref="H11:L11"/>
    <mergeCell ref="C8:D8"/>
    <mergeCell ref="C9:D9"/>
    <mergeCell ref="E9:F9"/>
    <mergeCell ref="C11:D11"/>
    <mergeCell ref="E11:F11"/>
    <mergeCell ref="H9:L9"/>
    <mergeCell ref="C10:D10"/>
    <mergeCell ref="C16:D16"/>
    <mergeCell ref="E10:F10"/>
    <mergeCell ref="E19:F19"/>
    <mergeCell ref="C15:D15"/>
    <mergeCell ref="C17:D17"/>
    <mergeCell ref="C19:D19"/>
    <mergeCell ref="H17:L17"/>
    <mergeCell ref="C22:D22"/>
    <mergeCell ref="E22:F22"/>
    <mergeCell ref="H10:L10"/>
    <mergeCell ref="E17:F17"/>
    <mergeCell ref="H20:L20"/>
    <mergeCell ref="H16:L16"/>
    <mergeCell ref="H22:L22"/>
    <mergeCell ref="E12:F12"/>
    <mergeCell ref="E14:F14"/>
    <mergeCell ref="C18:D18"/>
    <mergeCell ref="C23:L23"/>
    <mergeCell ref="C20:D20"/>
    <mergeCell ref="E20:F20"/>
    <mergeCell ref="H21:L21"/>
    <mergeCell ref="C21:D21"/>
    <mergeCell ref="E21:F21"/>
    <mergeCell ref="C2:L2"/>
    <mergeCell ref="E18:F18"/>
    <mergeCell ref="E13:F13"/>
    <mergeCell ref="C12:D12"/>
    <mergeCell ref="E15:F15"/>
    <mergeCell ref="H13:L13"/>
    <mergeCell ref="H15:L15"/>
    <mergeCell ref="H18:L18"/>
    <mergeCell ref="H8:L8"/>
    <mergeCell ref="C14:D14"/>
    <mergeCell ref="H19:L19"/>
  </mergeCells>
  <dataValidations count="1">
    <dataValidation type="list" allowBlank="1" showInputMessage="1" showErrorMessage="1" prompt="Select Profile" sqref="C9:D22"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9"/>
  <sheetViews>
    <sheetView showGridLines="0" view="pageBreakPreview" zoomScaleNormal="100" zoomScaleSheetLayoutView="100" workbookViewId="0">
      <selection activeCell="U11" sqref="U11"/>
    </sheetView>
  </sheetViews>
  <sheetFormatPr defaultColWidth="8.85546875" defaultRowHeight="15" x14ac:dyDescent="0.25"/>
  <cols>
    <col min="1" max="1" width="1.42578125" customWidth="1"/>
  </cols>
  <sheetData>
    <row r="1" spans="1:11" x14ac:dyDescent="0.25">
      <c r="A1" s="15"/>
      <c r="B1" s="15"/>
      <c r="C1" s="15"/>
      <c r="D1" s="15"/>
      <c r="E1" s="15"/>
      <c r="F1" s="15"/>
      <c r="G1" s="15"/>
      <c r="H1" s="15"/>
      <c r="I1" s="15"/>
      <c r="J1" s="15"/>
      <c r="K1" s="15"/>
    </row>
    <row r="2" spans="1:11" ht="19.5" customHeight="1" x14ac:dyDescent="0.25">
      <c r="A2" s="15"/>
      <c r="B2" s="276" t="s">
        <v>846</v>
      </c>
      <c r="C2" s="103"/>
      <c r="D2" s="103"/>
      <c r="E2" s="103"/>
      <c r="F2" s="103"/>
      <c r="G2" s="103"/>
      <c r="H2" s="103"/>
      <c r="I2" s="103"/>
      <c r="J2" s="103"/>
      <c r="K2" s="103"/>
    </row>
    <row r="3" spans="1:11" x14ac:dyDescent="0.25">
      <c r="A3" s="15"/>
      <c r="B3" s="18"/>
      <c r="C3" s="18"/>
      <c r="D3" s="18"/>
      <c r="E3" s="18"/>
      <c r="F3" s="18"/>
      <c r="G3" s="18"/>
      <c r="H3" s="18"/>
      <c r="I3" s="18"/>
      <c r="J3" s="18"/>
      <c r="K3" s="18"/>
    </row>
    <row r="4" spans="1:11" ht="14.45" customHeight="1" x14ac:dyDescent="0.25">
      <c r="A4" s="15"/>
      <c r="B4" s="308" t="s">
        <v>847</v>
      </c>
      <c r="C4" s="107"/>
      <c r="D4" s="107"/>
      <c r="E4" s="107"/>
      <c r="F4" s="107"/>
      <c r="G4" s="107"/>
      <c r="H4" s="107"/>
      <c r="I4" s="107"/>
      <c r="J4" s="107"/>
      <c r="K4" s="108"/>
    </row>
    <row r="5" spans="1:11" ht="25.5" customHeight="1" x14ac:dyDescent="0.25">
      <c r="A5" s="15"/>
      <c r="B5" s="109"/>
      <c r="C5" s="110"/>
      <c r="D5" s="110"/>
      <c r="E5" s="110"/>
      <c r="F5" s="110"/>
      <c r="G5" s="110"/>
      <c r="H5" s="110"/>
      <c r="I5" s="110"/>
      <c r="J5" s="110"/>
      <c r="K5" s="111"/>
    </row>
    <row r="6" spans="1:11" ht="17.100000000000001" customHeight="1" x14ac:dyDescent="0.25">
      <c r="A6" s="15"/>
      <c r="B6" s="306" t="s">
        <v>848</v>
      </c>
      <c r="C6" s="107"/>
      <c r="D6" s="108"/>
      <c r="E6" s="306" t="s">
        <v>849</v>
      </c>
      <c r="F6" s="306" t="s">
        <v>850</v>
      </c>
      <c r="G6" s="107"/>
      <c r="H6" s="107"/>
      <c r="I6" s="107"/>
      <c r="J6" s="107"/>
      <c r="K6" s="108"/>
    </row>
    <row r="7" spans="1:11" ht="17.100000000000001" customHeight="1" x14ac:dyDescent="0.25">
      <c r="A7" s="15"/>
      <c r="B7" s="109"/>
      <c r="C7" s="110"/>
      <c r="D7" s="111"/>
      <c r="E7" s="112"/>
      <c r="F7" s="109"/>
      <c r="G7" s="110"/>
      <c r="H7" s="110"/>
      <c r="I7" s="110"/>
      <c r="J7" s="110"/>
      <c r="K7" s="111"/>
    </row>
    <row r="8" spans="1:11" ht="14.45" customHeight="1" x14ac:dyDescent="0.25">
      <c r="A8" s="15"/>
      <c r="B8" s="307" t="s">
        <v>851</v>
      </c>
      <c r="C8" s="107"/>
      <c r="D8" s="108"/>
      <c r="E8" s="106" t="s">
        <v>84</v>
      </c>
      <c r="F8" s="114" t="s">
        <v>852</v>
      </c>
      <c r="G8" s="115"/>
      <c r="H8" s="115"/>
      <c r="I8" s="115"/>
      <c r="J8" s="115"/>
      <c r="K8" s="116"/>
    </row>
    <row r="9" spans="1:11" ht="17.100000000000001" customHeight="1" x14ac:dyDescent="0.25">
      <c r="A9" s="15"/>
      <c r="B9" s="131"/>
      <c r="C9" s="103"/>
      <c r="D9" s="132"/>
      <c r="E9" s="277"/>
      <c r="F9" s="180"/>
      <c r="G9" s="181"/>
      <c r="H9" s="181"/>
      <c r="I9" s="181"/>
      <c r="J9" s="181"/>
      <c r="K9" s="182"/>
    </row>
    <row r="10" spans="1:11" ht="17.100000000000001" customHeight="1" x14ac:dyDescent="0.25">
      <c r="A10" s="15"/>
      <c r="B10" s="131"/>
      <c r="C10" s="103"/>
      <c r="D10" s="132"/>
      <c r="E10" s="277"/>
      <c r="F10" s="180"/>
      <c r="G10" s="181"/>
      <c r="H10" s="181"/>
      <c r="I10" s="181"/>
      <c r="J10" s="181"/>
      <c r="K10" s="182"/>
    </row>
    <row r="11" spans="1:11" ht="124.5" customHeight="1" x14ac:dyDescent="0.25">
      <c r="A11" s="15"/>
      <c r="B11" s="109"/>
      <c r="C11" s="110"/>
      <c r="D11" s="111"/>
      <c r="E11" s="112"/>
      <c r="F11" s="117"/>
      <c r="G11" s="118"/>
      <c r="H11" s="118"/>
      <c r="I11" s="118"/>
      <c r="J11" s="118"/>
      <c r="K11" s="119"/>
    </row>
    <row r="12" spans="1:11" ht="14.45" customHeight="1" x14ac:dyDescent="0.25">
      <c r="A12" s="15"/>
      <c r="B12" s="307" t="s">
        <v>853</v>
      </c>
      <c r="C12" s="107"/>
      <c r="D12" s="108"/>
      <c r="E12" s="106" t="s">
        <v>84</v>
      </c>
      <c r="F12" s="114" t="s">
        <v>854</v>
      </c>
      <c r="G12" s="115"/>
      <c r="H12" s="115"/>
      <c r="I12" s="115"/>
      <c r="J12" s="115"/>
      <c r="K12" s="116"/>
    </row>
    <row r="13" spans="1:11" ht="17.100000000000001" customHeight="1" x14ac:dyDescent="0.25">
      <c r="A13" s="15"/>
      <c r="B13" s="131"/>
      <c r="C13" s="103"/>
      <c r="D13" s="132"/>
      <c r="E13" s="277"/>
      <c r="F13" s="180"/>
      <c r="G13" s="181"/>
      <c r="H13" s="181"/>
      <c r="I13" s="181"/>
      <c r="J13" s="181"/>
      <c r="K13" s="182"/>
    </row>
    <row r="14" spans="1:11" ht="17.100000000000001" customHeight="1" x14ac:dyDescent="0.25">
      <c r="A14" s="15"/>
      <c r="B14" s="131"/>
      <c r="C14" s="103"/>
      <c r="D14" s="132"/>
      <c r="E14" s="277"/>
      <c r="F14" s="180"/>
      <c r="G14" s="181"/>
      <c r="H14" s="181"/>
      <c r="I14" s="181"/>
      <c r="J14" s="181"/>
      <c r="K14" s="182"/>
    </row>
    <row r="15" spans="1:11" ht="75.75" customHeight="1" x14ac:dyDescent="0.25">
      <c r="A15" s="15"/>
      <c r="B15" s="109"/>
      <c r="C15" s="110"/>
      <c r="D15" s="111"/>
      <c r="E15" s="112"/>
      <c r="F15" s="117"/>
      <c r="G15" s="118"/>
      <c r="H15" s="118"/>
      <c r="I15" s="118"/>
      <c r="J15" s="118"/>
      <c r="K15" s="119"/>
    </row>
    <row r="16" spans="1:11" ht="14.45" customHeight="1" x14ac:dyDescent="0.25">
      <c r="A16" s="15"/>
      <c r="B16" s="307" t="s">
        <v>855</v>
      </c>
      <c r="C16" s="107"/>
      <c r="D16" s="108"/>
      <c r="E16" s="106"/>
      <c r="F16" s="114" t="s">
        <v>856</v>
      </c>
      <c r="G16" s="115"/>
      <c r="H16" s="115"/>
      <c r="I16" s="115"/>
      <c r="J16" s="115"/>
      <c r="K16" s="116"/>
    </row>
    <row r="17" spans="1:11" ht="17.100000000000001" customHeight="1" x14ac:dyDescent="0.25">
      <c r="A17" s="15"/>
      <c r="B17" s="131"/>
      <c r="C17" s="103"/>
      <c r="D17" s="132"/>
      <c r="E17" s="277"/>
      <c r="F17" s="180"/>
      <c r="G17" s="181"/>
      <c r="H17" s="181"/>
      <c r="I17" s="181"/>
      <c r="J17" s="181"/>
      <c r="K17" s="182"/>
    </row>
    <row r="18" spans="1:11" ht="17.100000000000001" customHeight="1" x14ac:dyDescent="0.25">
      <c r="A18" s="15"/>
      <c r="B18" s="131"/>
      <c r="C18" s="103"/>
      <c r="D18" s="132"/>
      <c r="E18" s="277"/>
      <c r="F18" s="180"/>
      <c r="G18" s="181"/>
      <c r="H18" s="181"/>
      <c r="I18" s="181"/>
      <c r="J18" s="181"/>
      <c r="K18" s="182"/>
    </row>
    <row r="19" spans="1:11" ht="54" customHeight="1" x14ac:dyDescent="0.25">
      <c r="A19" s="15"/>
      <c r="B19" s="109"/>
      <c r="C19" s="110"/>
      <c r="D19" s="111"/>
      <c r="E19" s="112"/>
      <c r="F19" s="117"/>
      <c r="G19" s="118"/>
      <c r="H19" s="118"/>
      <c r="I19" s="118"/>
      <c r="J19" s="118"/>
      <c r="K19" s="119"/>
    </row>
    <row r="20" spans="1:11" ht="14.45" customHeight="1" x14ac:dyDescent="0.25">
      <c r="A20" s="15"/>
      <c r="B20" s="123" t="s">
        <v>857</v>
      </c>
      <c r="C20" s="107"/>
      <c r="D20" s="108"/>
      <c r="E20" s="106"/>
      <c r="F20" s="114" t="s">
        <v>858</v>
      </c>
      <c r="G20" s="115"/>
      <c r="H20" s="115"/>
      <c r="I20" s="115"/>
      <c r="J20" s="115"/>
      <c r="K20" s="116"/>
    </row>
    <row r="21" spans="1:11" ht="17.100000000000001" customHeight="1" x14ac:dyDescent="0.25">
      <c r="A21" s="15"/>
      <c r="B21" s="131"/>
      <c r="C21" s="103"/>
      <c r="D21" s="132"/>
      <c r="E21" s="277"/>
      <c r="F21" s="180"/>
      <c r="G21" s="181"/>
      <c r="H21" s="181"/>
      <c r="I21" s="181"/>
      <c r="J21" s="181"/>
      <c r="K21" s="182"/>
    </row>
    <row r="22" spans="1:11" ht="17.100000000000001" customHeight="1" x14ac:dyDescent="0.25">
      <c r="A22" s="15"/>
      <c r="B22" s="131"/>
      <c r="C22" s="103"/>
      <c r="D22" s="132"/>
      <c r="E22" s="277"/>
      <c r="F22" s="180"/>
      <c r="G22" s="181"/>
      <c r="H22" s="181"/>
      <c r="I22" s="181"/>
      <c r="J22" s="181"/>
      <c r="K22" s="182"/>
    </row>
    <row r="23" spans="1:11" ht="30.95" customHeight="1" x14ac:dyDescent="0.25">
      <c r="A23" s="15"/>
      <c r="B23" s="109"/>
      <c r="C23" s="110"/>
      <c r="D23" s="111"/>
      <c r="E23" s="112"/>
      <c r="F23" s="117"/>
      <c r="G23" s="118"/>
      <c r="H23" s="118"/>
      <c r="I23" s="118"/>
      <c r="J23" s="118"/>
      <c r="K23" s="119"/>
    </row>
    <row r="24" spans="1:11" ht="17.100000000000001" customHeight="1" x14ac:dyDescent="0.25">
      <c r="A24" s="15"/>
      <c r="B24" s="15"/>
      <c r="C24" s="15"/>
      <c r="D24" s="15"/>
      <c r="E24" s="15"/>
      <c r="F24" s="15"/>
      <c r="G24" s="15"/>
      <c r="H24" s="15"/>
      <c r="I24" s="15"/>
      <c r="J24" s="15"/>
      <c r="K24" s="15"/>
    </row>
    <row r="25" spans="1:11" ht="17.100000000000001" customHeight="1" x14ac:dyDescent="0.25">
      <c r="A25" s="15"/>
      <c r="B25" s="15"/>
      <c r="C25" s="15"/>
      <c r="D25" s="15"/>
      <c r="E25" s="15"/>
      <c r="F25" s="15"/>
      <c r="G25" s="15"/>
      <c r="H25" s="15"/>
      <c r="I25" s="15"/>
      <c r="J25" s="15"/>
      <c r="K25" s="15"/>
    </row>
    <row r="26" spans="1:11" ht="17.100000000000001" customHeight="1" x14ac:dyDescent="0.25">
      <c r="A26" s="15"/>
      <c r="B26" s="15"/>
      <c r="C26" s="15"/>
      <c r="D26" s="15"/>
      <c r="E26" s="15"/>
      <c r="F26" s="15"/>
      <c r="G26" s="15"/>
      <c r="H26" s="15"/>
      <c r="I26" s="15"/>
      <c r="J26" s="15"/>
      <c r="K26" s="15"/>
    </row>
    <row r="27" spans="1:11" ht="17.100000000000001" customHeight="1" x14ac:dyDescent="0.25">
      <c r="A27" s="15"/>
      <c r="B27" s="15"/>
      <c r="C27" s="15"/>
      <c r="D27" s="15"/>
      <c r="E27" s="15"/>
      <c r="F27" s="15"/>
      <c r="G27" s="15"/>
      <c r="H27" s="15"/>
      <c r="I27" s="15"/>
      <c r="J27" s="15"/>
      <c r="K27" s="15"/>
    </row>
    <row r="28" spans="1:11" ht="17.100000000000001" customHeight="1" x14ac:dyDescent="0.25">
      <c r="A28" s="15"/>
      <c r="B28" s="15"/>
      <c r="C28" s="15"/>
      <c r="D28" s="15"/>
      <c r="E28" s="15"/>
      <c r="F28" s="15"/>
      <c r="G28" s="15"/>
      <c r="H28" s="15"/>
      <c r="I28" s="15"/>
      <c r="J28" s="15"/>
      <c r="K28" s="15"/>
    </row>
    <row r="29" spans="1:11" ht="17.100000000000001" customHeight="1" x14ac:dyDescent="0.25">
      <c r="A29" s="15"/>
      <c r="B29" s="15"/>
      <c r="C29" s="15"/>
      <c r="D29" s="15"/>
      <c r="E29" s="15"/>
      <c r="F29" s="15"/>
      <c r="G29" s="15"/>
      <c r="H29" s="15"/>
      <c r="I29" s="15"/>
      <c r="J29" s="15"/>
      <c r="K29" s="15"/>
    </row>
    <row r="30" spans="1:11" ht="17.100000000000001" customHeight="1" x14ac:dyDescent="0.25">
      <c r="A30" s="15"/>
      <c r="B30" s="15"/>
      <c r="C30" s="15"/>
      <c r="D30" s="15"/>
      <c r="E30" s="15"/>
      <c r="F30" s="15"/>
      <c r="G30" s="15"/>
      <c r="H30" s="15"/>
      <c r="I30" s="15"/>
      <c r="J30" s="15"/>
      <c r="K30" s="15"/>
    </row>
    <row r="31" spans="1:11" ht="17.100000000000001" customHeight="1" x14ac:dyDescent="0.25">
      <c r="A31" s="15"/>
      <c r="B31" s="15"/>
      <c r="C31" s="15"/>
      <c r="D31" s="15"/>
      <c r="E31" s="15"/>
      <c r="F31" s="15"/>
      <c r="G31" s="15"/>
      <c r="H31" s="15"/>
      <c r="I31" s="15"/>
      <c r="J31" s="15"/>
      <c r="K31" s="15"/>
    </row>
    <row r="32" spans="1:11" ht="17.100000000000001" customHeight="1" x14ac:dyDescent="0.25">
      <c r="A32" s="15"/>
      <c r="B32" s="15"/>
      <c r="C32" s="15"/>
      <c r="D32" s="15"/>
      <c r="E32" s="15"/>
      <c r="F32" s="15"/>
      <c r="G32" s="15"/>
      <c r="H32" s="15"/>
      <c r="I32" s="15"/>
      <c r="J32" s="15"/>
      <c r="K32" s="15"/>
    </row>
    <row r="33" spans="1:11" ht="17.100000000000001" customHeight="1" x14ac:dyDescent="0.25">
      <c r="A33" s="15"/>
      <c r="B33" s="15"/>
      <c r="C33" s="15"/>
      <c r="D33" s="15"/>
      <c r="E33" s="15"/>
      <c r="F33" s="15"/>
      <c r="G33" s="15"/>
      <c r="H33" s="15"/>
      <c r="I33" s="15"/>
      <c r="J33" s="15"/>
      <c r="K33" s="15"/>
    </row>
    <row r="34" spans="1:11" ht="17.100000000000001" customHeight="1" x14ac:dyDescent="0.25">
      <c r="A34" s="15"/>
      <c r="B34" s="15"/>
      <c r="C34" s="15"/>
      <c r="D34" s="15"/>
      <c r="E34" s="15"/>
      <c r="F34" s="15"/>
      <c r="G34" s="15"/>
      <c r="H34" s="15"/>
      <c r="I34" s="15"/>
      <c r="J34" s="15"/>
      <c r="K34" s="15"/>
    </row>
    <row r="35" spans="1:11" ht="17.100000000000001" customHeight="1" x14ac:dyDescent="0.25">
      <c r="A35" s="15"/>
      <c r="B35" s="15"/>
      <c r="C35" s="15"/>
      <c r="D35" s="15"/>
      <c r="E35" s="15"/>
      <c r="F35" s="15"/>
      <c r="G35" s="15"/>
      <c r="H35" s="15"/>
      <c r="I35" s="15"/>
      <c r="J35" s="15"/>
      <c r="K35" s="15"/>
    </row>
    <row r="36" spans="1:11" ht="17.100000000000001" customHeight="1" x14ac:dyDescent="0.25">
      <c r="A36" s="15"/>
      <c r="B36" s="15"/>
      <c r="C36" s="15"/>
      <c r="D36" s="15"/>
      <c r="E36" s="15"/>
      <c r="F36" s="15"/>
      <c r="G36" s="15"/>
      <c r="H36" s="15"/>
      <c r="I36" s="15"/>
      <c r="J36" s="15"/>
      <c r="K36" s="15"/>
    </row>
    <row r="37" spans="1:11" ht="17.100000000000001" customHeight="1" x14ac:dyDescent="0.25">
      <c r="A37" s="15"/>
      <c r="B37" s="15"/>
      <c r="C37" s="15"/>
      <c r="D37" s="15"/>
      <c r="E37" s="15"/>
      <c r="F37" s="15"/>
      <c r="G37" s="15"/>
      <c r="H37" s="15"/>
      <c r="I37" s="15"/>
      <c r="J37" s="15"/>
      <c r="K37" s="15"/>
    </row>
    <row r="38" spans="1:11" ht="17.100000000000001" customHeight="1" x14ac:dyDescent="0.25">
      <c r="A38" s="15"/>
      <c r="B38" s="15"/>
      <c r="C38" s="15"/>
      <c r="D38" s="15"/>
      <c r="E38" s="15"/>
      <c r="F38" s="15"/>
      <c r="G38" s="15"/>
      <c r="H38" s="15"/>
      <c r="I38" s="15"/>
      <c r="J38" s="15"/>
      <c r="K38" s="15"/>
    </row>
    <row r="39" spans="1:11" ht="17.100000000000001" customHeight="1" x14ac:dyDescent="0.25">
      <c r="A39" s="15"/>
      <c r="B39" s="15"/>
      <c r="C39" s="15"/>
      <c r="D39" s="15"/>
      <c r="E39" s="15"/>
      <c r="F39" s="15"/>
      <c r="G39" s="15"/>
      <c r="H39" s="15"/>
      <c r="I39" s="15"/>
      <c r="J39" s="15"/>
      <c r="K39" s="15"/>
    </row>
  </sheetData>
  <sheetProtection sheet="1" objects="1" scenarios="1" formatColumns="0" formatRows="0"/>
  <mergeCells count="17">
    <mergeCell ref="E20:E23"/>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58"/>
  <sheetViews>
    <sheetView showGridLines="0" view="pageBreakPreview" zoomScaleNormal="100" zoomScaleSheetLayoutView="100" workbookViewId="0">
      <selection activeCell="U10" sqref="U10"/>
    </sheetView>
  </sheetViews>
  <sheetFormatPr defaultColWidth="8.85546875" defaultRowHeight="15" x14ac:dyDescent="0.25"/>
  <cols>
    <col min="1" max="1" width="1.85546875" customWidth="1"/>
    <col min="11" max="11" width="10.42578125" customWidth="1"/>
  </cols>
  <sheetData>
    <row r="1" spans="1:11" x14ac:dyDescent="0.25">
      <c r="A1" s="15"/>
      <c r="B1" s="15"/>
      <c r="C1" s="15"/>
      <c r="D1" s="15"/>
      <c r="E1" s="15"/>
      <c r="F1" s="15"/>
      <c r="G1" s="15"/>
      <c r="H1" s="15"/>
      <c r="I1" s="15"/>
      <c r="J1" s="15"/>
      <c r="K1" s="15"/>
    </row>
    <row r="2" spans="1:11" ht="19.5" customHeight="1" x14ac:dyDescent="0.25">
      <c r="A2" s="15"/>
      <c r="B2" s="276" t="s">
        <v>859</v>
      </c>
      <c r="C2" s="103"/>
      <c r="D2" s="103"/>
      <c r="E2" s="103"/>
      <c r="F2" s="103"/>
      <c r="G2" s="103"/>
      <c r="H2" s="103"/>
      <c r="I2" s="103"/>
      <c r="J2" s="103"/>
      <c r="K2" s="103"/>
    </row>
    <row r="3" spans="1:11" ht="17.100000000000001" customHeight="1" x14ac:dyDescent="0.25">
      <c r="A3" s="15"/>
      <c r="B3" s="18"/>
      <c r="C3" s="18"/>
      <c r="D3" s="18"/>
      <c r="E3" s="18"/>
      <c r="F3" s="18"/>
      <c r="G3" s="18"/>
      <c r="H3" s="18"/>
      <c r="I3" s="18"/>
      <c r="J3" s="18"/>
      <c r="K3" s="18"/>
    </row>
    <row r="4" spans="1:11" ht="14.45" customHeight="1" x14ac:dyDescent="0.25">
      <c r="A4" s="15"/>
      <c r="B4" s="370" t="s">
        <v>860</v>
      </c>
      <c r="C4" s="371"/>
      <c r="D4" s="371"/>
      <c r="E4" s="371"/>
      <c r="F4" s="371"/>
      <c r="G4" s="371"/>
      <c r="H4" s="371"/>
      <c r="I4" s="371"/>
      <c r="J4" s="371"/>
      <c r="K4" s="372"/>
    </row>
    <row r="5" spans="1:11" ht="24" customHeight="1" x14ac:dyDescent="0.25">
      <c r="A5" s="15"/>
      <c r="B5" s="373"/>
      <c r="C5" s="374"/>
      <c r="D5" s="374"/>
      <c r="E5" s="374"/>
      <c r="F5" s="374"/>
      <c r="G5" s="374"/>
      <c r="H5" s="374"/>
      <c r="I5" s="374"/>
      <c r="J5" s="374"/>
      <c r="K5" s="375"/>
    </row>
    <row r="6" spans="1:11" ht="17.25" customHeight="1" x14ac:dyDescent="0.25">
      <c r="A6" s="15"/>
      <c r="B6" s="106" t="s">
        <v>861</v>
      </c>
      <c r="C6" s="107"/>
      <c r="D6" s="108"/>
      <c r="E6" s="106" t="s">
        <v>84</v>
      </c>
      <c r="F6" s="107"/>
      <c r="G6" s="107"/>
      <c r="H6" s="107"/>
      <c r="I6" s="107"/>
      <c r="J6" s="107"/>
      <c r="K6" s="108"/>
    </row>
    <row r="7" spans="1:11" ht="35.25" customHeight="1" x14ac:dyDescent="0.25">
      <c r="A7" s="15"/>
      <c r="B7" s="109"/>
      <c r="C7" s="110"/>
      <c r="D7" s="111"/>
      <c r="E7" s="109"/>
      <c r="F7" s="110"/>
      <c r="G7" s="110"/>
      <c r="H7" s="110"/>
      <c r="I7" s="110"/>
      <c r="J7" s="110"/>
      <c r="K7" s="111"/>
    </row>
    <row r="8" spans="1:11" ht="96" customHeight="1" x14ac:dyDescent="0.25">
      <c r="A8" s="15"/>
      <c r="B8" s="147" t="s">
        <v>862</v>
      </c>
      <c r="C8" s="107"/>
      <c r="D8" s="108"/>
      <c r="E8" s="147" t="s">
        <v>863</v>
      </c>
      <c r="F8" s="310"/>
      <c r="G8" s="310"/>
      <c r="H8" s="310"/>
      <c r="I8" s="310"/>
      <c r="J8" s="310"/>
      <c r="K8" s="310"/>
    </row>
    <row r="9" spans="1:11" ht="42" customHeight="1" x14ac:dyDescent="0.25">
      <c r="A9" s="15"/>
      <c r="B9" s="109"/>
      <c r="C9" s="110"/>
      <c r="D9" s="111"/>
      <c r="E9" s="310"/>
      <c r="F9" s="310"/>
      <c r="G9" s="310"/>
      <c r="H9" s="310"/>
      <c r="I9" s="310"/>
      <c r="J9" s="310"/>
      <c r="K9" s="310"/>
    </row>
    <row r="10" spans="1:11" ht="14.45" customHeight="1" x14ac:dyDescent="0.25">
      <c r="A10" s="15"/>
      <c r="B10" s="313" t="s">
        <v>864</v>
      </c>
      <c r="C10" s="107"/>
      <c r="D10" s="108"/>
      <c r="E10" s="106"/>
      <c r="F10" s="198"/>
      <c r="G10" s="198"/>
      <c r="H10" s="198"/>
      <c r="I10" s="198"/>
      <c r="J10" s="198"/>
      <c r="K10" s="198"/>
    </row>
    <row r="11" spans="1:11" ht="14.45" customHeight="1" x14ac:dyDescent="0.25">
      <c r="A11" s="15"/>
      <c r="B11" s="131"/>
      <c r="C11" s="103"/>
      <c r="D11" s="132"/>
      <c r="E11" s="198"/>
      <c r="F11" s="198"/>
      <c r="G11" s="198"/>
      <c r="H11" s="198"/>
      <c r="I11" s="198"/>
      <c r="J11" s="198"/>
      <c r="K11" s="198"/>
    </row>
    <row r="12" spans="1:11" ht="17.100000000000001" customHeight="1" x14ac:dyDescent="0.25">
      <c r="A12" s="15"/>
      <c r="B12" s="131"/>
      <c r="C12" s="103"/>
      <c r="D12" s="132"/>
      <c r="E12" s="198"/>
      <c r="F12" s="198"/>
      <c r="G12" s="198"/>
      <c r="H12" s="198"/>
      <c r="I12" s="198"/>
      <c r="J12" s="198"/>
      <c r="K12" s="198"/>
    </row>
    <row r="13" spans="1:11" ht="68.25" customHeight="1" x14ac:dyDescent="0.25">
      <c r="A13" s="15"/>
      <c r="B13" s="311" t="s">
        <v>865</v>
      </c>
      <c r="C13" s="107"/>
      <c r="D13" s="108"/>
      <c r="E13" s="175" t="s">
        <v>866</v>
      </c>
      <c r="F13" s="251"/>
      <c r="G13" s="251"/>
      <c r="H13" s="251"/>
      <c r="I13" s="251"/>
      <c r="J13" s="251"/>
      <c r="K13" s="251"/>
    </row>
    <row r="14" spans="1:11" ht="17.100000000000001" customHeight="1" x14ac:dyDescent="0.25">
      <c r="A14" s="15"/>
      <c r="B14" s="131"/>
      <c r="C14" s="103"/>
      <c r="D14" s="132"/>
      <c r="E14" s="251"/>
      <c r="F14" s="251"/>
      <c r="G14" s="251"/>
      <c r="H14" s="251"/>
      <c r="I14" s="251"/>
      <c r="J14" s="251"/>
      <c r="K14" s="251"/>
    </row>
    <row r="15" spans="1:11" ht="17.100000000000001" customHeight="1" x14ac:dyDescent="0.25">
      <c r="A15" s="15"/>
      <c r="B15" s="131"/>
      <c r="C15" s="103"/>
      <c r="D15" s="132"/>
      <c r="E15" s="251"/>
      <c r="F15" s="251"/>
      <c r="G15" s="251"/>
      <c r="H15" s="251"/>
      <c r="I15" s="251"/>
      <c r="J15" s="251"/>
      <c r="K15" s="251"/>
    </row>
    <row r="16" spans="1:11" ht="17.100000000000001" customHeight="1" x14ac:dyDescent="0.25">
      <c r="A16" s="15"/>
      <c r="B16" s="131"/>
      <c r="C16" s="103"/>
      <c r="D16" s="132"/>
      <c r="E16" s="251"/>
      <c r="F16" s="251"/>
      <c r="G16" s="251"/>
      <c r="H16" s="251"/>
      <c r="I16" s="251"/>
      <c r="J16" s="251"/>
      <c r="K16" s="251"/>
    </row>
    <row r="17" spans="1:11" ht="17.100000000000001" customHeight="1" x14ac:dyDescent="0.25">
      <c r="A17" s="15"/>
      <c r="B17" s="131"/>
      <c r="C17" s="103"/>
      <c r="D17" s="132"/>
      <c r="E17" s="251"/>
      <c r="F17" s="251"/>
      <c r="G17" s="251"/>
      <c r="H17" s="251"/>
      <c r="I17" s="251"/>
      <c r="J17" s="251"/>
      <c r="K17" s="251"/>
    </row>
    <row r="18" spans="1:11" ht="37.5" customHeight="1" x14ac:dyDescent="0.25">
      <c r="A18" s="15"/>
      <c r="B18" s="109"/>
      <c r="C18" s="110"/>
      <c r="D18" s="111"/>
      <c r="E18" s="251"/>
      <c r="F18" s="251"/>
      <c r="G18" s="251"/>
      <c r="H18" s="251"/>
      <c r="I18" s="251"/>
      <c r="J18" s="251"/>
      <c r="K18" s="251"/>
    </row>
    <row r="19" spans="1:11" ht="14.45" customHeight="1" x14ac:dyDescent="0.25">
      <c r="A19" s="15"/>
      <c r="B19" s="186" t="s">
        <v>867</v>
      </c>
      <c r="C19" s="107"/>
      <c r="D19" s="107"/>
      <c r="E19" s="106" t="s">
        <v>84</v>
      </c>
      <c r="F19" s="198"/>
      <c r="G19" s="198"/>
      <c r="H19" s="198"/>
      <c r="I19" s="198"/>
      <c r="J19" s="198"/>
      <c r="K19" s="198"/>
    </row>
    <row r="20" spans="1:11" ht="17.100000000000001" customHeight="1" x14ac:dyDescent="0.25">
      <c r="A20" s="15"/>
      <c r="B20" s="131"/>
      <c r="C20" s="103"/>
      <c r="D20" s="103"/>
      <c r="E20" s="198"/>
      <c r="F20" s="198"/>
      <c r="G20" s="198"/>
      <c r="H20" s="198"/>
      <c r="I20" s="198"/>
      <c r="J20" s="198"/>
      <c r="K20" s="198"/>
    </row>
    <row r="21" spans="1:11" ht="17.100000000000001" customHeight="1" x14ac:dyDescent="0.25">
      <c r="A21" s="15"/>
      <c r="B21" s="131"/>
      <c r="C21" s="103"/>
      <c r="D21" s="103"/>
      <c r="E21" s="198"/>
      <c r="F21" s="198"/>
      <c r="G21" s="198"/>
      <c r="H21" s="198"/>
      <c r="I21" s="198"/>
      <c r="J21" s="198"/>
      <c r="K21" s="198"/>
    </row>
    <row r="22" spans="1:11" ht="57.95" customHeight="1" x14ac:dyDescent="0.25">
      <c r="A22" s="15"/>
      <c r="B22" s="312" t="s">
        <v>868</v>
      </c>
      <c r="C22" s="107"/>
      <c r="D22" s="107"/>
      <c r="E22" s="106" t="s">
        <v>869</v>
      </c>
      <c r="F22" s="198"/>
      <c r="G22" s="198"/>
      <c r="H22" s="198"/>
      <c r="I22" s="198"/>
      <c r="J22" s="198"/>
      <c r="K22" s="198"/>
    </row>
    <row r="23" spans="1:11" ht="17.100000000000001" customHeight="1" x14ac:dyDescent="0.25">
      <c r="A23" s="15"/>
      <c r="B23" s="131"/>
      <c r="C23" s="103"/>
      <c r="D23" s="103"/>
      <c r="E23" s="198"/>
      <c r="F23" s="198"/>
      <c r="G23" s="198"/>
      <c r="H23" s="198"/>
      <c r="I23" s="198"/>
      <c r="J23" s="198"/>
      <c r="K23" s="198"/>
    </row>
    <row r="24" spans="1:11" ht="17.100000000000001" customHeight="1" x14ac:dyDescent="0.25">
      <c r="A24" s="15"/>
      <c r="B24" s="131"/>
      <c r="C24" s="103"/>
      <c r="D24" s="103"/>
      <c r="E24" s="198"/>
      <c r="F24" s="198"/>
      <c r="G24" s="198"/>
      <c r="H24" s="198"/>
      <c r="I24" s="198"/>
      <c r="J24" s="198"/>
      <c r="K24" s="198"/>
    </row>
    <row r="25" spans="1:11" ht="17.100000000000001" customHeight="1" x14ac:dyDescent="0.25">
      <c r="A25" s="15"/>
      <c r="B25" s="131"/>
      <c r="C25" s="103"/>
      <c r="D25" s="103"/>
      <c r="E25" s="198"/>
      <c r="F25" s="198"/>
      <c r="G25" s="198"/>
      <c r="H25" s="198"/>
      <c r="I25" s="198"/>
      <c r="J25" s="198"/>
      <c r="K25" s="198"/>
    </row>
    <row r="26" spans="1:11" ht="17.100000000000001" customHeight="1" x14ac:dyDescent="0.25">
      <c r="A26" s="15"/>
      <c r="B26" s="131"/>
      <c r="C26" s="103"/>
      <c r="D26" s="103"/>
      <c r="E26" s="198"/>
      <c r="F26" s="198"/>
      <c r="G26" s="198"/>
      <c r="H26" s="198"/>
      <c r="I26" s="198"/>
      <c r="J26" s="198"/>
      <c r="K26" s="198"/>
    </row>
    <row r="27" spans="1:11" ht="37.5" customHeight="1" x14ac:dyDescent="0.25">
      <c r="A27" s="15"/>
      <c r="B27" s="131"/>
      <c r="C27" s="103"/>
      <c r="D27" s="103"/>
      <c r="E27" s="198"/>
      <c r="F27" s="198"/>
      <c r="G27" s="198"/>
      <c r="H27" s="198"/>
      <c r="I27" s="198"/>
      <c r="J27" s="198"/>
      <c r="K27" s="198"/>
    </row>
    <row r="28" spans="1:11" ht="14.45" customHeight="1" x14ac:dyDescent="0.25">
      <c r="A28" s="15"/>
      <c r="B28" s="106" t="s">
        <v>870</v>
      </c>
      <c r="C28" s="107"/>
      <c r="D28" s="108"/>
      <c r="E28" s="309" t="s">
        <v>871</v>
      </c>
      <c r="F28" s="309"/>
      <c r="G28" s="309"/>
      <c r="H28" s="309"/>
      <c r="I28" s="309"/>
      <c r="J28" s="309"/>
      <c r="K28" s="309"/>
    </row>
    <row r="29" spans="1:11" ht="14.45" customHeight="1" x14ac:dyDescent="0.25">
      <c r="A29" s="15"/>
      <c r="B29" s="131"/>
      <c r="C29" s="103"/>
      <c r="D29" s="132"/>
      <c r="E29" s="309"/>
      <c r="F29" s="309"/>
      <c r="G29" s="309"/>
      <c r="H29" s="309"/>
      <c r="I29" s="309"/>
      <c r="J29" s="309"/>
      <c r="K29" s="309"/>
    </row>
    <row r="30" spans="1:11" ht="14.45" customHeight="1" x14ac:dyDescent="0.25">
      <c r="A30" s="15"/>
      <c r="B30" s="131"/>
      <c r="C30" s="103"/>
      <c r="D30" s="132"/>
      <c r="E30" s="309"/>
      <c r="F30" s="309"/>
      <c r="G30" s="309"/>
      <c r="H30" s="309"/>
      <c r="I30" s="309"/>
      <c r="J30" s="309"/>
      <c r="K30" s="309"/>
    </row>
    <row r="31" spans="1:11" ht="14.45" customHeight="1" x14ac:dyDescent="0.25">
      <c r="A31" s="15"/>
      <c r="B31" s="131"/>
      <c r="C31" s="103"/>
      <c r="D31" s="132"/>
      <c r="E31" s="309"/>
      <c r="F31" s="309"/>
      <c r="G31" s="309"/>
      <c r="H31" s="309"/>
      <c r="I31" s="309"/>
      <c r="J31" s="309"/>
      <c r="K31" s="309"/>
    </row>
    <row r="32" spans="1:11" ht="14.45" customHeight="1" x14ac:dyDescent="0.25">
      <c r="A32" s="15"/>
      <c r="B32" s="131"/>
      <c r="C32" s="103"/>
      <c r="D32" s="132"/>
      <c r="E32" s="309"/>
      <c r="F32" s="309"/>
      <c r="G32" s="309"/>
      <c r="H32" s="309"/>
      <c r="I32" s="309"/>
      <c r="J32" s="309"/>
      <c r="K32" s="309"/>
    </row>
    <row r="33" spans="1:11" ht="14.45" customHeight="1" x14ac:dyDescent="0.25">
      <c r="A33" s="15"/>
      <c r="B33" s="131"/>
      <c r="C33" s="103"/>
      <c r="D33" s="132"/>
      <c r="E33" s="309"/>
      <c r="F33" s="309"/>
      <c r="G33" s="309"/>
      <c r="H33" s="309"/>
      <c r="I33" s="309"/>
      <c r="J33" s="309"/>
      <c r="K33" s="309"/>
    </row>
    <row r="34" spans="1:11" ht="14.45" customHeight="1" x14ac:dyDescent="0.25">
      <c r="A34" s="15"/>
      <c r="B34" s="131"/>
      <c r="C34" s="103"/>
      <c r="D34" s="132"/>
      <c r="E34" s="309"/>
      <c r="F34" s="309"/>
      <c r="G34" s="309"/>
      <c r="H34" s="309"/>
      <c r="I34" s="309"/>
      <c r="J34" s="309"/>
      <c r="K34" s="309"/>
    </row>
    <row r="35" spans="1:11" ht="14.45" customHeight="1" x14ac:dyDescent="0.25">
      <c r="A35" s="15"/>
      <c r="B35" s="131"/>
      <c r="C35" s="103"/>
      <c r="D35" s="132"/>
      <c r="E35" s="309"/>
      <c r="F35" s="309"/>
      <c r="G35" s="309"/>
      <c r="H35" s="309"/>
      <c r="I35" s="309"/>
      <c r="J35" s="309"/>
      <c r="K35" s="309"/>
    </row>
    <row r="36" spans="1:11" ht="17.100000000000001" customHeight="1" x14ac:dyDescent="0.25">
      <c r="A36" s="15"/>
      <c r="B36" s="131"/>
      <c r="C36" s="103"/>
      <c r="D36" s="132"/>
      <c r="E36" s="309"/>
      <c r="F36" s="309"/>
      <c r="G36" s="309"/>
      <c r="H36" s="309"/>
      <c r="I36" s="309"/>
      <c r="J36" s="309"/>
      <c r="K36" s="309"/>
    </row>
    <row r="37" spans="1:11" ht="17.100000000000001" customHeight="1" x14ac:dyDescent="0.25">
      <c r="A37" s="15"/>
      <c r="B37" s="131"/>
      <c r="C37" s="103"/>
      <c r="D37" s="132"/>
      <c r="E37" s="309"/>
      <c r="F37" s="309"/>
      <c r="G37" s="309"/>
      <c r="H37" s="309"/>
      <c r="I37" s="309"/>
      <c r="J37" s="309"/>
      <c r="K37" s="309"/>
    </row>
    <row r="38" spans="1:11" ht="17.100000000000001" customHeight="1" x14ac:dyDescent="0.25">
      <c r="A38" s="15"/>
      <c r="B38" s="131"/>
      <c r="C38" s="103"/>
      <c r="D38" s="132"/>
      <c r="E38" s="309"/>
      <c r="F38" s="309"/>
      <c r="G38" s="309"/>
      <c r="H38" s="309"/>
      <c r="I38" s="309"/>
      <c r="J38" s="309"/>
      <c r="K38" s="309"/>
    </row>
    <row r="39" spans="1:11" ht="17.100000000000001" customHeight="1" x14ac:dyDescent="0.25">
      <c r="A39" s="15"/>
      <c r="B39" s="131"/>
      <c r="C39" s="103"/>
      <c r="D39" s="132"/>
      <c r="E39" s="309"/>
      <c r="F39" s="309"/>
      <c r="G39" s="309"/>
      <c r="H39" s="309"/>
      <c r="I39" s="309"/>
      <c r="J39" s="309"/>
      <c r="K39" s="309"/>
    </row>
    <row r="40" spans="1:11" x14ac:dyDescent="0.25">
      <c r="A40" s="15"/>
      <c r="B40" s="131"/>
      <c r="C40" s="103"/>
      <c r="D40" s="132"/>
      <c r="E40" s="309"/>
      <c r="F40" s="309"/>
      <c r="G40" s="309"/>
      <c r="H40" s="309"/>
      <c r="I40" s="309"/>
      <c r="J40" s="309"/>
      <c r="K40" s="309"/>
    </row>
    <row r="41" spans="1:11" ht="14.45" customHeight="1" x14ac:dyDescent="0.25">
      <c r="A41" s="15"/>
      <c r="B41" s="106" t="s">
        <v>872</v>
      </c>
      <c r="C41" s="107"/>
      <c r="D41" s="108"/>
      <c r="E41" s="106" t="s">
        <v>873</v>
      </c>
      <c r="F41" s="198"/>
      <c r="G41" s="198"/>
      <c r="H41" s="198"/>
      <c r="I41" s="198"/>
      <c r="J41" s="198"/>
      <c r="K41" s="198"/>
    </row>
    <row r="42" spans="1:11" ht="17.100000000000001" customHeight="1" x14ac:dyDescent="0.25">
      <c r="A42" s="15"/>
      <c r="B42" s="131"/>
      <c r="C42" s="103"/>
      <c r="D42" s="132"/>
      <c r="E42" s="198"/>
      <c r="F42" s="198"/>
      <c r="G42" s="198"/>
      <c r="H42" s="198"/>
      <c r="I42" s="198"/>
      <c r="J42" s="198"/>
      <c r="K42" s="198"/>
    </row>
    <row r="43" spans="1:11" ht="17.100000000000001" customHeight="1" x14ac:dyDescent="0.25">
      <c r="A43" s="15"/>
      <c r="B43" s="131"/>
      <c r="C43" s="103"/>
      <c r="D43" s="132"/>
      <c r="E43" s="198"/>
      <c r="F43" s="198"/>
      <c r="G43" s="198"/>
      <c r="H43" s="198"/>
      <c r="I43" s="198"/>
      <c r="J43" s="198"/>
      <c r="K43" s="198"/>
    </row>
    <row r="44" spans="1:11" ht="17.100000000000001" customHeight="1" x14ac:dyDescent="0.25">
      <c r="A44" s="15"/>
      <c r="B44" s="109"/>
      <c r="C44" s="110"/>
      <c r="D44" s="111"/>
      <c r="E44" s="198"/>
      <c r="F44" s="198"/>
      <c r="G44" s="198"/>
      <c r="H44" s="198"/>
      <c r="I44" s="198"/>
      <c r="J44" s="198"/>
      <c r="K44" s="198"/>
    </row>
    <row r="45" spans="1:11" ht="14.45" customHeight="1" x14ac:dyDescent="0.25">
      <c r="A45" s="15"/>
      <c r="B45" s="106" t="s">
        <v>874</v>
      </c>
      <c r="C45" s="107"/>
      <c r="D45" s="108"/>
      <c r="E45" s="106" t="s">
        <v>875</v>
      </c>
      <c r="F45" s="198"/>
      <c r="G45" s="198"/>
      <c r="H45" s="198"/>
      <c r="I45" s="198"/>
      <c r="J45" s="198"/>
      <c r="K45" s="198"/>
    </row>
    <row r="46" spans="1:11" ht="17.100000000000001" customHeight="1" x14ac:dyDescent="0.25">
      <c r="A46" s="15"/>
      <c r="B46" s="131"/>
      <c r="C46" s="103"/>
      <c r="D46" s="132"/>
      <c r="E46" s="198"/>
      <c r="F46" s="198"/>
      <c r="G46" s="198"/>
      <c r="H46" s="198"/>
      <c r="I46" s="198"/>
      <c r="J46" s="198"/>
      <c r="K46" s="198"/>
    </row>
    <row r="47" spans="1:11" ht="17.100000000000001" customHeight="1" x14ac:dyDescent="0.25">
      <c r="A47" s="15"/>
      <c r="B47" s="131"/>
      <c r="C47" s="103"/>
      <c r="D47" s="132"/>
      <c r="E47" s="198"/>
      <c r="F47" s="198"/>
      <c r="G47" s="198"/>
      <c r="H47" s="198"/>
      <c r="I47" s="198"/>
      <c r="J47" s="198"/>
      <c r="K47" s="198"/>
    </row>
    <row r="48" spans="1:11" ht="86.25" customHeight="1" x14ac:dyDescent="0.25">
      <c r="A48" s="15"/>
      <c r="B48" s="109"/>
      <c r="C48" s="110"/>
      <c r="D48" s="111"/>
      <c r="E48" s="198"/>
      <c r="F48" s="198"/>
      <c r="G48" s="198"/>
      <c r="H48" s="198"/>
      <c r="I48" s="198"/>
      <c r="J48" s="198"/>
      <c r="K48" s="198"/>
    </row>
    <row r="49" spans="1:11" ht="14.45" customHeight="1" x14ac:dyDescent="0.25">
      <c r="A49" s="15"/>
      <c r="B49" s="106" t="s">
        <v>876</v>
      </c>
      <c r="C49" s="107"/>
      <c r="D49" s="108"/>
      <c r="E49" s="106" t="s">
        <v>877</v>
      </c>
      <c r="F49" s="198"/>
      <c r="G49" s="198"/>
      <c r="H49" s="198"/>
      <c r="I49" s="198"/>
      <c r="J49" s="198"/>
      <c r="K49" s="198"/>
    </row>
    <row r="50" spans="1:11" ht="17.100000000000001" customHeight="1" x14ac:dyDescent="0.25">
      <c r="A50" s="15"/>
      <c r="B50" s="131"/>
      <c r="C50" s="103"/>
      <c r="D50" s="132"/>
      <c r="E50" s="198"/>
      <c r="F50" s="198"/>
      <c r="G50" s="198"/>
      <c r="H50" s="198"/>
      <c r="I50" s="198"/>
      <c r="J50" s="198"/>
      <c r="K50" s="198"/>
    </row>
    <row r="51" spans="1:11" ht="17.100000000000001" customHeight="1" x14ac:dyDescent="0.25">
      <c r="A51" s="15"/>
      <c r="B51" s="131"/>
      <c r="C51" s="103"/>
      <c r="D51" s="132"/>
      <c r="E51" s="198"/>
      <c r="F51" s="198"/>
      <c r="G51" s="198"/>
      <c r="H51" s="198"/>
      <c r="I51" s="198"/>
      <c r="J51" s="198"/>
      <c r="K51" s="198"/>
    </row>
    <row r="52" spans="1:11" ht="24.95" customHeight="1" x14ac:dyDescent="0.25">
      <c r="A52" s="15"/>
      <c r="B52" s="109"/>
      <c r="C52" s="110"/>
      <c r="D52" s="111"/>
      <c r="E52" s="198"/>
      <c r="F52" s="198"/>
      <c r="G52" s="198"/>
      <c r="H52" s="198"/>
      <c r="I52" s="198"/>
      <c r="J52" s="198"/>
      <c r="K52" s="198"/>
    </row>
    <row r="53" spans="1:11" ht="17.100000000000001" customHeight="1" x14ac:dyDescent="0.25"/>
    <row r="54" spans="1:11" ht="17.100000000000001" customHeight="1" x14ac:dyDescent="0.25"/>
    <row r="58" spans="1:11" ht="15.6" customHeight="1" x14ac:dyDescent="0.25"/>
  </sheetData>
  <sheetProtection sheet="1" objects="1" scenarios="1" formatColumns="0" formatRows="0"/>
  <mergeCells count="22">
    <mergeCell ref="B2:K2"/>
    <mergeCell ref="E19:K21"/>
    <mergeCell ref="B13:D18"/>
    <mergeCell ref="B6:D7"/>
    <mergeCell ref="B22:D27"/>
    <mergeCell ref="B10:D12"/>
    <mergeCell ref="B4:K5"/>
    <mergeCell ref="E49:K52"/>
    <mergeCell ref="B49:D52"/>
    <mergeCell ref="B45:D48"/>
    <mergeCell ref="E6:K7"/>
    <mergeCell ref="B8:D9"/>
    <mergeCell ref="B41:D44"/>
    <mergeCell ref="B19:D21"/>
    <mergeCell ref="E28:K40"/>
    <mergeCell ref="E45:K48"/>
    <mergeCell ref="E8:K9"/>
    <mergeCell ref="E41:K44"/>
    <mergeCell ref="B28:D40"/>
    <mergeCell ref="E10:K12"/>
    <mergeCell ref="E22:K27"/>
    <mergeCell ref="E13:K18"/>
  </mergeCells>
  <dataValidations count="1">
    <dataValidation type="list" allowBlank="1" showInputMessage="1" showErrorMessage="1" prompt="Select Yes or No" sqref="E6:E7 E19:K21 F6:K7" xr:uid="{00000000-0002-0000-0F00-000000000000}">
      <formula1>"Yes, No"</formula1>
    </dataValidation>
  </dataValidations>
  <hyperlinks>
    <hyperlink ref="E28:K40" r:id="rId1" display="https://www.facebook.com/FAOBangladesh/videos/946527647630327  , Name: Beauty Akhter, farmer, Manikganj, Video credit: Kazi Reasat " xr:uid="{438D68C5-913D-4434-9455-4C7EBD2EA9A8}"/>
  </hyperlinks>
  <pageMargins left="0.25" right="0.25" top="0.75" bottom="0.75" header="0.3" footer="0.3"/>
  <pageSetup paperSize="5"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8"/>
  <sheetViews>
    <sheetView showGridLines="0" view="pageBreakPreview" zoomScaleNormal="100" zoomScaleSheetLayoutView="100" workbookViewId="0">
      <selection activeCell="S17" sqref="S17"/>
    </sheetView>
  </sheetViews>
  <sheetFormatPr defaultColWidth="8.85546875" defaultRowHeight="15" x14ac:dyDescent="0.25"/>
  <cols>
    <col min="1" max="1" width="1.42578125" customWidth="1"/>
  </cols>
  <sheetData>
    <row r="1" spans="1:11" x14ac:dyDescent="0.25">
      <c r="A1" s="15"/>
      <c r="B1" s="15"/>
      <c r="C1" s="15"/>
      <c r="D1" s="15"/>
      <c r="E1" s="15"/>
      <c r="F1" s="15"/>
      <c r="G1" s="15"/>
      <c r="H1" s="15"/>
      <c r="I1" s="15"/>
      <c r="J1" s="15"/>
      <c r="K1" s="15"/>
    </row>
    <row r="2" spans="1:11" ht="19.5" customHeight="1" x14ac:dyDescent="0.25">
      <c r="A2" s="15"/>
      <c r="B2" s="276" t="s">
        <v>878</v>
      </c>
      <c r="C2" s="103"/>
      <c r="D2" s="103"/>
      <c r="E2" s="103"/>
      <c r="F2" s="103"/>
      <c r="G2" s="103"/>
      <c r="H2" s="103"/>
      <c r="I2" s="103"/>
      <c r="J2" s="103"/>
      <c r="K2" s="103"/>
    </row>
    <row r="3" spans="1:11" x14ac:dyDescent="0.25">
      <c r="A3" s="15"/>
      <c r="B3" s="15"/>
      <c r="C3" s="15"/>
      <c r="D3" s="15"/>
      <c r="E3" s="15"/>
      <c r="F3" s="15"/>
      <c r="G3" s="15"/>
      <c r="H3" s="15"/>
      <c r="I3" s="15"/>
      <c r="J3" s="15"/>
      <c r="K3" s="15"/>
    </row>
    <row r="4" spans="1:11" ht="14.45" customHeight="1" x14ac:dyDescent="0.25">
      <c r="A4" s="15"/>
      <c r="B4" s="314" t="s">
        <v>879</v>
      </c>
      <c r="C4" s="107"/>
      <c r="D4" s="107"/>
      <c r="E4" s="107"/>
      <c r="F4" s="107"/>
      <c r="G4" s="107"/>
      <c r="H4" s="107"/>
      <c r="I4" s="107"/>
      <c r="J4" s="107"/>
      <c r="K4" s="108"/>
    </row>
    <row r="5" spans="1:11" ht="17.100000000000001" customHeight="1" x14ac:dyDescent="0.25">
      <c r="A5" s="15"/>
      <c r="B5" s="109"/>
      <c r="C5" s="110"/>
      <c r="D5" s="110"/>
      <c r="E5" s="110"/>
      <c r="F5" s="110"/>
      <c r="G5" s="110"/>
      <c r="H5" s="110"/>
      <c r="I5" s="110"/>
      <c r="J5" s="110"/>
      <c r="K5" s="111"/>
    </row>
    <row r="6" spans="1:11" ht="14.45" customHeight="1" x14ac:dyDescent="0.25">
      <c r="A6" s="15"/>
      <c r="B6" s="106" t="s">
        <v>880</v>
      </c>
      <c r="C6" s="107"/>
      <c r="D6" s="107"/>
      <c r="E6" s="107"/>
      <c r="F6" s="107"/>
      <c r="G6" s="107"/>
      <c r="H6" s="107"/>
      <c r="I6" s="107"/>
      <c r="J6" s="107"/>
      <c r="K6" s="108"/>
    </row>
    <row r="7" spans="1:11" ht="17.100000000000001" customHeight="1" x14ac:dyDescent="0.25">
      <c r="A7" s="15"/>
      <c r="B7" s="131"/>
      <c r="C7" s="103"/>
      <c r="D7" s="103"/>
      <c r="E7" s="103"/>
      <c r="F7" s="103"/>
      <c r="G7" s="103"/>
      <c r="H7" s="103"/>
      <c r="I7" s="103"/>
      <c r="J7" s="103"/>
      <c r="K7" s="132"/>
    </row>
    <row r="8" spans="1:11" ht="17.100000000000001" customHeight="1" x14ac:dyDescent="0.25">
      <c r="A8" s="15"/>
      <c r="B8" s="131"/>
      <c r="C8" s="103"/>
      <c r="D8" s="103"/>
      <c r="E8" s="103"/>
      <c r="F8" s="103"/>
      <c r="G8" s="103"/>
      <c r="H8" s="103"/>
      <c r="I8" s="103"/>
      <c r="J8" s="103"/>
      <c r="K8" s="132"/>
    </row>
    <row r="9" spans="1:11" ht="17.100000000000001" customHeight="1" x14ac:dyDescent="0.25">
      <c r="A9" s="15"/>
      <c r="B9" s="131"/>
      <c r="C9" s="103"/>
      <c r="D9" s="103"/>
      <c r="E9" s="103"/>
      <c r="F9" s="103"/>
      <c r="G9" s="103"/>
      <c r="H9" s="103"/>
      <c r="I9" s="103"/>
      <c r="J9" s="103"/>
      <c r="K9" s="132"/>
    </row>
    <row r="10" spans="1:11" ht="17.100000000000001" customHeight="1" x14ac:dyDescent="0.25">
      <c r="A10" s="15"/>
      <c r="B10" s="131"/>
      <c r="C10" s="103"/>
      <c r="D10" s="103"/>
      <c r="E10" s="103"/>
      <c r="F10" s="103"/>
      <c r="G10" s="103"/>
      <c r="H10" s="103"/>
      <c r="I10" s="103"/>
      <c r="J10" s="103"/>
      <c r="K10" s="132"/>
    </row>
    <row r="11" spans="1:11" ht="17.100000000000001" customHeight="1" x14ac:dyDescent="0.25">
      <c r="A11" s="15"/>
      <c r="B11" s="131"/>
      <c r="C11" s="103"/>
      <c r="D11" s="103"/>
      <c r="E11" s="103"/>
      <c r="F11" s="103"/>
      <c r="G11" s="103"/>
      <c r="H11" s="103"/>
      <c r="I11" s="103"/>
      <c r="J11" s="103"/>
      <c r="K11" s="132"/>
    </row>
    <row r="12" spans="1:11" ht="17.100000000000001" customHeight="1" x14ac:dyDescent="0.25">
      <c r="A12" s="15"/>
      <c r="B12" s="131"/>
      <c r="C12" s="103"/>
      <c r="D12" s="103"/>
      <c r="E12" s="103"/>
      <c r="F12" s="103"/>
      <c r="G12" s="103"/>
      <c r="H12" s="103"/>
      <c r="I12" s="103"/>
      <c r="J12" s="103"/>
      <c r="K12" s="132"/>
    </row>
    <row r="13" spans="1:11" ht="17.100000000000001" customHeight="1" x14ac:dyDescent="0.25">
      <c r="A13" s="15"/>
      <c r="B13" s="131"/>
      <c r="C13" s="103"/>
      <c r="D13" s="103"/>
      <c r="E13" s="103"/>
      <c r="F13" s="103"/>
      <c r="G13" s="103"/>
      <c r="H13" s="103"/>
      <c r="I13" s="103"/>
      <c r="J13" s="103"/>
      <c r="K13" s="132"/>
    </row>
    <row r="14" spans="1:11" ht="17.100000000000001" customHeight="1" x14ac:dyDescent="0.25">
      <c r="A14" s="15"/>
      <c r="B14" s="131"/>
      <c r="C14" s="103"/>
      <c r="D14" s="103"/>
      <c r="E14" s="103"/>
      <c r="F14" s="103"/>
      <c r="G14" s="103"/>
      <c r="H14" s="103"/>
      <c r="I14" s="103"/>
      <c r="J14" s="103"/>
      <c r="K14" s="132"/>
    </row>
    <row r="15" spans="1:11" ht="17.100000000000001" customHeight="1" x14ac:dyDescent="0.25">
      <c r="A15" s="15"/>
      <c r="B15" s="131"/>
      <c r="C15" s="103"/>
      <c r="D15" s="103"/>
      <c r="E15" s="103"/>
      <c r="F15" s="103"/>
      <c r="G15" s="103"/>
      <c r="H15" s="103"/>
      <c r="I15" s="103"/>
      <c r="J15" s="103"/>
      <c r="K15" s="132"/>
    </row>
    <row r="16" spans="1:11" ht="17.100000000000001" customHeight="1" x14ac:dyDescent="0.25">
      <c r="A16" s="15"/>
      <c r="B16" s="131"/>
      <c r="C16" s="103"/>
      <c r="D16" s="103"/>
      <c r="E16" s="103"/>
      <c r="F16" s="103"/>
      <c r="G16" s="103"/>
      <c r="H16" s="103"/>
      <c r="I16" s="103"/>
      <c r="J16" s="103"/>
      <c r="K16" s="132"/>
    </row>
    <row r="17" spans="1:11" ht="17.100000000000001" customHeight="1" x14ac:dyDescent="0.25">
      <c r="A17" s="15"/>
      <c r="B17" s="131"/>
      <c r="C17" s="103"/>
      <c r="D17" s="103"/>
      <c r="E17" s="103"/>
      <c r="F17" s="103"/>
      <c r="G17" s="103"/>
      <c r="H17" s="103"/>
      <c r="I17" s="103"/>
      <c r="J17" s="103"/>
      <c r="K17" s="132"/>
    </row>
    <row r="18" spans="1:11" ht="17.100000000000001" customHeight="1" x14ac:dyDescent="0.25">
      <c r="A18" s="15"/>
      <c r="B18" s="131"/>
      <c r="C18" s="103"/>
      <c r="D18" s="103"/>
      <c r="E18" s="103"/>
      <c r="F18" s="103"/>
      <c r="G18" s="103"/>
      <c r="H18" s="103"/>
      <c r="I18" s="103"/>
      <c r="J18" s="103"/>
      <c r="K18" s="132"/>
    </row>
    <row r="19" spans="1:11" ht="17.100000000000001" customHeight="1" x14ac:dyDescent="0.25">
      <c r="A19" s="15"/>
      <c r="B19" s="131"/>
      <c r="C19" s="103"/>
      <c r="D19" s="103"/>
      <c r="E19" s="103"/>
      <c r="F19" s="103"/>
      <c r="G19" s="103"/>
      <c r="H19" s="103"/>
      <c r="I19" s="103"/>
      <c r="J19" s="103"/>
      <c r="K19" s="132"/>
    </row>
    <row r="20" spans="1:11" ht="17.100000000000001" customHeight="1" x14ac:dyDescent="0.25">
      <c r="A20" s="15"/>
      <c r="B20" s="131"/>
      <c r="C20" s="103"/>
      <c r="D20" s="103"/>
      <c r="E20" s="103"/>
      <c r="F20" s="103"/>
      <c r="G20" s="103"/>
      <c r="H20" s="103"/>
      <c r="I20" s="103"/>
      <c r="J20" s="103"/>
      <c r="K20" s="132"/>
    </row>
    <row r="21" spans="1:11" ht="17.100000000000001" customHeight="1" x14ac:dyDescent="0.25">
      <c r="A21" s="15"/>
      <c r="B21" s="131"/>
      <c r="C21" s="103"/>
      <c r="D21" s="103"/>
      <c r="E21" s="103"/>
      <c r="F21" s="103"/>
      <c r="G21" s="103"/>
      <c r="H21" s="103"/>
      <c r="I21" s="103"/>
      <c r="J21" s="103"/>
      <c r="K21" s="132"/>
    </row>
    <row r="22" spans="1:11" x14ac:dyDescent="0.25">
      <c r="A22" s="15"/>
      <c r="B22" s="131"/>
      <c r="C22" s="103"/>
      <c r="D22" s="103"/>
      <c r="E22" s="103"/>
      <c r="F22" s="103"/>
      <c r="G22" s="103"/>
      <c r="H22" s="103"/>
      <c r="I22" s="103"/>
      <c r="J22" s="103"/>
      <c r="K22" s="132"/>
    </row>
    <row r="23" spans="1:11" x14ac:dyDescent="0.25">
      <c r="A23" s="15"/>
      <c r="B23" s="131"/>
      <c r="C23" s="103"/>
      <c r="D23" s="103"/>
      <c r="E23" s="103"/>
      <c r="F23" s="103"/>
      <c r="G23" s="103"/>
      <c r="H23" s="103"/>
      <c r="I23" s="103"/>
      <c r="J23" s="103"/>
      <c r="K23" s="132"/>
    </row>
    <row r="24" spans="1:11" x14ac:dyDescent="0.25">
      <c r="A24" s="15"/>
      <c r="B24" s="131"/>
      <c r="C24" s="103"/>
      <c r="D24" s="103"/>
      <c r="E24" s="103"/>
      <c r="F24" s="103"/>
      <c r="G24" s="103"/>
      <c r="H24" s="103"/>
      <c r="I24" s="103"/>
      <c r="J24" s="103"/>
      <c r="K24" s="132"/>
    </row>
    <row r="25" spans="1:11" x14ac:dyDescent="0.25">
      <c r="A25" s="15"/>
      <c r="B25" s="131"/>
      <c r="C25" s="103"/>
      <c r="D25" s="103"/>
      <c r="E25" s="103"/>
      <c r="F25" s="103"/>
      <c r="G25" s="103"/>
      <c r="H25" s="103"/>
      <c r="I25" s="103"/>
      <c r="J25" s="103"/>
      <c r="K25" s="132"/>
    </row>
    <row r="26" spans="1:11" x14ac:dyDescent="0.25">
      <c r="A26" s="15"/>
      <c r="B26" s="131"/>
      <c r="C26" s="103"/>
      <c r="D26" s="103"/>
      <c r="E26" s="103"/>
      <c r="F26" s="103"/>
      <c r="G26" s="103"/>
      <c r="H26" s="103"/>
      <c r="I26" s="103"/>
      <c r="J26" s="103"/>
      <c r="K26" s="132"/>
    </row>
    <row r="27" spans="1:11" x14ac:dyDescent="0.25">
      <c r="A27" s="15"/>
      <c r="B27" s="131"/>
      <c r="C27" s="103"/>
      <c r="D27" s="103"/>
      <c r="E27" s="103"/>
      <c r="F27" s="103"/>
      <c r="G27" s="103"/>
      <c r="H27" s="103"/>
      <c r="I27" s="103"/>
      <c r="J27" s="103"/>
      <c r="K27" s="132"/>
    </row>
    <row r="28" spans="1:11" x14ac:dyDescent="0.25">
      <c r="A28" s="15"/>
      <c r="B28" s="131"/>
      <c r="C28" s="103"/>
      <c r="D28" s="103"/>
      <c r="E28" s="103"/>
      <c r="F28" s="103"/>
      <c r="G28" s="103"/>
      <c r="H28" s="103"/>
      <c r="I28" s="103"/>
      <c r="J28" s="103"/>
      <c r="K28" s="132"/>
    </row>
    <row r="29" spans="1:11" x14ac:dyDescent="0.25">
      <c r="A29" s="15"/>
      <c r="B29" s="131"/>
      <c r="C29" s="103"/>
      <c r="D29" s="103"/>
      <c r="E29" s="103"/>
      <c r="F29" s="103"/>
      <c r="G29" s="103"/>
      <c r="H29" s="103"/>
      <c r="I29" s="103"/>
      <c r="J29" s="103"/>
      <c r="K29" s="132"/>
    </row>
    <row r="30" spans="1:11" x14ac:dyDescent="0.25">
      <c r="A30" s="15"/>
      <c r="B30" s="131"/>
      <c r="C30" s="103"/>
      <c r="D30" s="103"/>
      <c r="E30" s="103"/>
      <c r="F30" s="103"/>
      <c r="G30" s="103"/>
      <c r="H30" s="103"/>
      <c r="I30" s="103"/>
      <c r="J30" s="103"/>
      <c r="K30" s="132"/>
    </row>
    <row r="31" spans="1:11" x14ac:dyDescent="0.25">
      <c r="A31" s="15"/>
      <c r="B31" s="131"/>
      <c r="C31" s="103"/>
      <c r="D31" s="103"/>
      <c r="E31" s="103"/>
      <c r="F31" s="103"/>
      <c r="G31" s="103"/>
      <c r="H31" s="103"/>
      <c r="I31" s="103"/>
      <c r="J31" s="103"/>
      <c r="K31" s="132"/>
    </row>
    <row r="32" spans="1:11" x14ac:dyDescent="0.25">
      <c r="A32" s="15"/>
      <c r="B32" s="131"/>
      <c r="C32" s="103"/>
      <c r="D32" s="103"/>
      <c r="E32" s="103"/>
      <c r="F32" s="103"/>
      <c r="G32" s="103"/>
      <c r="H32" s="103"/>
      <c r="I32" s="103"/>
      <c r="J32" s="103"/>
      <c r="K32" s="132"/>
    </row>
    <row r="33" spans="1:11" x14ac:dyDescent="0.25">
      <c r="A33" s="15"/>
      <c r="B33" s="131"/>
      <c r="C33" s="103"/>
      <c r="D33" s="103"/>
      <c r="E33" s="103"/>
      <c r="F33" s="103"/>
      <c r="G33" s="103"/>
      <c r="H33" s="103"/>
      <c r="I33" s="103"/>
      <c r="J33" s="103"/>
      <c r="K33" s="132"/>
    </row>
    <row r="34" spans="1:11" x14ac:dyDescent="0.25">
      <c r="A34" s="15"/>
      <c r="B34" s="131"/>
      <c r="C34" s="103"/>
      <c r="D34" s="103"/>
      <c r="E34" s="103"/>
      <c r="F34" s="103"/>
      <c r="G34" s="103"/>
      <c r="H34" s="103"/>
      <c r="I34" s="103"/>
      <c r="J34" s="103"/>
      <c r="K34" s="132"/>
    </row>
    <row r="35" spans="1:11" x14ac:dyDescent="0.25">
      <c r="A35" s="15"/>
      <c r="B35" s="131"/>
      <c r="C35" s="103"/>
      <c r="D35" s="103"/>
      <c r="E35" s="103"/>
      <c r="F35" s="103"/>
      <c r="G35" s="103"/>
      <c r="H35" s="103"/>
      <c r="I35" s="103"/>
      <c r="J35" s="103"/>
      <c r="K35" s="132"/>
    </row>
    <row r="36" spans="1:11" x14ac:dyDescent="0.25">
      <c r="A36" s="15"/>
      <c r="B36" s="131"/>
      <c r="C36" s="103"/>
      <c r="D36" s="103"/>
      <c r="E36" s="103"/>
      <c r="F36" s="103"/>
      <c r="G36" s="103"/>
      <c r="H36" s="103"/>
      <c r="I36" s="103"/>
      <c r="J36" s="103"/>
      <c r="K36" s="132"/>
    </row>
    <row r="37" spans="1:11" x14ac:dyDescent="0.25">
      <c r="A37" s="15"/>
      <c r="B37" s="131"/>
      <c r="C37" s="103"/>
      <c r="D37" s="103"/>
      <c r="E37" s="103"/>
      <c r="F37" s="103"/>
      <c r="G37" s="103"/>
      <c r="H37" s="103"/>
      <c r="I37" s="103"/>
      <c r="J37" s="103"/>
      <c r="K37" s="132"/>
    </row>
    <row r="38" spans="1:11" x14ac:dyDescent="0.25">
      <c r="A38" s="15"/>
      <c r="B38" s="131"/>
      <c r="C38" s="103"/>
      <c r="D38" s="103"/>
      <c r="E38" s="103"/>
      <c r="F38" s="103"/>
      <c r="G38" s="103"/>
      <c r="H38" s="103"/>
      <c r="I38" s="103"/>
      <c r="J38" s="103"/>
      <c r="K38" s="132"/>
    </row>
    <row r="39" spans="1:11" x14ac:dyDescent="0.25">
      <c r="A39" s="15"/>
      <c r="B39" s="131"/>
      <c r="C39" s="103"/>
      <c r="D39" s="103"/>
      <c r="E39" s="103"/>
      <c r="F39" s="103"/>
      <c r="G39" s="103"/>
      <c r="H39" s="103"/>
      <c r="I39" s="103"/>
      <c r="J39" s="103"/>
      <c r="K39" s="132"/>
    </row>
    <row r="40" spans="1:11" x14ac:dyDescent="0.25">
      <c r="A40" s="15"/>
      <c r="B40" s="109"/>
      <c r="C40" s="110"/>
      <c r="D40" s="110"/>
      <c r="E40" s="110"/>
      <c r="F40" s="110"/>
      <c r="G40" s="110"/>
      <c r="H40" s="110"/>
      <c r="I40" s="110"/>
      <c r="J40" s="110"/>
      <c r="K40" s="111"/>
    </row>
    <row r="41" spans="1:11" x14ac:dyDescent="0.25">
      <c r="A41" s="15"/>
      <c r="B41" s="15"/>
      <c r="C41" s="15"/>
      <c r="D41" s="15"/>
      <c r="E41" s="15"/>
      <c r="F41" s="15"/>
      <c r="G41" s="15"/>
      <c r="H41" s="15"/>
      <c r="I41" s="15"/>
      <c r="J41" s="15"/>
      <c r="K41" s="15"/>
    </row>
    <row r="42" spans="1:11" x14ac:dyDescent="0.25">
      <c r="A42" s="15"/>
      <c r="B42" s="15"/>
      <c r="C42" s="15"/>
      <c r="D42" s="15"/>
      <c r="E42" s="15"/>
      <c r="F42" s="15"/>
      <c r="G42" s="15"/>
      <c r="H42" s="15"/>
      <c r="I42" s="15"/>
      <c r="J42" s="15"/>
      <c r="K42" s="15"/>
    </row>
    <row r="43" spans="1:11" x14ac:dyDescent="0.25">
      <c r="A43" s="15"/>
      <c r="B43" s="15"/>
      <c r="C43" s="15"/>
      <c r="D43" s="15"/>
      <c r="E43" s="15"/>
      <c r="F43" s="15"/>
      <c r="G43" s="15"/>
      <c r="H43" s="15"/>
      <c r="I43" s="15"/>
      <c r="J43" s="15"/>
      <c r="K43" s="15"/>
    </row>
    <row r="44" spans="1:11" x14ac:dyDescent="0.25">
      <c r="A44" s="15"/>
      <c r="B44" s="15"/>
      <c r="C44" s="15"/>
      <c r="D44" s="15"/>
      <c r="E44" s="15"/>
      <c r="F44" s="15"/>
      <c r="G44" s="15"/>
      <c r="H44" s="15"/>
      <c r="I44" s="15"/>
      <c r="J44" s="15"/>
      <c r="K44" s="15"/>
    </row>
    <row r="45" spans="1:11" x14ac:dyDescent="0.25">
      <c r="A45" s="15"/>
      <c r="B45" s="15"/>
      <c r="C45" s="15"/>
      <c r="D45" s="15"/>
      <c r="E45" s="15"/>
      <c r="F45" s="15"/>
      <c r="G45" s="15"/>
      <c r="H45" s="15"/>
      <c r="I45" s="15"/>
      <c r="J45" s="15"/>
      <c r="K45" s="15"/>
    </row>
    <row r="46" spans="1:11" x14ac:dyDescent="0.25">
      <c r="A46" s="15"/>
      <c r="B46" s="15"/>
      <c r="C46" s="15"/>
      <c r="D46" s="15"/>
      <c r="E46" s="15"/>
      <c r="F46" s="15"/>
      <c r="G46" s="15"/>
      <c r="H46" s="15"/>
      <c r="I46" s="15"/>
      <c r="J46" s="15"/>
      <c r="K46" s="15"/>
    </row>
    <row r="47" spans="1:11" x14ac:dyDescent="0.25">
      <c r="A47" s="15"/>
      <c r="B47" s="15"/>
      <c r="C47" s="15"/>
      <c r="D47" s="15"/>
      <c r="E47" s="15"/>
      <c r="F47" s="15"/>
      <c r="G47" s="15"/>
      <c r="H47" s="15"/>
      <c r="I47" s="15"/>
      <c r="J47" s="15"/>
      <c r="K47" s="15"/>
    </row>
    <row r="48" spans="1:11" x14ac:dyDescent="0.25">
      <c r="A48" s="15"/>
      <c r="B48" s="15"/>
      <c r="C48" s="15"/>
      <c r="D48" s="15"/>
      <c r="E48" s="15"/>
      <c r="F48" s="15"/>
      <c r="G48" s="15"/>
      <c r="H48" s="15"/>
      <c r="I48" s="15"/>
      <c r="J48" s="15"/>
      <c r="K48" s="15"/>
    </row>
    <row r="49" spans="1:11" x14ac:dyDescent="0.25">
      <c r="A49" s="15"/>
      <c r="B49" s="15"/>
      <c r="C49" s="15"/>
      <c r="D49" s="15"/>
      <c r="E49" s="15"/>
      <c r="F49" s="15"/>
      <c r="G49" s="15"/>
      <c r="H49" s="15"/>
      <c r="I49" s="15"/>
      <c r="J49" s="15"/>
      <c r="K49" s="15"/>
    </row>
    <row r="50" spans="1:11" x14ac:dyDescent="0.25">
      <c r="A50" s="15"/>
      <c r="B50" s="15"/>
      <c r="C50" s="15"/>
      <c r="D50" s="15"/>
      <c r="E50" s="15"/>
      <c r="F50" s="15"/>
      <c r="G50" s="15"/>
      <c r="H50" s="15"/>
      <c r="I50" s="15"/>
      <c r="J50" s="15"/>
      <c r="K50" s="15"/>
    </row>
    <row r="51" spans="1:11" x14ac:dyDescent="0.25">
      <c r="A51" s="15"/>
      <c r="B51" s="15"/>
      <c r="C51" s="15"/>
      <c r="D51" s="15"/>
      <c r="E51" s="15"/>
      <c r="F51" s="15"/>
      <c r="G51" s="15"/>
      <c r="H51" s="15"/>
      <c r="I51" s="15"/>
      <c r="J51" s="15"/>
      <c r="K51" s="15"/>
    </row>
    <row r="52" spans="1:11" x14ac:dyDescent="0.25">
      <c r="A52" s="15"/>
      <c r="B52" s="15"/>
      <c r="C52" s="15"/>
      <c r="D52" s="15"/>
      <c r="E52" s="15"/>
      <c r="F52" s="15"/>
      <c r="G52" s="15"/>
      <c r="H52" s="15"/>
      <c r="I52" s="15"/>
      <c r="J52" s="15"/>
      <c r="K52" s="15"/>
    </row>
    <row r="53" spans="1:11" x14ac:dyDescent="0.25">
      <c r="A53" s="15"/>
      <c r="B53" s="15"/>
      <c r="C53" s="15"/>
      <c r="D53" s="15"/>
      <c r="E53" s="15"/>
      <c r="F53" s="15"/>
      <c r="G53" s="15"/>
      <c r="H53" s="15"/>
      <c r="I53" s="15"/>
      <c r="J53" s="15"/>
      <c r="K53" s="15"/>
    </row>
    <row r="54" spans="1:11" x14ac:dyDescent="0.25">
      <c r="A54" s="15"/>
      <c r="B54" s="15"/>
      <c r="C54" s="15"/>
      <c r="D54" s="15"/>
      <c r="E54" s="15"/>
      <c r="F54" s="15"/>
      <c r="G54" s="15"/>
      <c r="H54" s="15"/>
      <c r="I54" s="15"/>
      <c r="J54" s="15"/>
      <c r="K54" s="15"/>
    </row>
    <row r="55" spans="1:11" x14ac:dyDescent="0.25">
      <c r="A55" s="15"/>
      <c r="B55" s="15"/>
      <c r="C55" s="15"/>
      <c r="D55" s="15"/>
      <c r="E55" s="15"/>
      <c r="F55" s="15"/>
      <c r="G55" s="15"/>
      <c r="H55" s="15"/>
      <c r="I55" s="15"/>
      <c r="J55" s="15"/>
      <c r="K55" s="15"/>
    </row>
    <row r="56" spans="1:11" x14ac:dyDescent="0.25">
      <c r="A56" s="15"/>
      <c r="B56" s="15"/>
      <c r="C56" s="15"/>
      <c r="D56" s="15"/>
      <c r="E56" s="15"/>
      <c r="F56" s="15"/>
      <c r="G56" s="15"/>
      <c r="H56" s="15"/>
      <c r="I56" s="15"/>
      <c r="J56" s="15"/>
      <c r="K56" s="15"/>
    </row>
    <row r="57" spans="1:11" ht="15.6" customHeight="1" x14ac:dyDescent="0.25">
      <c r="A57" s="15"/>
      <c r="B57" s="15"/>
      <c r="C57" s="15"/>
      <c r="D57" s="15"/>
      <c r="E57" s="15"/>
      <c r="F57" s="15"/>
      <c r="G57" s="15"/>
      <c r="H57" s="15"/>
      <c r="I57" s="15"/>
      <c r="J57" s="15"/>
      <c r="K57" s="15"/>
    </row>
    <row r="58" spans="1:11" x14ac:dyDescent="0.25">
      <c r="A58" s="15"/>
      <c r="B58" s="15"/>
      <c r="C58" s="15"/>
      <c r="D58" s="15"/>
      <c r="E58" s="15"/>
      <c r="F58" s="15"/>
      <c r="G58" s="15"/>
      <c r="H58" s="15"/>
      <c r="I58" s="15"/>
      <c r="J58" s="15"/>
      <c r="K58" s="15"/>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26"/>
  <sheetViews>
    <sheetView showGridLines="0" view="pageBreakPreview" zoomScale="110" zoomScaleNormal="100" zoomScaleSheetLayoutView="110" workbookViewId="0">
      <selection activeCell="U10" sqref="U10"/>
    </sheetView>
  </sheetViews>
  <sheetFormatPr defaultColWidth="8.85546875" defaultRowHeight="15" x14ac:dyDescent="0.25"/>
  <cols>
    <col min="1" max="1" width="1.140625" customWidth="1"/>
    <col min="8" max="8" width="0.140625" customWidth="1"/>
    <col min="10" max="10" width="17.7109375" customWidth="1"/>
    <col min="13" max="13" width="14.7109375" customWidth="1"/>
  </cols>
  <sheetData>
    <row r="1" spans="1:17" ht="19.5" customHeight="1" x14ac:dyDescent="0.25">
      <c r="A1" s="15"/>
      <c r="B1" s="15"/>
      <c r="C1" s="15"/>
      <c r="D1" s="15"/>
      <c r="E1" s="15"/>
      <c r="F1" s="15"/>
      <c r="G1" s="15"/>
      <c r="H1" s="15"/>
      <c r="I1" s="15"/>
      <c r="J1" s="15"/>
      <c r="K1" s="15"/>
      <c r="L1" s="15"/>
      <c r="M1" s="15"/>
      <c r="N1" s="15"/>
      <c r="O1" s="15"/>
      <c r="P1" s="15"/>
      <c r="Q1" s="15"/>
    </row>
    <row r="2" spans="1:17" ht="17.100000000000001" customHeight="1" x14ac:dyDescent="0.25">
      <c r="A2" s="15"/>
      <c r="B2" s="276" t="s">
        <v>881</v>
      </c>
      <c r="C2" s="103"/>
      <c r="D2" s="103"/>
      <c r="E2" s="103"/>
      <c r="F2" s="103"/>
      <c r="G2" s="103"/>
      <c r="H2" s="103"/>
      <c r="I2" s="103"/>
      <c r="J2" s="103"/>
      <c r="K2" s="103"/>
      <c r="L2" s="103"/>
      <c r="M2" s="103"/>
      <c r="N2" s="103"/>
      <c r="O2" s="103"/>
      <c r="P2" s="103"/>
      <c r="Q2" s="15"/>
    </row>
    <row r="3" spans="1:17" ht="17.100000000000001" customHeight="1" x14ac:dyDescent="0.25">
      <c r="A3" s="15"/>
      <c r="B3" s="325"/>
      <c r="C3" s="103"/>
      <c r="D3" s="103"/>
      <c r="E3" s="103"/>
      <c r="F3" s="103"/>
      <c r="G3" s="103"/>
      <c r="H3" s="103"/>
      <c r="I3" s="103"/>
      <c r="J3" s="103"/>
      <c r="K3" s="103"/>
      <c r="L3" s="103"/>
      <c r="M3" s="103"/>
      <c r="N3" s="103"/>
      <c r="O3" s="103"/>
      <c r="P3" s="103"/>
      <c r="Q3" s="15"/>
    </row>
    <row r="4" spans="1:17" ht="14.45" customHeight="1" x14ac:dyDescent="0.25">
      <c r="A4" s="15"/>
      <c r="B4" s="326" t="s">
        <v>882</v>
      </c>
      <c r="C4" s="328"/>
      <c r="D4" s="326" t="s">
        <v>883</v>
      </c>
      <c r="E4" s="327"/>
      <c r="F4" s="327"/>
      <c r="G4" s="327"/>
      <c r="H4" s="328"/>
      <c r="I4" s="326" t="s">
        <v>884</v>
      </c>
      <c r="J4" s="328"/>
      <c r="K4" s="326" t="s">
        <v>885</v>
      </c>
      <c r="L4" s="327"/>
      <c r="M4" s="328"/>
      <c r="N4" s="326" t="s">
        <v>886</v>
      </c>
      <c r="O4" s="327"/>
      <c r="P4" s="328"/>
      <c r="Q4" s="15"/>
    </row>
    <row r="5" spans="1:17" ht="51.75" customHeight="1" x14ac:dyDescent="0.25">
      <c r="A5" s="15"/>
      <c r="B5" s="329"/>
      <c r="C5" s="331"/>
      <c r="D5" s="329"/>
      <c r="E5" s="330"/>
      <c r="F5" s="330"/>
      <c r="G5" s="330"/>
      <c r="H5" s="331"/>
      <c r="I5" s="329"/>
      <c r="J5" s="331"/>
      <c r="K5" s="329"/>
      <c r="L5" s="330"/>
      <c r="M5" s="331"/>
      <c r="N5" s="329"/>
      <c r="O5" s="330"/>
      <c r="P5" s="331"/>
      <c r="Q5" s="15"/>
    </row>
    <row r="6" spans="1:17" ht="35.1" customHeight="1" x14ac:dyDescent="0.25">
      <c r="A6" s="15"/>
      <c r="B6" s="106" t="s">
        <v>887</v>
      </c>
      <c r="C6" s="125"/>
      <c r="D6" s="106" t="s">
        <v>839</v>
      </c>
      <c r="E6" s="122"/>
      <c r="F6" s="122"/>
      <c r="G6" s="122"/>
      <c r="H6" s="125"/>
      <c r="I6" s="106" t="s">
        <v>888</v>
      </c>
      <c r="J6" s="125"/>
      <c r="K6" s="318">
        <v>20862000</v>
      </c>
      <c r="L6" s="122"/>
      <c r="M6" s="125"/>
      <c r="N6" s="318">
        <v>16237000</v>
      </c>
      <c r="O6" s="122"/>
      <c r="P6" s="125"/>
      <c r="Q6" s="15"/>
    </row>
    <row r="7" spans="1:17" ht="24" customHeight="1" x14ac:dyDescent="0.25">
      <c r="A7" s="15"/>
      <c r="B7" s="106" t="s">
        <v>887</v>
      </c>
      <c r="C7" s="125"/>
      <c r="D7" s="106" t="s">
        <v>889</v>
      </c>
      <c r="E7" s="122"/>
      <c r="F7" s="122"/>
      <c r="G7" s="122"/>
      <c r="H7" s="125"/>
      <c r="I7" s="106" t="s">
        <v>888</v>
      </c>
      <c r="J7" s="125"/>
      <c r="K7" s="318">
        <v>840000</v>
      </c>
      <c r="L7" s="122"/>
      <c r="M7" s="125"/>
      <c r="N7" s="319"/>
      <c r="O7" s="320"/>
      <c r="P7" s="321"/>
      <c r="Q7" s="15"/>
    </row>
    <row r="8" spans="1:17" ht="36.6" customHeight="1" x14ac:dyDescent="0.25">
      <c r="A8" s="15"/>
      <c r="B8" s="106" t="s">
        <v>887</v>
      </c>
      <c r="C8" s="125"/>
      <c r="D8" s="106" t="s">
        <v>842</v>
      </c>
      <c r="E8" s="122"/>
      <c r="F8" s="122"/>
      <c r="G8" s="122"/>
      <c r="H8" s="125"/>
      <c r="I8" s="106" t="s">
        <v>888</v>
      </c>
      <c r="J8" s="125"/>
      <c r="K8" s="318">
        <v>2200000</v>
      </c>
      <c r="L8" s="122"/>
      <c r="M8" s="125"/>
      <c r="N8" s="319"/>
      <c r="O8" s="320"/>
      <c r="P8" s="321"/>
      <c r="Q8" s="15"/>
    </row>
    <row r="9" spans="1:17" ht="35.450000000000003" customHeight="1" x14ac:dyDescent="0.25">
      <c r="A9" s="15"/>
      <c r="B9" s="106" t="s">
        <v>887</v>
      </c>
      <c r="C9" s="125"/>
      <c r="D9" s="106" t="s">
        <v>844</v>
      </c>
      <c r="E9" s="122"/>
      <c r="F9" s="122"/>
      <c r="G9" s="122"/>
      <c r="H9" s="125"/>
      <c r="I9" s="106" t="s">
        <v>888</v>
      </c>
      <c r="J9" s="125"/>
      <c r="K9" s="318">
        <v>2000000</v>
      </c>
      <c r="L9" s="122"/>
      <c r="M9" s="125"/>
      <c r="N9" s="319">
        <v>2224472</v>
      </c>
      <c r="O9" s="320"/>
      <c r="P9" s="321"/>
      <c r="Q9" s="15"/>
    </row>
    <row r="10" spans="1:17" ht="38.450000000000003" customHeight="1" x14ac:dyDescent="0.25">
      <c r="A10" s="15"/>
      <c r="B10" s="106" t="s">
        <v>887</v>
      </c>
      <c r="C10" s="125"/>
      <c r="D10" s="106" t="s">
        <v>890</v>
      </c>
      <c r="E10" s="122"/>
      <c r="F10" s="122"/>
      <c r="G10" s="122"/>
      <c r="H10" s="125"/>
      <c r="I10" s="106" t="s">
        <v>888</v>
      </c>
      <c r="J10" s="125"/>
      <c r="K10" s="318">
        <v>7841050</v>
      </c>
      <c r="L10" s="122"/>
      <c r="M10" s="125"/>
      <c r="N10" s="319"/>
      <c r="O10" s="320"/>
      <c r="P10" s="321"/>
      <c r="Q10" s="15"/>
    </row>
    <row r="11" spans="1:17" ht="17.100000000000001" customHeight="1" x14ac:dyDescent="0.25">
      <c r="A11" s="15"/>
      <c r="B11" s="106"/>
      <c r="C11" s="125"/>
      <c r="D11" s="106"/>
      <c r="E11" s="122"/>
      <c r="F11" s="122"/>
      <c r="G11" s="122"/>
      <c r="H11" s="125"/>
      <c r="I11" s="106"/>
      <c r="J11" s="125"/>
      <c r="K11" s="318"/>
      <c r="L11" s="122"/>
      <c r="M11" s="125"/>
      <c r="N11" s="318"/>
      <c r="O11" s="122"/>
      <c r="P11" s="125"/>
      <c r="Q11" s="15"/>
    </row>
    <row r="12" spans="1:17" ht="17.100000000000001" customHeight="1" x14ac:dyDescent="0.25">
      <c r="A12" s="15"/>
      <c r="B12" s="106"/>
      <c r="C12" s="125"/>
      <c r="D12" s="106"/>
      <c r="E12" s="122"/>
      <c r="F12" s="122"/>
      <c r="G12" s="122"/>
      <c r="H12" s="125"/>
      <c r="I12" s="106"/>
      <c r="J12" s="125"/>
      <c r="K12" s="315"/>
      <c r="L12" s="122"/>
      <c r="M12" s="125"/>
      <c r="N12" s="315"/>
      <c r="O12" s="122"/>
      <c r="P12" s="125"/>
      <c r="Q12" s="15"/>
    </row>
    <row r="13" spans="1:17" ht="17.100000000000001" customHeight="1" x14ac:dyDescent="0.25">
      <c r="A13" s="15"/>
      <c r="B13" s="317" t="s">
        <v>891</v>
      </c>
      <c r="C13" s="125"/>
      <c r="D13" s="106"/>
      <c r="E13" s="122"/>
      <c r="F13" s="122"/>
      <c r="G13" s="122"/>
      <c r="H13" s="125"/>
      <c r="I13" s="323" t="s">
        <v>891</v>
      </c>
      <c r="J13" s="125"/>
      <c r="K13" s="316">
        <f>SUM(K6:K12)</f>
        <v>33743050</v>
      </c>
      <c r="L13" s="122"/>
      <c r="M13" s="125"/>
      <c r="N13" s="316">
        <f>SUM(N6:N12)</f>
        <v>18461472</v>
      </c>
      <c r="O13" s="122"/>
      <c r="P13" s="125"/>
      <c r="Q13" s="15"/>
    </row>
    <row r="14" spans="1:17" ht="17.100000000000001" customHeight="1" x14ac:dyDescent="0.25">
      <c r="A14" s="15"/>
      <c r="B14" s="312"/>
      <c r="C14" s="107"/>
      <c r="D14" s="107"/>
      <c r="E14" s="107"/>
      <c r="F14" s="107"/>
      <c r="G14" s="107"/>
      <c r="H14" s="107"/>
      <c r="I14" s="107"/>
      <c r="J14" s="107"/>
      <c r="K14" s="107"/>
      <c r="L14" s="107"/>
      <c r="M14" s="107"/>
      <c r="N14" s="107"/>
      <c r="O14" s="107"/>
      <c r="P14" s="107"/>
      <c r="Q14" s="15"/>
    </row>
    <row r="15" spans="1:17" ht="17.100000000000001" customHeight="1" x14ac:dyDescent="0.25">
      <c r="A15" s="15"/>
      <c r="B15" s="131"/>
      <c r="C15" s="103"/>
      <c r="D15" s="103"/>
      <c r="E15" s="103"/>
      <c r="F15" s="103"/>
      <c r="G15" s="103"/>
      <c r="H15" s="103"/>
      <c r="I15" s="103"/>
      <c r="J15" s="103"/>
      <c r="K15" s="103"/>
      <c r="L15" s="103"/>
      <c r="M15" s="103"/>
      <c r="N15" s="103"/>
      <c r="O15" s="103"/>
      <c r="P15" s="103"/>
      <c r="Q15" s="15"/>
    </row>
    <row r="16" spans="1:17" ht="17.100000000000001" customHeight="1" x14ac:dyDescent="0.25">
      <c r="A16" s="15"/>
      <c r="B16" s="324" t="s">
        <v>892</v>
      </c>
      <c r="C16" s="103"/>
      <c r="D16" s="103"/>
      <c r="E16" s="103"/>
      <c r="F16" s="103"/>
      <c r="G16" s="103"/>
      <c r="H16" s="103"/>
      <c r="I16" s="103"/>
      <c r="J16" s="103"/>
      <c r="K16" s="103"/>
      <c r="L16" s="103"/>
      <c r="M16" s="103"/>
      <c r="N16" s="103"/>
      <c r="O16" s="103"/>
      <c r="P16" s="103"/>
      <c r="Q16" s="15"/>
    </row>
    <row r="17" spans="1:17" ht="17.100000000000001" customHeight="1" x14ac:dyDescent="0.25">
      <c r="A17" s="15"/>
      <c r="B17" s="131"/>
      <c r="C17" s="103"/>
      <c r="D17" s="103"/>
      <c r="E17" s="103"/>
      <c r="F17" s="103"/>
      <c r="G17" s="103"/>
      <c r="H17" s="103"/>
      <c r="I17" s="103"/>
      <c r="J17" s="103"/>
      <c r="K17" s="103"/>
      <c r="L17" s="103"/>
      <c r="M17" s="103"/>
      <c r="N17" s="103"/>
      <c r="O17" s="103"/>
      <c r="P17" s="103"/>
      <c r="Q17" s="15"/>
    </row>
    <row r="18" spans="1:17" ht="17.100000000000001" customHeight="1" x14ac:dyDescent="0.25">
      <c r="A18" s="15"/>
      <c r="B18" s="131"/>
      <c r="C18" s="103"/>
      <c r="D18" s="103"/>
      <c r="E18" s="103"/>
      <c r="F18" s="103"/>
      <c r="G18" s="103"/>
      <c r="H18" s="103"/>
      <c r="I18" s="103"/>
      <c r="J18" s="103"/>
      <c r="K18" s="103"/>
      <c r="L18" s="103"/>
      <c r="M18" s="103"/>
      <c r="N18" s="103"/>
      <c r="O18" s="103"/>
      <c r="P18" s="103"/>
      <c r="Q18" s="15"/>
    </row>
    <row r="19" spans="1:17" ht="17.100000000000001" customHeight="1" x14ac:dyDescent="0.25">
      <c r="A19" s="15"/>
      <c r="B19" s="131"/>
      <c r="C19" s="103"/>
      <c r="D19" s="103"/>
      <c r="E19" s="103"/>
      <c r="F19" s="103"/>
      <c r="G19" s="103"/>
      <c r="H19" s="103"/>
      <c r="I19" s="103"/>
      <c r="J19" s="103"/>
      <c r="K19" s="103"/>
      <c r="L19" s="103"/>
      <c r="M19" s="103"/>
      <c r="N19" s="103"/>
      <c r="O19" s="103"/>
      <c r="P19" s="103"/>
      <c r="Q19" s="15"/>
    </row>
    <row r="20" spans="1:17" ht="17.100000000000001" customHeight="1" x14ac:dyDescent="0.25">
      <c r="A20" s="15"/>
      <c r="B20" s="322" t="s">
        <v>893</v>
      </c>
      <c r="C20" s="103"/>
      <c r="D20" s="103"/>
      <c r="E20" s="103"/>
      <c r="F20" s="103"/>
      <c r="G20" s="103"/>
      <c r="H20" s="103"/>
      <c r="I20" s="103"/>
      <c r="J20" s="103"/>
      <c r="K20" s="103"/>
      <c r="L20" s="103"/>
      <c r="M20" s="103"/>
      <c r="N20" s="103"/>
      <c r="O20" s="103"/>
      <c r="P20" s="103"/>
      <c r="Q20" s="15"/>
    </row>
    <row r="21" spans="1:17" ht="17.100000000000001" customHeight="1" x14ac:dyDescent="0.25">
      <c r="A21" s="15"/>
      <c r="B21" s="103"/>
      <c r="C21" s="103"/>
      <c r="D21" s="103"/>
      <c r="E21" s="103"/>
      <c r="F21" s="103"/>
      <c r="G21" s="103"/>
      <c r="H21" s="103"/>
      <c r="I21" s="103"/>
      <c r="J21" s="103"/>
      <c r="K21" s="103"/>
      <c r="L21" s="103"/>
      <c r="M21" s="103"/>
      <c r="N21" s="103"/>
      <c r="O21" s="103"/>
      <c r="P21" s="103"/>
      <c r="Q21" s="15"/>
    </row>
    <row r="22" spans="1:17" ht="17.100000000000001" customHeight="1" x14ac:dyDescent="0.25">
      <c r="A22" s="15"/>
      <c r="B22" s="103"/>
      <c r="C22" s="103"/>
      <c r="D22" s="103"/>
      <c r="E22" s="103"/>
      <c r="F22" s="103"/>
      <c r="G22" s="103"/>
      <c r="H22" s="103"/>
      <c r="I22" s="103"/>
      <c r="J22" s="103"/>
      <c r="K22" s="103"/>
      <c r="L22" s="103"/>
      <c r="M22" s="103"/>
      <c r="N22" s="103"/>
      <c r="O22" s="103"/>
      <c r="P22" s="103"/>
      <c r="Q22" s="15"/>
    </row>
    <row r="23" spans="1:17" ht="17.100000000000001" customHeight="1" x14ac:dyDescent="0.25"/>
    <row r="24" spans="1:17" ht="17.100000000000001" customHeight="1" x14ac:dyDescent="0.25"/>
    <row r="25" spans="1:17" ht="17.100000000000001" customHeight="1" x14ac:dyDescent="0.25"/>
    <row r="26" spans="1:17" ht="17.100000000000001" customHeight="1" x14ac:dyDescent="0.25"/>
  </sheetData>
  <sheetProtection sheet="1" objects="1" scenarios="1" formatColumns="0" formatRows="0"/>
  <mergeCells count="50">
    <mergeCell ref="B8:C8"/>
    <mergeCell ref="N6:P6"/>
    <mergeCell ref="K6:M6"/>
    <mergeCell ref="B10:C10"/>
    <mergeCell ref="N7:P7"/>
    <mergeCell ref="B9:C9"/>
    <mergeCell ref="I8:J8"/>
    <mergeCell ref="D8:H8"/>
    <mergeCell ref="N8:P8"/>
    <mergeCell ref="B3:P3"/>
    <mergeCell ref="K4:M5"/>
    <mergeCell ref="B2:P2"/>
    <mergeCell ref="N4:P5"/>
    <mergeCell ref="D6:H6"/>
    <mergeCell ref="B4:C5"/>
    <mergeCell ref="I4:J5"/>
    <mergeCell ref="I6:J6"/>
    <mergeCell ref="D4:H5"/>
    <mergeCell ref="B20:P22"/>
    <mergeCell ref="B6:C6"/>
    <mergeCell ref="I10:J10"/>
    <mergeCell ref="I13:J13"/>
    <mergeCell ref="I9:J9"/>
    <mergeCell ref="B7:C7"/>
    <mergeCell ref="B14:P15"/>
    <mergeCell ref="I11:J11"/>
    <mergeCell ref="B16:P19"/>
    <mergeCell ref="D7:H7"/>
    <mergeCell ref="K8:M8"/>
    <mergeCell ref="N10:P10"/>
    <mergeCell ref="I7:J7"/>
    <mergeCell ref="K7:M7"/>
    <mergeCell ref="N9:P9"/>
    <mergeCell ref="N11:P11"/>
    <mergeCell ref="D9:H9"/>
    <mergeCell ref="K9:M9"/>
    <mergeCell ref="K11:M11"/>
    <mergeCell ref="B11:C11"/>
    <mergeCell ref="D10:H10"/>
    <mergeCell ref="D11:H11"/>
    <mergeCell ref="K10:M10"/>
    <mergeCell ref="D13:H13"/>
    <mergeCell ref="N13:P13"/>
    <mergeCell ref="B13:C13"/>
    <mergeCell ref="K13:M13"/>
    <mergeCell ref="I12:J12"/>
    <mergeCell ref="B12:C12"/>
    <mergeCell ref="D12:H12"/>
    <mergeCell ref="K12:M12"/>
    <mergeCell ref="N12:P12"/>
  </mergeCells>
  <dataValidations count="4">
    <dataValidation type="list" allowBlank="1" showInputMessage="1" showErrorMessage="1" prompt="Select source of co-financing" sqref="B6:C12"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2" xr:uid="{00000000-0002-0000-1100-000001000000}">
      <formula1>"Grant, Loan, Guarantee, Equity Investment, In-kind, Public Investment, Other "</formula1>
    </dataValidation>
    <dataValidation type="list" allowBlank="1" sqref="B6:B12" xr:uid="{00000000-0002-0000-1100-000002000000}">
      <formula1>"Recipient Country Government,GEF Agency,Donor Agency,Private Sector,Civil Society Organization,Beneficiaries,Others"</formula1>
    </dataValidation>
    <dataValidation type="list" allowBlank="1" sqref="I6:I12" xr:uid="{00000000-0002-0000-1100-000003000000}">
      <formula1>"Grant,Loan,Guarantee,Equity Investment,In-kind,Public Investment,Other"</formula1>
    </dataValidation>
  </dataValidations>
  <hyperlinks>
    <hyperlink ref="B20"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Y24"/>
  <sheetViews>
    <sheetView showGridLines="0" view="pageBreakPreview" zoomScale="110" zoomScaleNormal="100" zoomScaleSheetLayoutView="110" workbookViewId="0">
      <selection activeCell="W13" sqref="W13"/>
    </sheetView>
  </sheetViews>
  <sheetFormatPr defaultColWidth="8.85546875" defaultRowHeight="15" x14ac:dyDescent="0.25"/>
  <cols>
    <col min="1" max="1" width="1.42578125" customWidth="1"/>
  </cols>
  <sheetData>
    <row r="1" spans="1:25" ht="17.100000000000001" customHeight="1" x14ac:dyDescent="0.25">
      <c r="A1" s="15"/>
      <c r="B1" s="126"/>
      <c r="C1" s="103"/>
      <c r="D1" s="103"/>
      <c r="E1" s="103"/>
      <c r="F1" s="103"/>
      <c r="G1" s="103"/>
      <c r="H1" s="103"/>
      <c r="I1" s="103"/>
      <c r="J1" s="103"/>
      <c r="K1" s="103"/>
      <c r="L1" s="103"/>
      <c r="M1" s="103"/>
      <c r="N1" s="103"/>
      <c r="O1" s="103"/>
      <c r="P1" s="15"/>
      <c r="Q1" s="15"/>
      <c r="R1" s="15"/>
    </row>
    <row r="2" spans="1:25" ht="19.5" customHeight="1" x14ac:dyDescent="0.25">
      <c r="A2" s="15"/>
      <c r="B2" s="276" t="s">
        <v>894</v>
      </c>
      <c r="C2" s="103"/>
      <c r="D2" s="103"/>
      <c r="E2" s="103"/>
      <c r="F2" s="103"/>
      <c r="G2" s="103"/>
      <c r="H2" s="103"/>
      <c r="I2" s="103"/>
      <c r="J2" s="103"/>
      <c r="K2" s="103"/>
      <c r="L2" s="103"/>
      <c r="M2" s="103"/>
      <c r="N2" s="103"/>
      <c r="O2" s="103"/>
      <c r="P2" s="15"/>
      <c r="Q2" s="15"/>
      <c r="R2" s="15"/>
    </row>
    <row r="3" spans="1:25" x14ac:dyDescent="0.25">
      <c r="A3" s="15"/>
      <c r="B3" s="126"/>
      <c r="C3" s="103"/>
      <c r="D3" s="103"/>
      <c r="E3" s="103"/>
      <c r="F3" s="103"/>
      <c r="G3" s="103"/>
      <c r="H3" s="103"/>
      <c r="I3" s="103"/>
      <c r="J3" s="103"/>
      <c r="K3" s="103"/>
      <c r="L3" s="103"/>
      <c r="M3" s="103"/>
      <c r="N3" s="103"/>
      <c r="O3" s="103"/>
      <c r="P3" s="15"/>
      <c r="Q3" s="15"/>
      <c r="R3" s="15"/>
    </row>
    <row r="4" spans="1:25" ht="14.45" customHeight="1" x14ac:dyDescent="0.25">
      <c r="A4" s="15"/>
      <c r="B4" s="332" t="s">
        <v>895</v>
      </c>
      <c r="C4" s="103"/>
      <c r="D4" s="103"/>
      <c r="E4" s="103"/>
      <c r="F4" s="103"/>
      <c r="G4" s="103"/>
      <c r="H4" s="103"/>
      <c r="I4" s="103"/>
      <c r="J4" s="103"/>
      <c r="K4" s="103"/>
      <c r="L4" s="103"/>
      <c r="M4" s="103"/>
      <c r="N4" s="103"/>
      <c r="O4" s="103"/>
      <c r="P4" s="15"/>
      <c r="Q4" s="15"/>
      <c r="R4" s="15"/>
    </row>
    <row r="5" spans="1:25" ht="17.100000000000001" customHeight="1" x14ac:dyDescent="0.25">
      <c r="A5" s="15"/>
      <c r="B5" s="103"/>
      <c r="C5" s="103"/>
      <c r="D5" s="103"/>
      <c r="E5" s="103"/>
      <c r="F5" s="103"/>
      <c r="G5" s="103"/>
      <c r="H5" s="103"/>
      <c r="I5" s="103"/>
      <c r="J5" s="103"/>
      <c r="K5" s="103"/>
      <c r="L5" s="103"/>
      <c r="M5" s="103"/>
      <c r="N5" s="103"/>
      <c r="O5" s="103"/>
      <c r="P5" s="15"/>
      <c r="Q5" s="15"/>
      <c r="R5" s="15"/>
    </row>
    <row r="6" spans="1:25" ht="17.100000000000001" customHeight="1" x14ac:dyDescent="0.25">
      <c r="A6" s="15"/>
      <c r="B6" s="333" t="s">
        <v>896</v>
      </c>
      <c r="C6" s="103"/>
      <c r="D6" s="103"/>
      <c r="E6" s="103"/>
      <c r="F6" s="103"/>
      <c r="G6" s="103"/>
      <c r="H6" s="103"/>
      <c r="I6" s="103"/>
      <c r="J6" s="103"/>
      <c r="K6" s="22" t="s">
        <v>93</v>
      </c>
      <c r="L6" s="15"/>
      <c r="M6" s="15"/>
      <c r="N6" s="15"/>
      <c r="O6" s="15"/>
      <c r="P6" s="15"/>
      <c r="Q6" s="15"/>
      <c r="R6" s="15"/>
    </row>
    <row r="7" spans="1:25" ht="17.100000000000001" customHeight="1" x14ac:dyDescent="0.25">
      <c r="A7" s="15"/>
      <c r="B7" s="9"/>
      <c r="C7" s="9"/>
      <c r="D7" s="9"/>
      <c r="E7" s="9"/>
      <c r="F7" s="9"/>
      <c r="G7" s="9"/>
      <c r="H7" s="9"/>
      <c r="I7" s="9"/>
      <c r="J7" s="9"/>
      <c r="K7" s="15"/>
      <c r="L7" s="15"/>
      <c r="M7" s="15"/>
      <c r="N7" s="15"/>
      <c r="O7" s="15"/>
      <c r="P7" s="15"/>
      <c r="Q7" s="15"/>
      <c r="R7" s="15"/>
    </row>
    <row r="8" spans="1:25" ht="17.100000000000001" customHeight="1" x14ac:dyDescent="0.25">
      <c r="A8" s="15"/>
      <c r="B8" s="15"/>
      <c r="C8" s="15"/>
      <c r="D8" s="15"/>
      <c r="E8" s="15"/>
      <c r="F8" s="15"/>
      <c r="G8" s="15"/>
      <c r="H8" s="15"/>
      <c r="I8" s="15"/>
      <c r="J8" s="15"/>
      <c r="K8" s="15"/>
      <c r="L8" s="15"/>
      <c r="M8" s="15"/>
      <c r="N8" s="15"/>
      <c r="O8" s="15"/>
      <c r="P8" s="15"/>
      <c r="Q8" s="15"/>
      <c r="R8" s="15"/>
    </row>
    <row r="9" spans="1:25" ht="17.45" customHeight="1" x14ac:dyDescent="0.25">
      <c r="A9" s="15"/>
      <c r="B9" s="334" t="s">
        <v>897</v>
      </c>
      <c r="C9" s="122"/>
      <c r="D9" s="125"/>
      <c r="E9" s="334" t="s">
        <v>898</v>
      </c>
      <c r="F9" s="125"/>
      <c r="G9" s="334" t="s">
        <v>899</v>
      </c>
      <c r="H9" s="125"/>
      <c r="I9" s="334" t="s">
        <v>900</v>
      </c>
      <c r="J9" s="122"/>
      <c r="K9" s="125"/>
      <c r="L9" s="334" t="s">
        <v>901</v>
      </c>
      <c r="M9" s="122"/>
      <c r="N9" s="122"/>
      <c r="O9" s="125"/>
      <c r="P9" s="15"/>
      <c r="Q9" s="15"/>
      <c r="R9" s="15"/>
    </row>
    <row r="10" spans="1:25" ht="17.45" customHeight="1" x14ac:dyDescent="0.25">
      <c r="A10" s="15"/>
      <c r="B10" s="106"/>
      <c r="C10" s="122"/>
      <c r="D10" s="125"/>
      <c r="E10" s="106"/>
      <c r="F10" s="125"/>
      <c r="G10" s="106"/>
      <c r="H10" s="125"/>
      <c r="I10" s="106"/>
      <c r="J10" s="122"/>
      <c r="K10" s="125"/>
      <c r="L10" s="106"/>
      <c r="M10" s="122"/>
      <c r="N10" s="122"/>
      <c r="O10" s="125"/>
      <c r="P10" s="15"/>
      <c r="Q10" s="15"/>
      <c r="R10" s="15"/>
    </row>
    <row r="11" spans="1:25" ht="17.45" customHeight="1" x14ac:dyDescent="0.25">
      <c r="A11" s="15"/>
      <c r="B11" s="106"/>
      <c r="C11" s="122"/>
      <c r="D11" s="125"/>
      <c r="E11" s="106"/>
      <c r="F11" s="125"/>
      <c r="G11" s="106"/>
      <c r="H11" s="125"/>
      <c r="I11" s="106"/>
      <c r="J11" s="122"/>
      <c r="K11" s="125"/>
      <c r="L11" s="106"/>
      <c r="M11" s="122"/>
      <c r="N11" s="122"/>
      <c r="O11" s="125"/>
      <c r="P11" s="15"/>
      <c r="Q11" s="15"/>
      <c r="R11" s="15"/>
    </row>
    <row r="12" spans="1:25" ht="17.100000000000001" customHeight="1" x14ac:dyDescent="0.25">
      <c r="A12" s="15"/>
      <c r="B12" s="106"/>
      <c r="C12" s="122"/>
      <c r="D12" s="125"/>
      <c r="E12" s="106"/>
      <c r="F12" s="125"/>
      <c r="G12" s="106"/>
      <c r="H12" s="125"/>
      <c r="I12" s="106"/>
      <c r="J12" s="122"/>
      <c r="K12" s="125"/>
      <c r="L12" s="106"/>
      <c r="M12" s="122"/>
      <c r="N12" s="122"/>
      <c r="O12" s="125"/>
      <c r="P12" s="15"/>
      <c r="Q12" s="15"/>
      <c r="R12" s="15"/>
      <c r="T12" s="1"/>
      <c r="U12" s="1"/>
      <c r="V12" s="1"/>
      <c r="W12" s="1"/>
      <c r="X12" s="1"/>
      <c r="Y12" s="1"/>
    </row>
    <row r="13" spans="1:25" ht="17.100000000000001" customHeight="1" x14ac:dyDescent="0.25">
      <c r="A13" s="15"/>
      <c r="B13" s="106"/>
      <c r="C13" s="122"/>
      <c r="D13" s="125"/>
      <c r="E13" s="106"/>
      <c r="F13" s="125"/>
      <c r="G13" s="106"/>
      <c r="H13" s="125"/>
      <c r="I13" s="106"/>
      <c r="J13" s="122"/>
      <c r="K13" s="125"/>
      <c r="L13" s="106"/>
      <c r="M13" s="122"/>
      <c r="N13" s="122"/>
      <c r="O13" s="125"/>
      <c r="P13" s="15"/>
      <c r="Q13" s="15"/>
      <c r="R13" s="15"/>
      <c r="T13" s="1"/>
      <c r="U13" s="1"/>
      <c r="V13" s="1"/>
      <c r="W13" s="1"/>
      <c r="X13" s="1"/>
      <c r="Y13" s="1"/>
    </row>
    <row r="14" spans="1:25" ht="17.100000000000001" customHeight="1" x14ac:dyDescent="0.25">
      <c r="A14" s="15"/>
      <c r="B14" s="106"/>
      <c r="C14" s="122"/>
      <c r="D14" s="125"/>
      <c r="E14" s="106"/>
      <c r="F14" s="125"/>
      <c r="G14" s="106"/>
      <c r="H14" s="125"/>
      <c r="I14" s="106"/>
      <c r="J14" s="122"/>
      <c r="K14" s="125"/>
      <c r="L14" s="106"/>
      <c r="M14" s="122"/>
      <c r="N14" s="122"/>
      <c r="O14" s="125"/>
      <c r="P14" s="15"/>
      <c r="Q14" s="15"/>
      <c r="R14" s="15"/>
      <c r="T14" s="1"/>
      <c r="U14" s="1"/>
      <c r="V14" s="1"/>
      <c r="W14" s="1"/>
      <c r="X14" s="1"/>
      <c r="Y14" s="1"/>
    </row>
    <row r="15" spans="1:25" ht="17.100000000000001" customHeight="1" x14ac:dyDescent="0.25">
      <c r="A15" s="15"/>
      <c r="B15" s="106"/>
      <c r="C15" s="122"/>
      <c r="D15" s="125"/>
      <c r="E15" s="106"/>
      <c r="F15" s="125"/>
      <c r="G15" s="106"/>
      <c r="H15" s="125"/>
      <c r="I15" s="106"/>
      <c r="J15" s="122"/>
      <c r="K15" s="125"/>
      <c r="L15" s="106"/>
      <c r="M15" s="122"/>
      <c r="N15" s="122"/>
      <c r="O15" s="125"/>
      <c r="P15" s="15"/>
      <c r="Q15" s="15"/>
      <c r="R15" s="15"/>
      <c r="T15" s="1"/>
      <c r="U15" s="1"/>
      <c r="V15" s="1"/>
      <c r="W15" s="1"/>
      <c r="X15" s="1"/>
      <c r="Y15" s="1"/>
    </row>
    <row r="16" spans="1:25" ht="17.100000000000001" customHeight="1" x14ac:dyDescent="0.25">
      <c r="A16" s="15"/>
      <c r="B16" s="106"/>
      <c r="C16" s="122"/>
      <c r="D16" s="125"/>
      <c r="E16" s="106"/>
      <c r="F16" s="125"/>
      <c r="G16" s="106"/>
      <c r="H16" s="125"/>
      <c r="I16" s="106"/>
      <c r="J16" s="122"/>
      <c r="K16" s="125"/>
      <c r="L16" s="106"/>
      <c r="M16" s="122"/>
      <c r="N16" s="122"/>
      <c r="O16" s="125"/>
      <c r="P16" s="15"/>
      <c r="Q16" s="15"/>
      <c r="R16" s="15"/>
      <c r="T16" s="1"/>
      <c r="U16" s="1"/>
      <c r="V16" s="1"/>
      <c r="W16" s="1"/>
      <c r="X16" s="1"/>
      <c r="Y16" s="1"/>
    </row>
    <row r="17" spans="1:25" ht="17.45" customHeight="1" x14ac:dyDescent="0.25">
      <c r="A17" s="15"/>
      <c r="B17" s="106"/>
      <c r="C17" s="122"/>
      <c r="D17" s="125"/>
      <c r="E17" s="106"/>
      <c r="F17" s="125"/>
      <c r="G17" s="106"/>
      <c r="H17" s="125"/>
      <c r="I17" s="106"/>
      <c r="J17" s="122"/>
      <c r="K17" s="125"/>
      <c r="L17" s="106"/>
      <c r="M17" s="122"/>
      <c r="N17" s="122"/>
      <c r="O17" s="125"/>
      <c r="P17" s="15"/>
      <c r="Q17" s="15"/>
      <c r="R17" s="15"/>
      <c r="T17" s="1"/>
      <c r="U17" s="1"/>
      <c r="V17" s="1"/>
      <c r="W17" s="1"/>
      <c r="X17" s="1"/>
      <c r="Y17" s="1"/>
    </row>
    <row r="18" spans="1:25" ht="17.45" customHeight="1" x14ac:dyDescent="0.25">
      <c r="A18" s="15"/>
      <c r="B18" s="106"/>
      <c r="C18" s="122"/>
      <c r="D18" s="125"/>
      <c r="E18" s="106"/>
      <c r="F18" s="125"/>
      <c r="G18" s="106"/>
      <c r="H18" s="125"/>
      <c r="I18" s="106"/>
      <c r="J18" s="122"/>
      <c r="K18" s="125"/>
      <c r="L18" s="106"/>
      <c r="M18" s="122"/>
      <c r="N18" s="122"/>
      <c r="O18" s="125"/>
      <c r="P18" s="15"/>
      <c r="Q18" s="15"/>
      <c r="R18" s="15"/>
      <c r="T18" s="1"/>
      <c r="U18" s="1"/>
      <c r="V18" s="1"/>
      <c r="W18" s="1"/>
      <c r="X18" s="1"/>
      <c r="Y18" s="1"/>
    </row>
    <row r="19" spans="1:25" ht="17.45" customHeight="1" x14ac:dyDescent="0.25">
      <c r="A19" s="15"/>
      <c r="B19" s="106"/>
      <c r="C19" s="122"/>
      <c r="D19" s="125"/>
      <c r="E19" s="106"/>
      <c r="F19" s="125"/>
      <c r="G19" s="106"/>
      <c r="H19" s="125"/>
      <c r="I19" s="106"/>
      <c r="J19" s="122"/>
      <c r="K19" s="125"/>
      <c r="L19" s="106"/>
      <c r="M19" s="122"/>
      <c r="N19" s="122"/>
      <c r="O19" s="125"/>
      <c r="P19" s="15"/>
      <c r="Q19" s="15"/>
      <c r="R19" s="15"/>
      <c r="T19" s="1"/>
      <c r="U19" s="1"/>
      <c r="V19" s="1"/>
      <c r="W19" s="1"/>
      <c r="X19" s="1"/>
      <c r="Y19" s="1"/>
    </row>
    <row r="20" spans="1:25" ht="17.45" customHeight="1" x14ac:dyDescent="0.25">
      <c r="A20" s="15"/>
      <c r="B20" s="106"/>
      <c r="C20" s="122"/>
      <c r="D20" s="125"/>
      <c r="E20" s="106"/>
      <c r="F20" s="125"/>
      <c r="G20" s="106"/>
      <c r="H20" s="125"/>
      <c r="I20" s="106"/>
      <c r="J20" s="122"/>
      <c r="K20" s="125"/>
      <c r="L20" s="106"/>
      <c r="M20" s="122"/>
      <c r="N20" s="122"/>
      <c r="O20" s="125"/>
      <c r="P20" s="15"/>
      <c r="Q20" s="15"/>
      <c r="R20" s="15"/>
      <c r="T20" s="1"/>
      <c r="U20" s="1"/>
      <c r="V20" s="1"/>
      <c r="W20" s="1"/>
      <c r="X20" s="1"/>
      <c r="Y20" s="1"/>
    </row>
    <row r="21" spans="1:25" ht="17.45" customHeight="1" x14ac:dyDescent="0.25">
      <c r="A21" s="15"/>
      <c r="B21" s="106"/>
      <c r="C21" s="122"/>
      <c r="D21" s="125"/>
      <c r="E21" s="106"/>
      <c r="F21" s="125"/>
      <c r="G21" s="106"/>
      <c r="H21" s="125"/>
      <c r="I21" s="106"/>
      <c r="J21" s="122"/>
      <c r="K21" s="125"/>
      <c r="L21" s="106"/>
      <c r="M21" s="122"/>
      <c r="N21" s="122"/>
      <c r="O21" s="125"/>
      <c r="P21" s="15"/>
      <c r="Q21" s="15"/>
      <c r="R21" s="15"/>
      <c r="T21" s="1"/>
      <c r="U21" s="1"/>
      <c r="V21" s="1"/>
      <c r="W21" s="1"/>
      <c r="X21" s="1"/>
      <c r="Y21" s="1"/>
    </row>
    <row r="22" spans="1:25" ht="17.45" customHeight="1" x14ac:dyDescent="0.25">
      <c r="A22" s="15"/>
      <c r="B22" s="106"/>
      <c r="C22" s="122"/>
      <c r="D22" s="125"/>
      <c r="E22" s="106"/>
      <c r="F22" s="125"/>
      <c r="G22" s="106"/>
      <c r="H22" s="125"/>
      <c r="I22" s="106"/>
      <c r="J22" s="122"/>
      <c r="K22" s="125"/>
      <c r="L22" s="106"/>
      <c r="M22" s="122"/>
      <c r="N22" s="122"/>
      <c r="O22" s="125"/>
      <c r="P22" s="15"/>
      <c r="Q22" s="15"/>
      <c r="R22" s="15"/>
      <c r="T22" s="1"/>
      <c r="U22" s="1"/>
      <c r="V22" s="1"/>
      <c r="W22" s="1"/>
      <c r="X22" s="1"/>
      <c r="Y22" s="1"/>
    </row>
    <row r="23" spans="1:25" ht="17.45" customHeight="1" x14ac:dyDescent="0.25">
      <c r="A23" s="15"/>
      <c r="B23" s="106"/>
      <c r="C23" s="122"/>
      <c r="D23" s="125"/>
      <c r="E23" s="106"/>
      <c r="F23" s="125"/>
      <c r="G23" s="106"/>
      <c r="H23" s="125"/>
      <c r="I23" s="106"/>
      <c r="J23" s="122"/>
      <c r="K23" s="125"/>
      <c r="L23" s="106"/>
      <c r="M23" s="122"/>
      <c r="N23" s="122"/>
      <c r="O23" s="125"/>
      <c r="P23" s="15"/>
      <c r="Q23" s="15"/>
      <c r="R23" s="15"/>
      <c r="T23" s="1"/>
      <c r="U23" s="1"/>
      <c r="V23" s="1"/>
      <c r="W23" s="1"/>
      <c r="X23" s="1"/>
      <c r="Y23" s="1"/>
    </row>
    <row r="24" spans="1:25" ht="17.45" customHeight="1" x14ac:dyDescent="0.25">
      <c r="A24" s="15"/>
      <c r="B24" s="106"/>
      <c r="C24" s="122"/>
      <c r="D24" s="125"/>
      <c r="E24" s="106"/>
      <c r="F24" s="125"/>
      <c r="G24" s="106"/>
      <c r="H24" s="125"/>
      <c r="I24" s="106"/>
      <c r="J24" s="122"/>
      <c r="K24" s="125"/>
      <c r="L24" s="106"/>
      <c r="M24" s="122"/>
      <c r="N24" s="122"/>
      <c r="O24" s="125"/>
      <c r="P24" s="15"/>
      <c r="Q24" s="15"/>
      <c r="R24" s="15"/>
      <c r="T24" s="1"/>
      <c r="U24" s="1"/>
      <c r="V24" s="1"/>
      <c r="W24" s="1"/>
      <c r="X24" s="1"/>
      <c r="Y24" s="1"/>
    </row>
  </sheetData>
  <sheetProtection sheet="1" objects="1" scenarios="1" formatColumns="0" formatRows="0"/>
  <mergeCells count="85">
    <mergeCell ref="B18:D18"/>
    <mergeCell ref="E21:F21"/>
    <mergeCell ref="L24:O24"/>
    <mergeCell ref="L18:O18"/>
    <mergeCell ref="B1:O1"/>
    <mergeCell ref="L13:O13"/>
    <mergeCell ref="E11:F11"/>
    <mergeCell ref="I9:K9"/>
    <mergeCell ref="G14:H14"/>
    <mergeCell ref="L15:O15"/>
    <mergeCell ref="B16:D16"/>
    <mergeCell ref="L23:O23"/>
    <mergeCell ref="I11:K11"/>
    <mergeCell ref="G19:H19"/>
    <mergeCell ref="B15:D15"/>
    <mergeCell ref="E9:F9"/>
    <mergeCell ref="B24:D24"/>
    <mergeCell ref="I19:K19"/>
    <mergeCell ref="E24:F24"/>
    <mergeCell ref="L9:O9"/>
    <mergeCell ref="I18:K18"/>
    <mergeCell ref="E17:F17"/>
    <mergeCell ref="G17:H17"/>
    <mergeCell ref="L11:O11"/>
    <mergeCell ref="E10:F10"/>
    <mergeCell ref="G10:H10"/>
    <mergeCell ref="E19:F19"/>
    <mergeCell ref="G15:H15"/>
    <mergeCell ref="I16:K16"/>
    <mergeCell ref="L20:O20"/>
    <mergeCell ref="B21:D21"/>
    <mergeCell ref="E18:F18"/>
    <mergeCell ref="B19:D19"/>
    <mergeCell ref="G9:H9"/>
    <mergeCell ref="B14:D14"/>
    <mergeCell ref="L22:O22"/>
    <mergeCell ref="B23:D23"/>
    <mergeCell ref="G11:H11"/>
    <mergeCell ref="B13:D13"/>
    <mergeCell ref="E20:F20"/>
    <mergeCell ref="E13:F13"/>
    <mergeCell ref="B9:D9"/>
    <mergeCell ref="L16:O16"/>
    <mergeCell ref="E14:F14"/>
    <mergeCell ref="I12:K12"/>
    <mergeCell ref="I21:K21"/>
    <mergeCell ref="B10:D10"/>
    <mergeCell ref="B6:J6"/>
    <mergeCell ref="G24:H24"/>
    <mergeCell ref="E16:F16"/>
    <mergeCell ref="G16:H16"/>
    <mergeCell ref="I20:K20"/>
    <mergeCell ref="G13:H13"/>
    <mergeCell ref="B17:D17"/>
    <mergeCell ref="L21:O21"/>
    <mergeCell ref="B12:D12"/>
    <mergeCell ref="L10:O10"/>
    <mergeCell ref="G21:H21"/>
    <mergeCell ref="B11:D11"/>
    <mergeCell ref="E23:F23"/>
    <mergeCell ref="I15:K15"/>
    <mergeCell ref="B22:D22"/>
    <mergeCell ref="L17:O17"/>
    <mergeCell ref="B2:O2"/>
    <mergeCell ref="I17:K17"/>
    <mergeCell ref="G18:H18"/>
    <mergeCell ref="B20:D20"/>
    <mergeCell ref="L19:O19"/>
    <mergeCell ref="I10:K10"/>
    <mergeCell ref="B4:O5"/>
    <mergeCell ref="L12:O12"/>
    <mergeCell ref="G20:H20"/>
    <mergeCell ref="L14:O14"/>
    <mergeCell ref="E22:F22"/>
    <mergeCell ref="B3:O3"/>
    <mergeCell ref="G23:H23"/>
    <mergeCell ref="I24:K24"/>
    <mergeCell ref="G22:H22"/>
    <mergeCell ref="E12:F12"/>
    <mergeCell ref="G12:H12"/>
    <mergeCell ref="I22:K22"/>
    <mergeCell ref="I14:K14"/>
    <mergeCell ref="I23:K23"/>
    <mergeCell ref="E15:F15"/>
    <mergeCell ref="I13:K13"/>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K113"/>
  <sheetViews>
    <sheetView showGridLines="0" tabSelected="1" showWhiteSpace="0" view="pageBreakPreview" zoomScale="90" zoomScaleNormal="100" zoomScaleSheetLayoutView="90" workbookViewId="0">
      <selection activeCell="R31" sqref="R31"/>
    </sheetView>
  </sheetViews>
  <sheetFormatPr defaultColWidth="8.85546875" defaultRowHeight="15" x14ac:dyDescent="0.25"/>
  <cols>
    <col min="1" max="1" width="2" style="378" customWidth="1"/>
    <col min="2" max="3" width="8.85546875" style="378"/>
    <col min="4" max="4" width="17.42578125" style="378" customWidth="1"/>
    <col min="5" max="5" width="12.140625" style="378" bestFit="1" customWidth="1"/>
    <col min="6" max="7" width="8.85546875" style="378"/>
    <col min="8" max="8" width="12.42578125" style="378" customWidth="1"/>
    <col min="9" max="9" width="8.85546875" style="378"/>
    <col min="10" max="10" width="20.42578125" style="378" customWidth="1"/>
    <col min="11" max="11" width="18.85546875" style="378" customWidth="1"/>
    <col min="12" max="16384" width="8.85546875" style="378"/>
  </cols>
  <sheetData>
    <row r="1" spans="2:11" s="378" customFormat="1" ht="17.100000000000001" customHeight="1" x14ac:dyDescent="0.25"/>
    <row r="2" spans="2:11" s="378" customFormat="1" ht="17.100000000000001" customHeight="1" x14ac:dyDescent="0.25">
      <c r="B2" s="379" t="s">
        <v>9</v>
      </c>
      <c r="C2" s="380"/>
      <c r="D2" s="380"/>
      <c r="E2" s="380"/>
      <c r="F2" s="380"/>
      <c r="G2" s="380"/>
      <c r="H2" s="380"/>
      <c r="I2" s="380"/>
      <c r="J2" s="380"/>
      <c r="K2" s="381"/>
    </row>
    <row r="3" spans="2:11" s="378" customFormat="1" ht="17.45" customHeight="1" x14ac:dyDescent="0.25">
      <c r="B3" s="382" t="s">
        <v>10</v>
      </c>
      <c r="C3" s="380"/>
      <c r="D3" s="380"/>
      <c r="E3" s="380"/>
      <c r="F3" s="380"/>
      <c r="G3" s="380"/>
      <c r="H3" s="380"/>
      <c r="I3" s="380"/>
      <c r="J3" s="380"/>
      <c r="K3" s="383"/>
    </row>
    <row r="4" spans="2:11" s="378" customFormat="1" ht="17.45" customHeight="1" x14ac:dyDescent="0.25">
      <c r="B4" s="384" t="s">
        <v>11</v>
      </c>
      <c r="C4" s="385"/>
      <c r="D4" s="386"/>
      <c r="E4" s="387" t="s">
        <v>12</v>
      </c>
      <c r="F4" s="388"/>
      <c r="G4" s="388"/>
      <c r="H4" s="388"/>
      <c r="I4" s="388"/>
      <c r="J4" s="389"/>
      <c r="K4" s="390"/>
    </row>
    <row r="5" spans="2:11" s="378" customFormat="1" x14ac:dyDescent="0.25">
      <c r="B5" s="384" t="s">
        <v>13</v>
      </c>
      <c r="C5" s="385"/>
      <c r="D5" s="386"/>
      <c r="E5" s="387" t="s">
        <v>14</v>
      </c>
      <c r="F5" s="388"/>
      <c r="G5" s="388"/>
      <c r="H5" s="388"/>
      <c r="I5" s="388"/>
      <c r="J5" s="389"/>
      <c r="K5" s="390"/>
    </row>
    <row r="6" spans="2:11" s="378" customFormat="1" x14ac:dyDescent="0.25">
      <c r="B6" s="391" t="s">
        <v>15</v>
      </c>
      <c r="C6" s="385"/>
      <c r="D6" s="386"/>
      <c r="E6" s="392" t="s">
        <v>16</v>
      </c>
      <c r="F6" s="388"/>
      <c r="G6" s="388"/>
      <c r="H6" s="388"/>
      <c r="I6" s="388"/>
      <c r="J6" s="389"/>
      <c r="K6" s="390"/>
    </row>
    <row r="7" spans="2:11" s="378" customFormat="1" ht="17.45" customHeight="1" x14ac:dyDescent="0.25">
      <c r="B7" s="384" t="s">
        <v>17</v>
      </c>
      <c r="C7" s="385"/>
      <c r="D7" s="386"/>
      <c r="E7" s="387" t="s">
        <v>18</v>
      </c>
      <c r="F7" s="388"/>
      <c r="G7" s="388"/>
      <c r="H7" s="388"/>
      <c r="I7" s="388"/>
      <c r="J7" s="389"/>
      <c r="K7" s="393"/>
    </row>
    <row r="8" spans="2:11" s="378" customFormat="1" ht="17.45" customHeight="1" x14ac:dyDescent="0.25">
      <c r="B8" s="384" t="s">
        <v>19</v>
      </c>
      <c r="C8" s="385"/>
      <c r="D8" s="386"/>
      <c r="E8" s="392">
        <v>9076</v>
      </c>
      <c r="F8" s="394"/>
      <c r="G8" s="394"/>
      <c r="H8" s="394"/>
      <c r="I8" s="394"/>
      <c r="J8" s="395"/>
      <c r="K8" s="393"/>
    </row>
    <row r="9" spans="2:11" s="378" customFormat="1" x14ac:dyDescent="0.25">
      <c r="B9" s="396" t="s">
        <v>20</v>
      </c>
      <c r="C9" s="397"/>
      <c r="D9" s="398"/>
      <c r="E9" s="387" t="s">
        <v>21</v>
      </c>
      <c r="F9" s="388"/>
      <c r="G9" s="388"/>
      <c r="H9" s="388"/>
      <c r="I9" s="388"/>
      <c r="J9" s="389"/>
      <c r="K9" s="390"/>
    </row>
    <row r="10" spans="2:11" s="378" customFormat="1" x14ac:dyDescent="0.25">
      <c r="B10" s="384" t="s">
        <v>22</v>
      </c>
      <c r="C10" s="385"/>
      <c r="D10" s="386"/>
      <c r="E10" s="387" t="s">
        <v>23</v>
      </c>
      <c r="F10" s="388"/>
      <c r="G10" s="388"/>
      <c r="H10" s="388"/>
      <c r="I10" s="388"/>
      <c r="J10" s="389"/>
      <c r="K10" s="390"/>
    </row>
    <row r="11" spans="2:11" s="378" customFormat="1" ht="78" customHeight="1" x14ac:dyDescent="0.25">
      <c r="B11" s="384" t="s">
        <v>24</v>
      </c>
      <c r="C11" s="385"/>
      <c r="D11" s="386"/>
      <c r="E11" s="387" t="s">
        <v>25</v>
      </c>
      <c r="F11" s="388"/>
      <c r="G11" s="388"/>
      <c r="H11" s="388"/>
      <c r="I11" s="388"/>
      <c r="J11" s="389"/>
      <c r="K11" s="393"/>
    </row>
    <row r="12" spans="2:11" s="378" customFormat="1" ht="17.45" customHeight="1" x14ac:dyDescent="0.25">
      <c r="B12" s="384" t="s">
        <v>26</v>
      </c>
      <c r="C12" s="385"/>
      <c r="D12" s="386"/>
      <c r="E12" s="387" t="s">
        <v>27</v>
      </c>
      <c r="F12" s="388"/>
      <c r="G12" s="388"/>
      <c r="H12" s="388"/>
      <c r="I12" s="388"/>
      <c r="J12" s="389"/>
      <c r="K12" s="393"/>
    </row>
    <row r="13" spans="2:11" s="378" customFormat="1" ht="17.45" customHeight="1" x14ac:dyDescent="0.25">
      <c r="B13" s="399" t="s">
        <v>28</v>
      </c>
      <c r="C13" s="380"/>
      <c r="D13" s="380"/>
      <c r="E13" s="380"/>
      <c r="F13" s="380"/>
      <c r="G13" s="380"/>
      <c r="H13" s="380"/>
      <c r="I13" s="380"/>
      <c r="J13" s="380"/>
      <c r="K13" s="400"/>
    </row>
    <row r="14" spans="2:11" s="378" customFormat="1" ht="17.45" customHeight="1" x14ac:dyDescent="0.25">
      <c r="B14" s="384" t="s">
        <v>29</v>
      </c>
      <c r="C14" s="385"/>
      <c r="D14" s="386"/>
      <c r="E14" s="401">
        <v>43490</v>
      </c>
      <c r="F14" s="394"/>
      <c r="G14" s="394"/>
      <c r="H14" s="394"/>
      <c r="I14" s="394"/>
      <c r="J14" s="395"/>
      <c r="K14" s="402"/>
    </row>
    <row r="15" spans="2:11" s="378" customFormat="1" ht="15.95" customHeight="1" x14ac:dyDescent="0.25">
      <c r="B15" s="384" t="s">
        <v>30</v>
      </c>
      <c r="C15" s="385"/>
      <c r="D15" s="386"/>
      <c r="E15" s="403">
        <v>43414</v>
      </c>
      <c r="F15" s="404"/>
      <c r="G15" s="404"/>
      <c r="H15" s="404"/>
      <c r="I15" s="404"/>
      <c r="J15" s="405"/>
      <c r="K15" s="406"/>
    </row>
    <row r="16" spans="2:11" s="378" customFormat="1" ht="16.5" customHeight="1" x14ac:dyDescent="0.25">
      <c r="B16" s="384" t="s">
        <v>31</v>
      </c>
      <c r="C16" s="385"/>
      <c r="D16" s="386"/>
      <c r="E16" s="401">
        <v>43636</v>
      </c>
      <c r="F16" s="394"/>
      <c r="G16" s="394"/>
      <c r="H16" s="394"/>
      <c r="I16" s="394"/>
      <c r="J16" s="395"/>
      <c r="K16" s="407"/>
    </row>
    <row r="17" spans="2:11" s="378" customFormat="1" ht="15.95" customHeight="1" x14ac:dyDescent="0.25">
      <c r="B17" s="384" t="s">
        <v>32</v>
      </c>
      <c r="C17" s="385"/>
      <c r="D17" s="386"/>
      <c r="E17" s="408">
        <v>43505</v>
      </c>
      <c r="F17" s="394"/>
      <c r="G17" s="394"/>
      <c r="H17" s="394"/>
      <c r="I17" s="394"/>
      <c r="J17" s="395"/>
      <c r="K17" s="409"/>
    </row>
    <row r="18" spans="2:11" s="378" customFormat="1" ht="18" customHeight="1" x14ac:dyDescent="0.25">
      <c r="B18" s="410" t="s">
        <v>33</v>
      </c>
      <c r="C18" s="385"/>
      <c r="D18" s="386"/>
      <c r="E18" s="401">
        <v>44561</v>
      </c>
      <c r="F18" s="394"/>
      <c r="G18" s="394"/>
      <c r="H18" s="394"/>
      <c r="I18" s="394"/>
      <c r="J18" s="395"/>
      <c r="K18" s="402"/>
    </row>
    <row r="19" spans="2:11" s="378" customFormat="1" ht="29.45" customHeight="1" x14ac:dyDescent="0.25">
      <c r="B19" s="384" t="s">
        <v>34</v>
      </c>
      <c r="C19" s="385"/>
      <c r="D19" s="386"/>
      <c r="E19" s="401">
        <v>46022</v>
      </c>
      <c r="F19" s="394"/>
      <c r="G19" s="394"/>
      <c r="H19" s="394"/>
      <c r="I19" s="394"/>
      <c r="J19" s="395"/>
      <c r="K19" s="402"/>
    </row>
    <row r="20" spans="2:11" s="378" customFormat="1" ht="14.45" customHeight="1" x14ac:dyDescent="0.25">
      <c r="B20" s="384" t="s">
        <v>35</v>
      </c>
      <c r="C20" s="385"/>
      <c r="D20" s="386"/>
      <c r="E20" s="392" t="s">
        <v>579</v>
      </c>
      <c r="F20" s="411"/>
      <c r="G20" s="411"/>
      <c r="H20" s="411"/>
      <c r="I20" s="411"/>
      <c r="J20" s="412"/>
      <c r="K20" s="393"/>
    </row>
    <row r="21" spans="2:11" s="378" customFormat="1" ht="14.45" customHeight="1" x14ac:dyDescent="0.25">
      <c r="B21" s="384" t="s">
        <v>36</v>
      </c>
      <c r="C21" s="385"/>
      <c r="D21" s="386"/>
      <c r="E21" s="413" t="s">
        <v>37</v>
      </c>
      <c r="F21" s="411"/>
      <c r="G21" s="411"/>
      <c r="H21" s="411"/>
      <c r="I21" s="411"/>
      <c r="J21" s="412"/>
      <c r="K21" s="393"/>
    </row>
    <row r="22" spans="2:11" s="378" customFormat="1" ht="17.45" customHeight="1" x14ac:dyDescent="0.25">
      <c r="B22" s="414" t="s">
        <v>38</v>
      </c>
      <c r="C22" s="380"/>
      <c r="D22" s="380"/>
      <c r="E22" s="380"/>
      <c r="F22" s="380"/>
      <c r="G22" s="380"/>
      <c r="H22" s="380"/>
      <c r="I22" s="380"/>
      <c r="J22" s="415"/>
      <c r="K22" s="415"/>
    </row>
    <row r="23" spans="2:11" s="378" customFormat="1" ht="15" customHeight="1" x14ac:dyDescent="0.25">
      <c r="B23" s="384" t="s">
        <v>39</v>
      </c>
      <c r="C23" s="385"/>
      <c r="D23" s="386"/>
      <c r="E23" s="416">
        <v>8295000</v>
      </c>
      <c r="F23" s="388"/>
      <c r="G23" s="388"/>
      <c r="H23" s="388"/>
      <c r="I23" s="388"/>
      <c r="J23" s="389"/>
      <c r="K23" s="417"/>
    </row>
    <row r="24" spans="2:11" s="378" customFormat="1" ht="28.5" customHeight="1" x14ac:dyDescent="0.25">
      <c r="B24" s="384" t="s">
        <v>40</v>
      </c>
      <c r="C24" s="385"/>
      <c r="D24" s="386"/>
      <c r="E24" s="418">
        <v>7839704.5499999998</v>
      </c>
      <c r="F24" s="419"/>
      <c r="G24" s="419"/>
      <c r="H24" s="419"/>
      <c r="I24" s="419"/>
      <c r="J24" s="420"/>
      <c r="K24" s="409"/>
    </row>
    <row r="25" spans="2:11" s="378" customFormat="1" ht="15" customHeight="1" x14ac:dyDescent="0.25">
      <c r="B25" s="384" t="s">
        <v>41</v>
      </c>
      <c r="C25" s="385"/>
      <c r="D25" s="386"/>
      <c r="E25" s="416">
        <f>'13. Co-Financing Table'!K13</f>
        <v>33743050</v>
      </c>
      <c r="F25" s="388"/>
      <c r="G25" s="388"/>
      <c r="H25" s="388"/>
      <c r="I25" s="388"/>
      <c r="J25" s="389"/>
      <c r="K25" s="417"/>
    </row>
    <row r="26" spans="2:11" s="378" customFormat="1" ht="31.5" customHeight="1" x14ac:dyDescent="0.25">
      <c r="B26" s="384" t="s">
        <v>42</v>
      </c>
      <c r="C26" s="385"/>
      <c r="D26" s="386"/>
      <c r="E26" s="416">
        <f>'13. Co-Financing Table'!N13</f>
        <v>18461472</v>
      </c>
      <c r="F26" s="388"/>
      <c r="G26" s="388"/>
      <c r="H26" s="388"/>
      <c r="I26" s="388"/>
      <c r="J26" s="389"/>
      <c r="K26" s="417"/>
    </row>
    <row r="27" spans="2:11" s="378" customFormat="1" ht="17.45" customHeight="1" x14ac:dyDescent="0.25">
      <c r="B27" s="414" t="s">
        <v>43</v>
      </c>
      <c r="C27" s="380"/>
      <c r="D27" s="380"/>
      <c r="E27" s="380"/>
      <c r="F27" s="380"/>
      <c r="G27" s="380"/>
      <c r="H27" s="380"/>
      <c r="I27" s="380"/>
      <c r="J27" s="421"/>
      <c r="K27" s="421"/>
    </row>
    <row r="28" spans="2:11" s="378" customFormat="1" ht="27.6" customHeight="1" x14ac:dyDescent="0.25">
      <c r="B28" s="384" t="s">
        <v>44</v>
      </c>
      <c r="C28" s="385"/>
      <c r="D28" s="386"/>
      <c r="E28" s="401">
        <v>45592</v>
      </c>
      <c r="F28" s="422"/>
      <c r="G28" s="422"/>
      <c r="H28" s="422"/>
      <c r="I28" s="422"/>
      <c r="J28" s="423"/>
      <c r="K28" s="402"/>
    </row>
    <row r="29" spans="2:11" s="378" customFormat="1" ht="17.45" customHeight="1" x14ac:dyDescent="0.25">
      <c r="B29" s="384" t="s">
        <v>45</v>
      </c>
      <c r="C29" s="385"/>
      <c r="D29" s="386"/>
      <c r="E29" s="424"/>
      <c r="F29" s="422"/>
      <c r="G29" s="422"/>
      <c r="H29" s="422"/>
      <c r="I29" s="422"/>
      <c r="J29" s="423"/>
      <c r="K29" s="393"/>
    </row>
    <row r="30" spans="2:11" s="378" customFormat="1" ht="27.6" customHeight="1" x14ac:dyDescent="0.25">
      <c r="B30" s="384" t="s">
        <v>46</v>
      </c>
      <c r="C30" s="385"/>
      <c r="D30" s="386"/>
      <c r="E30" s="425" t="s">
        <v>47</v>
      </c>
      <c r="F30" s="426"/>
      <c r="G30" s="426"/>
      <c r="H30" s="426"/>
      <c r="I30" s="426"/>
      <c r="J30" s="427"/>
      <c r="K30" s="393"/>
    </row>
    <row r="31" spans="2:11" s="378" customFormat="1" ht="24" customHeight="1" x14ac:dyDescent="0.25">
      <c r="B31" s="384" t="s">
        <v>48</v>
      </c>
      <c r="C31" s="385"/>
      <c r="D31" s="386"/>
      <c r="E31" s="428">
        <v>45870</v>
      </c>
      <c r="F31" s="429"/>
      <c r="G31" s="429"/>
      <c r="H31" s="429"/>
      <c r="I31" s="429"/>
      <c r="J31" s="430"/>
      <c r="K31" s="431"/>
    </row>
    <row r="32" spans="2:11" s="378" customFormat="1" ht="20.100000000000001" customHeight="1" x14ac:dyDescent="0.25">
      <c r="B32" s="432" t="s">
        <v>49</v>
      </c>
      <c r="C32" s="380"/>
      <c r="D32" s="380"/>
      <c r="E32" s="380"/>
      <c r="F32" s="380"/>
      <c r="G32" s="380"/>
      <c r="H32" s="380"/>
      <c r="I32" s="380"/>
      <c r="J32" s="433"/>
      <c r="K32" s="433"/>
    </row>
    <row r="33" spans="2:11" s="378" customFormat="1" ht="27.6" customHeight="1" x14ac:dyDescent="0.25">
      <c r="B33" s="384" t="s">
        <v>50</v>
      </c>
      <c r="C33" s="385"/>
      <c r="D33" s="386"/>
      <c r="E33" s="392" t="s">
        <v>51</v>
      </c>
      <c r="F33" s="388"/>
      <c r="G33" s="388"/>
      <c r="H33" s="388"/>
      <c r="I33" s="388"/>
      <c r="J33" s="389"/>
      <c r="K33" s="434"/>
    </row>
    <row r="34" spans="2:11" s="378" customFormat="1" ht="21" customHeight="1" x14ac:dyDescent="0.25">
      <c r="B34" s="384" t="s">
        <v>52</v>
      </c>
      <c r="C34" s="385"/>
      <c r="D34" s="386"/>
      <c r="E34" s="392" t="s">
        <v>51</v>
      </c>
      <c r="F34" s="388"/>
      <c r="G34" s="388"/>
      <c r="H34" s="388"/>
      <c r="I34" s="388"/>
      <c r="J34" s="389"/>
      <c r="K34" s="434"/>
    </row>
    <row r="35" spans="2:11" s="378" customFormat="1" ht="21" customHeight="1" x14ac:dyDescent="0.25">
      <c r="B35" s="384" t="s">
        <v>53</v>
      </c>
      <c r="C35" s="385"/>
      <c r="D35" s="386"/>
      <c r="E35" s="392" t="str">
        <f>'6. Risks to the Project'!C22</f>
        <v>Low</v>
      </c>
      <c r="F35" s="385"/>
      <c r="G35" s="385"/>
      <c r="H35" s="385"/>
      <c r="I35" s="385"/>
      <c r="J35" s="386"/>
      <c r="K35" s="434"/>
    </row>
    <row r="36" spans="2:11" s="378" customFormat="1" ht="17.45" customHeight="1" x14ac:dyDescent="0.25">
      <c r="B36" s="432" t="s">
        <v>54</v>
      </c>
      <c r="C36" s="380"/>
      <c r="D36" s="380"/>
      <c r="E36" s="380"/>
      <c r="F36" s="380"/>
      <c r="G36" s="380"/>
      <c r="H36" s="380"/>
      <c r="I36" s="380"/>
      <c r="J36" s="435"/>
      <c r="K36" s="435"/>
    </row>
    <row r="37" spans="2:11" s="378" customFormat="1" ht="27.6" customHeight="1" x14ac:dyDescent="0.25">
      <c r="B37" s="384" t="s">
        <v>55</v>
      </c>
      <c r="C37" s="385"/>
      <c r="D37" s="386"/>
      <c r="E37" s="436" t="s">
        <v>56</v>
      </c>
      <c r="F37" s="385"/>
      <c r="G37" s="385"/>
      <c r="H37" s="385"/>
      <c r="I37" s="385"/>
      <c r="J37" s="386"/>
      <c r="K37" s="437"/>
    </row>
    <row r="38" spans="2:11" s="378" customFormat="1" ht="24.6" customHeight="1" x14ac:dyDescent="0.25">
      <c r="C38" s="438"/>
      <c r="D38" s="439"/>
      <c r="E38" s="439"/>
      <c r="F38" s="440"/>
      <c r="G38" s="440"/>
      <c r="H38" s="440"/>
      <c r="I38" s="440"/>
      <c r="J38" s="440"/>
      <c r="K38" s="440"/>
    </row>
    <row r="39" spans="2:11" s="378" customFormat="1" ht="24.6" customHeight="1" x14ac:dyDescent="0.25">
      <c r="C39" s="441"/>
      <c r="D39" s="441"/>
      <c r="E39" s="441"/>
      <c r="F39" s="441"/>
      <c r="G39" s="441"/>
      <c r="H39" s="441"/>
      <c r="I39" s="441"/>
      <c r="J39" s="441"/>
      <c r="K39" s="441"/>
    </row>
    <row r="40" spans="2:11" s="378" customFormat="1" ht="24.6" customHeight="1" x14ac:dyDescent="0.25">
      <c r="B40" s="442" t="s">
        <v>57</v>
      </c>
      <c r="C40" s="380"/>
      <c r="D40" s="380"/>
      <c r="E40" s="380"/>
      <c r="F40" s="380"/>
      <c r="G40" s="380"/>
      <c r="H40" s="380"/>
      <c r="I40" s="380"/>
      <c r="J40" s="380"/>
      <c r="K40" s="441"/>
    </row>
    <row r="41" spans="2:11" s="378" customFormat="1" ht="24.6" customHeight="1" x14ac:dyDescent="0.25">
      <c r="B41" s="380"/>
      <c r="C41" s="380"/>
      <c r="D41" s="380"/>
      <c r="E41" s="380"/>
      <c r="F41" s="380"/>
      <c r="G41" s="380"/>
      <c r="H41" s="380"/>
      <c r="I41" s="380"/>
      <c r="J41" s="380"/>
      <c r="K41" s="441"/>
    </row>
    <row r="42" spans="2:11" s="378" customFormat="1" ht="65.25" customHeight="1" x14ac:dyDescent="0.25">
      <c r="B42" s="380"/>
      <c r="C42" s="380"/>
      <c r="D42" s="380"/>
      <c r="E42" s="380"/>
      <c r="F42" s="380"/>
      <c r="G42" s="380"/>
      <c r="H42" s="380"/>
      <c r="I42" s="380"/>
      <c r="J42" s="380"/>
      <c r="K42" s="441"/>
    </row>
    <row r="43" spans="2:11" s="378" customFormat="1" ht="17.100000000000001" customHeight="1" x14ac:dyDescent="0.25">
      <c r="B43" s="433"/>
      <c r="C43" s="433"/>
      <c r="D43" s="433"/>
      <c r="E43" s="433"/>
      <c r="F43" s="433"/>
      <c r="G43" s="433"/>
      <c r="H43" s="433"/>
      <c r="I43" s="433"/>
      <c r="J43" s="433"/>
      <c r="K43" s="433"/>
    </row>
    <row r="44" spans="2:11" s="378" customFormat="1" ht="17.100000000000001" customHeight="1" x14ac:dyDescent="0.25">
      <c r="B44" s="433"/>
      <c r="C44" s="433"/>
      <c r="D44" s="433"/>
      <c r="E44" s="433"/>
      <c r="F44" s="433"/>
      <c r="G44" s="433"/>
      <c r="H44" s="433"/>
      <c r="I44" s="433"/>
      <c r="J44" s="433"/>
      <c r="K44" s="433"/>
    </row>
    <row r="45" spans="2:11" s="378" customFormat="1" ht="17.45" customHeight="1" x14ac:dyDescent="0.25">
      <c r="B45" s="432" t="s">
        <v>58</v>
      </c>
      <c r="C45" s="380"/>
      <c r="D45" s="380"/>
      <c r="E45" s="380"/>
      <c r="F45" s="380"/>
      <c r="G45" s="380"/>
      <c r="H45" s="380"/>
      <c r="I45" s="380"/>
      <c r="J45" s="435"/>
      <c r="K45" s="435"/>
    </row>
    <row r="46" spans="2:11" s="378" customFormat="1" ht="17.45" customHeight="1" x14ac:dyDescent="0.25">
      <c r="B46" s="443" t="s">
        <v>59</v>
      </c>
      <c r="C46" s="385"/>
      <c r="D46" s="386"/>
      <c r="E46" s="444" t="s">
        <v>60</v>
      </c>
      <c r="F46" s="445"/>
      <c r="G46" s="445"/>
      <c r="H46" s="446"/>
      <c r="I46" s="443" t="s">
        <v>61</v>
      </c>
      <c r="J46" s="447"/>
      <c r="K46" s="441"/>
    </row>
    <row r="47" spans="2:11" s="378" customFormat="1" ht="27.95" customHeight="1" x14ac:dyDescent="0.25">
      <c r="B47" s="448" t="s">
        <v>62</v>
      </c>
      <c r="C47" s="385"/>
      <c r="D47" s="385"/>
      <c r="E47" s="449" t="s">
        <v>63</v>
      </c>
      <c r="F47" s="450"/>
      <c r="G47" s="450"/>
      <c r="H47" s="451"/>
      <c r="I47" s="452" t="s">
        <v>64</v>
      </c>
      <c r="J47" s="452"/>
      <c r="K47" s="453"/>
    </row>
    <row r="48" spans="2:11" s="378" customFormat="1" ht="33" customHeight="1" x14ac:dyDescent="0.25">
      <c r="B48" s="448" t="s">
        <v>65</v>
      </c>
      <c r="C48" s="385"/>
      <c r="D48" s="385"/>
      <c r="E48" s="449" t="s">
        <v>66</v>
      </c>
      <c r="F48" s="450"/>
      <c r="G48" s="450"/>
      <c r="H48" s="450"/>
      <c r="I48" s="454" t="s">
        <v>67</v>
      </c>
      <c r="J48" s="454"/>
      <c r="K48" s="453"/>
    </row>
    <row r="49" spans="2:11" s="378" customFormat="1" ht="17.45" customHeight="1" x14ac:dyDescent="0.25">
      <c r="B49" s="448" t="s">
        <v>68</v>
      </c>
      <c r="C49" s="385"/>
      <c r="D49" s="385"/>
      <c r="E49" s="449" t="s">
        <v>69</v>
      </c>
      <c r="F49" s="450"/>
      <c r="G49" s="450"/>
      <c r="H49" s="450"/>
      <c r="I49" s="455" t="s">
        <v>70</v>
      </c>
      <c r="J49" s="455"/>
      <c r="K49" s="453"/>
    </row>
    <row r="50" spans="2:11" s="378" customFormat="1" ht="48" customHeight="1" x14ac:dyDescent="0.25">
      <c r="B50" s="448" t="s">
        <v>71</v>
      </c>
      <c r="C50" s="385"/>
      <c r="D50" s="385"/>
      <c r="E50" s="450" t="s">
        <v>72</v>
      </c>
      <c r="F50" s="450"/>
      <c r="G50" s="450"/>
      <c r="H50" s="450"/>
      <c r="I50" s="456" t="s">
        <v>73</v>
      </c>
      <c r="J50" s="456"/>
      <c r="K50" s="453"/>
    </row>
    <row r="51" spans="2:11" s="378" customFormat="1" ht="30" customHeight="1" x14ac:dyDescent="0.25">
      <c r="B51" s="448" t="s">
        <v>74</v>
      </c>
      <c r="C51" s="385"/>
      <c r="D51" s="385"/>
      <c r="E51" s="457" t="s">
        <v>75</v>
      </c>
      <c r="F51" s="458"/>
      <c r="G51" s="458"/>
      <c r="H51" s="459"/>
      <c r="I51" s="460" t="s">
        <v>76</v>
      </c>
      <c r="J51" s="460"/>
      <c r="K51" s="453"/>
    </row>
    <row r="52" spans="2:11" s="378" customFormat="1" ht="17.45" customHeight="1" x14ac:dyDescent="0.25">
      <c r="B52" s="461"/>
      <c r="C52" s="461"/>
      <c r="D52" s="461"/>
      <c r="E52" s="462"/>
      <c r="F52" s="462"/>
      <c r="G52" s="453"/>
      <c r="H52" s="453"/>
      <c r="I52" s="453"/>
      <c r="J52" s="453"/>
      <c r="K52" s="437"/>
    </row>
    <row r="53" spans="2:11" s="378" customFormat="1" ht="17.45" customHeight="1" x14ac:dyDescent="0.25">
      <c r="B53" s="461"/>
      <c r="C53" s="461"/>
      <c r="D53" s="461"/>
      <c r="E53" s="461"/>
      <c r="F53" s="461"/>
      <c r="G53" s="437"/>
      <c r="H53" s="437"/>
      <c r="I53" s="437"/>
      <c r="J53" s="437"/>
      <c r="K53" s="437"/>
    </row>
    <row r="54" spans="2:11" s="378" customFormat="1" ht="15.75" customHeight="1" x14ac:dyDescent="0.25">
      <c r="B54" s="463" t="s">
        <v>77</v>
      </c>
      <c r="C54" s="380"/>
      <c r="D54" s="380"/>
      <c r="E54" s="380"/>
      <c r="F54" s="380"/>
      <c r="G54" s="380"/>
      <c r="H54" s="380"/>
      <c r="I54" s="380"/>
      <c r="J54" s="380"/>
      <c r="K54" s="464"/>
    </row>
    <row r="55" spans="2:11" s="378" customFormat="1" ht="14.45" customHeight="1" x14ac:dyDescent="0.25">
      <c r="B55" s="465"/>
      <c r="C55" s="465"/>
      <c r="D55" s="465"/>
      <c r="E55" s="465"/>
      <c r="F55" s="465"/>
      <c r="G55" s="465"/>
      <c r="H55" s="465"/>
      <c r="I55" s="465"/>
      <c r="J55" s="465"/>
      <c r="K55" s="465"/>
    </row>
    <row r="56" spans="2:11" s="378" customFormat="1" ht="14.45" customHeight="1" x14ac:dyDescent="0.25">
      <c r="B56" s="466" t="s">
        <v>78</v>
      </c>
      <c r="C56" s="445"/>
      <c r="D56" s="445"/>
      <c r="E56" s="445"/>
      <c r="F56" s="445"/>
      <c r="G56" s="445"/>
      <c r="H56" s="445"/>
      <c r="I56" s="445"/>
      <c r="J56" s="446"/>
      <c r="K56" s="390"/>
    </row>
    <row r="57" spans="2:11" s="378" customFormat="1" ht="17.100000000000001" customHeight="1" x14ac:dyDescent="0.25">
      <c r="B57" s="467"/>
      <c r="C57" s="468"/>
      <c r="D57" s="468"/>
      <c r="E57" s="468"/>
      <c r="F57" s="468"/>
      <c r="G57" s="468"/>
      <c r="H57" s="468"/>
      <c r="I57" s="468"/>
      <c r="J57" s="469"/>
      <c r="K57" s="390"/>
    </row>
    <row r="58" spans="2:11" s="378" customFormat="1" ht="17.100000000000001" customHeight="1" x14ac:dyDescent="0.25">
      <c r="B58" s="470"/>
      <c r="C58" s="385"/>
      <c r="D58" s="385"/>
      <c r="E58" s="385"/>
      <c r="F58" s="385"/>
      <c r="G58" s="385"/>
      <c r="H58" s="385"/>
      <c r="I58" s="385"/>
      <c r="J58" s="385"/>
      <c r="K58" s="390"/>
    </row>
    <row r="59" spans="2:11" s="378" customFormat="1" ht="15" customHeight="1" x14ac:dyDescent="0.25">
      <c r="B59" s="471" t="s">
        <v>79</v>
      </c>
      <c r="C59" s="445"/>
      <c r="D59" s="446"/>
      <c r="E59" s="472" t="s">
        <v>80</v>
      </c>
      <c r="F59" s="471" t="s">
        <v>81</v>
      </c>
      <c r="G59" s="445"/>
      <c r="H59" s="445"/>
      <c r="I59" s="446"/>
      <c r="J59" s="471" t="s">
        <v>82</v>
      </c>
      <c r="K59" s="390"/>
    </row>
    <row r="60" spans="2:11" s="378" customFormat="1" ht="17.45" customHeight="1" x14ac:dyDescent="0.25">
      <c r="B60" s="467"/>
      <c r="C60" s="468"/>
      <c r="D60" s="469"/>
      <c r="E60" s="473"/>
      <c r="F60" s="467"/>
      <c r="G60" s="468"/>
      <c r="H60" s="468"/>
      <c r="I60" s="469"/>
      <c r="J60" s="473"/>
      <c r="K60" s="390"/>
    </row>
    <row r="61" spans="2:11" s="378" customFormat="1" ht="26.1" customHeight="1" x14ac:dyDescent="0.25">
      <c r="B61" s="474" t="s">
        <v>83</v>
      </c>
      <c r="C61" s="445"/>
      <c r="D61" s="446"/>
      <c r="E61" s="474" t="s">
        <v>84</v>
      </c>
      <c r="F61" s="474" t="s">
        <v>85</v>
      </c>
      <c r="G61" s="445"/>
      <c r="H61" s="445"/>
      <c r="I61" s="446"/>
      <c r="J61" s="474"/>
      <c r="K61" s="475"/>
    </row>
    <row r="62" spans="2:11" s="378" customFormat="1" ht="17.100000000000001" customHeight="1" x14ac:dyDescent="0.25">
      <c r="B62" s="467"/>
      <c r="C62" s="468"/>
      <c r="D62" s="469"/>
      <c r="E62" s="473"/>
      <c r="F62" s="467"/>
      <c r="G62" s="468"/>
      <c r="H62" s="468"/>
      <c r="I62" s="469"/>
      <c r="J62" s="473"/>
      <c r="K62" s="475"/>
    </row>
    <row r="63" spans="2:11" s="378" customFormat="1" ht="17.100000000000001" customHeight="1" x14ac:dyDescent="0.25">
      <c r="B63" s="474" t="s">
        <v>86</v>
      </c>
      <c r="C63" s="445"/>
      <c r="D63" s="446"/>
      <c r="E63" s="474" t="s">
        <v>84</v>
      </c>
      <c r="F63" s="474" t="s">
        <v>87</v>
      </c>
      <c r="G63" s="445"/>
      <c r="H63" s="445"/>
      <c r="I63" s="446"/>
      <c r="J63" s="474"/>
      <c r="K63" s="475"/>
    </row>
    <row r="64" spans="2:11" s="378" customFormat="1" ht="17.100000000000001" customHeight="1" x14ac:dyDescent="0.25">
      <c r="B64" s="467"/>
      <c r="C64" s="468"/>
      <c r="D64" s="469"/>
      <c r="E64" s="473"/>
      <c r="F64" s="467"/>
      <c r="G64" s="468"/>
      <c r="H64" s="468"/>
      <c r="I64" s="469"/>
      <c r="J64" s="473"/>
      <c r="K64" s="475"/>
    </row>
    <row r="65" spans="2:11" s="378" customFormat="1" ht="17.100000000000001" customHeight="1" x14ac:dyDescent="0.25">
      <c r="B65" s="474" t="s">
        <v>88</v>
      </c>
      <c r="C65" s="445"/>
      <c r="D65" s="446"/>
      <c r="E65" s="474" t="s">
        <v>84</v>
      </c>
      <c r="F65" s="474" t="s">
        <v>89</v>
      </c>
      <c r="G65" s="445"/>
      <c r="H65" s="445"/>
      <c r="I65" s="446"/>
      <c r="J65" s="474"/>
      <c r="K65" s="475"/>
    </row>
    <row r="66" spans="2:11" s="378" customFormat="1" ht="17.100000000000001" customHeight="1" x14ac:dyDescent="0.25">
      <c r="B66" s="467"/>
      <c r="C66" s="468"/>
      <c r="D66" s="469"/>
      <c r="E66" s="473"/>
      <c r="F66" s="467"/>
      <c r="G66" s="468"/>
      <c r="H66" s="468"/>
      <c r="I66" s="469"/>
      <c r="J66" s="473"/>
      <c r="K66" s="475"/>
    </row>
    <row r="67" spans="2:11" s="378" customFormat="1" ht="17.100000000000001" customHeight="1" x14ac:dyDescent="0.25">
      <c r="B67" s="474" t="s">
        <v>90</v>
      </c>
      <c r="C67" s="445"/>
      <c r="D67" s="446"/>
      <c r="E67" s="474" t="s">
        <v>84</v>
      </c>
      <c r="F67" s="474" t="s">
        <v>91</v>
      </c>
      <c r="G67" s="445"/>
      <c r="H67" s="445"/>
      <c r="I67" s="446"/>
      <c r="J67" s="474"/>
      <c r="K67" s="475"/>
    </row>
    <row r="68" spans="2:11" s="378" customFormat="1" ht="17.100000000000001" customHeight="1" x14ac:dyDescent="0.25">
      <c r="B68" s="467"/>
      <c r="C68" s="468"/>
      <c r="D68" s="469"/>
      <c r="E68" s="473"/>
      <c r="F68" s="467"/>
      <c r="G68" s="468"/>
      <c r="H68" s="468"/>
      <c r="I68" s="469"/>
      <c r="J68" s="473"/>
      <c r="K68" s="475"/>
    </row>
    <row r="69" spans="2:11" s="378" customFormat="1" ht="17.100000000000001" customHeight="1" x14ac:dyDescent="0.25">
      <c r="B69" s="476" t="s">
        <v>92</v>
      </c>
      <c r="C69" s="477"/>
      <c r="D69" s="478"/>
      <c r="E69" s="476" t="s">
        <v>93</v>
      </c>
      <c r="F69" s="479"/>
      <c r="G69" s="477"/>
      <c r="H69" s="477"/>
      <c r="I69" s="478"/>
      <c r="J69" s="474"/>
      <c r="K69" s="475"/>
    </row>
    <row r="70" spans="2:11" s="378" customFormat="1" ht="17.100000000000001" customHeight="1" x14ac:dyDescent="0.25">
      <c r="B70" s="480"/>
      <c r="C70" s="481"/>
      <c r="D70" s="482"/>
      <c r="E70" s="483"/>
      <c r="F70" s="480"/>
      <c r="G70" s="481"/>
      <c r="H70" s="481"/>
      <c r="I70" s="482"/>
      <c r="J70" s="473"/>
      <c r="K70" s="475"/>
    </row>
    <row r="71" spans="2:11" s="378" customFormat="1" ht="17.100000000000001" customHeight="1" x14ac:dyDescent="0.25">
      <c r="B71" s="474" t="s">
        <v>94</v>
      </c>
      <c r="C71" s="445"/>
      <c r="D71" s="446"/>
      <c r="E71" s="474" t="s">
        <v>84</v>
      </c>
      <c r="F71" s="474" t="s">
        <v>95</v>
      </c>
      <c r="G71" s="445"/>
      <c r="H71" s="445"/>
      <c r="I71" s="446"/>
      <c r="J71" s="474"/>
      <c r="K71" s="475"/>
    </row>
    <row r="72" spans="2:11" s="378" customFormat="1" ht="17.100000000000001" customHeight="1" x14ac:dyDescent="0.25">
      <c r="B72" s="467"/>
      <c r="C72" s="468"/>
      <c r="D72" s="469"/>
      <c r="E72" s="473"/>
      <c r="F72" s="467"/>
      <c r="G72" s="468"/>
      <c r="H72" s="468"/>
      <c r="I72" s="469"/>
      <c r="J72" s="473"/>
      <c r="K72" s="475"/>
    </row>
    <row r="73" spans="2:11" s="378" customFormat="1" ht="17.100000000000001" customHeight="1" x14ac:dyDescent="0.25">
      <c r="B73" s="474" t="s">
        <v>96</v>
      </c>
      <c r="C73" s="445"/>
      <c r="D73" s="446"/>
      <c r="E73" s="474" t="s">
        <v>84</v>
      </c>
      <c r="F73" s="474" t="s">
        <v>97</v>
      </c>
      <c r="G73" s="445"/>
      <c r="H73" s="445"/>
      <c r="I73" s="446"/>
      <c r="J73" s="474"/>
      <c r="K73" s="475"/>
    </row>
    <row r="74" spans="2:11" s="378" customFormat="1" ht="17.100000000000001" customHeight="1" x14ac:dyDescent="0.25">
      <c r="B74" s="467"/>
      <c r="C74" s="468"/>
      <c r="D74" s="469"/>
      <c r="E74" s="473"/>
      <c r="F74" s="467"/>
      <c r="G74" s="468"/>
      <c r="H74" s="468"/>
      <c r="I74" s="469"/>
      <c r="J74" s="473"/>
      <c r="K74" s="475"/>
    </row>
    <row r="75" spans="2:11" s="378" customFormat="1" ht="17.100000000000001" customHeight="1" x14ac:dyDescent="0.25">
      <c r="B75" s="474" t="s">
        <v>98</v>
      </c>
      <c r="C75" s="445"/>
      <c r="D75" s="446"/>
      <c r="E75" s="474" t="s">
        <v>84</v>
      </c>
      <c r="F75" s="474" t="s">
        <v>99</v>
      </c>
      <c r="G75" s="445"/>
      <c r="H75" s="445"/>
      <c r="I75" s="446"/>
      <c r="J75" s="474"/>
      <c r="K75" s="475"/>
    </row>
    <row r="76" spans="2:11" s="378" customFormat="1" ht="17.100000000000001" customHeight="1" x14ac:dyDescent="0.25">
      <c r="B76" s="467"/>
      <c r="C76" s="468"/>
      <c r="D76" s="469"/>
      <c r="E76" s="473"/>
      <c r="F76" s="467"/>
      <c r="G76" s="468"/>
      <c r="H76" s="468"/>
      <c r="I76" s="469"/>
      <c r="J76" s="473"/>
      <c r="K76" s="475"/>
    </row>
    <row r="77" spans="2:11" s="378" customFormat="1" x14ac:dyDescent="0.25">
      <c r="B77" s="474" t="s">
        <v>100</v>
      </c>
      <c r="C77" s="445"/>
      <c r="D77" s="446"/>
      <c r="E77" s="474" t="s">
        <v>84</v>
      </c>
      <c r="F77" s="474" t="s">
        <v>101</v>
      </c>
      <c r="G77" s="445"/>
      <c r="H77" s="445"/>
      <c r="I77" s="446"/>
      <c r="J77" s="474"/>
      <c r="K77" s="433"/>
    </row>
    <row r="78" spans="2:11" s="378" customFormat="1" ht="20.100000000000001" customHeight="1" x14ac:dyDescent="0.25">
      <c r="B78" s="467"/>
      <c r="C78" s="468"/>
      <c r="D78" s="469"/>
      <c r="E78" s="473"/>
      <c r="F78" s="467"/>
      <c r="G78" s="468"/>
      <c r="H78" s="468"/>
      <c r="I78" s="469"/>
      <c r="J78" s="473"/>
      <c r="K78" s="433"/>
    </row>
    <row r="79" spans="2:11" s="378" customFormat="1" x14ac:dyDescent="0.25">
      <c r="B79" s="474" t="s">
        <v>102</v>
      </c>
      <c r="C79" s="445"/>
      <c r="D79" s="446"/>
      <c r="E79" s="474" t="s">
        <v>84</v>
      </c>
      <c r="F79" s="474" t="s">
        <v>103</v>
      </c>
      <c r="G79" s="445"/>
      <c r="H79" s="445"/>
      <c r="I79" s="446"/>
      <c r="J79" s="474"/>
      <c r="K79" s="433"/>
    </row>
    <row r="80" spans="2:11" s="378" customFormat="1" ht="27.95" customHeight="1" x14ac:dyDescent="0.25">
      <c r="B80" s="467"/>
      <c r="C80" s="468"/>
      <c r="D80" s="469"/>
      <c r="E80" s="473"/>
      <c r="F80" s="467"/>
      <c r="G80" s="468"/>
      <c r="H80" s="468"/>
      <c r="I80" s="469"/>
      <c r="J80" s="473"/>
      <c r="K80" s="433"/>
    </row>
    <row r="81" spans="2:11" s="378" customFormat="1" x14ac:dyDescent="0.25">
      <c r="B81" s="474" t="s">
        <v>104</v>
      </c>
      <c r="C81" s="445"/>
      <c r="D81" s="446"/>
      <c r="E81" s="474" t="s">
        <v>84</v>
      </c>
      <c r="F81" s="474" t="s">
        <v>105</v>
      </c>
      <c r="G81" s="445"/>
      <c r="H81" s="445"/>
      <c r="I81" s="446"/>
      <c r="J81" s="474"/>
      <c r="K81" s="433"/>
    </row>
    <row r="82" spans="2:11" s="378" customFormat="1" ht="19.5" customHeight="1" x14ac:dyDescent="0.25">
      <c r="B82" s="467"/>
      <c r="C82" s="468"/>
      <c r="D82" s="469"/>
      <c r="E82" s="473"/>
      <c r="F82" s="467"/>
      <c r="G82" s="468"/>
      <c r="H82" s="468"/>
      <c r="I82" s="469"/>
      <c r="J82" s="473"/>
      <c r="K82" s="433"/>
    </row>
    <row r="83" spans="2:11" s="378" customFormat="1" x14ac:dyDescent="0.25">
      <c r="B83" s="476" t="s">
        <v>106</v>
      </c>
      <c r="C83" s="477"/>
      <c r="D83" s="478"/>
      <c r="E83" s="476" t="s">
        <v>84</v>
      </c>
      <c r="F83" s="476" t="s">
        <v>107</v>
      </c>
      <c r="G83" s="477"/>
      <c r="H83" s="477"/>
      <c r="I83" s="478"/>
      <c r="J83" s="474"/>
      <c r="K83" s="433"/>
    </row>
    <row r="84" spans="2:11" s="378" customFormat="1" ht="21.95" customHeight="1" x14ac:dyDescent="0.25">
      <c r="B84" s="480"/>
      <c r="C84" s="481"/>
      <c r="D84" s="482"/>
      <c r="E84" s="483"/>
      <c r="F84" s="480"/>
      <c r="G84" s="481"/>
      <c r="H84" s="481"/>
      <c r="I84" s="482"/>
      <c r="J84" s="473"/>
      <c r="K84" s="433"/>
    </row>
    <row r="85" spans="2:11" s="378" customFormat="1" x14ac:dyDescent="0.25">
      <c r="B85" s="474" t="s">
        <v>108</v>
      </c>
      <c r="C85" s="445"/>
      <c r="D85" s="446"/>
      <c r="E85" s="474" t="s">
        <v>84</v>
      </c>
      <c r="F85" s="474" t="s">
        <v>109</v>
      </c>
      <c r="G85" s="445"/>
      <c r="H85" s="445"/>
      <c r="I85" s="446"/>
      <c r="J85" s="474"/>
      <c r="K85" s="433"/>
    </row>
    <row r="86" spans="2:11" s="378" customFormat="1" ht="27" customHeight="1" x14ac:dyDescent="0.25">
      <c r="B86" s="467"/>
      <c r="C86" s="468"/>
      <c r="D86" s="469"/>
      <c r="E86" s="473"/>
      <c r="F86" s="467"/>
      <c r="G86" s="468"/>
      <c r="H86" s="468"/>
      <c r="I86" s="469"/>
      <c r="J86" s="473"/>
      <c r="K86" s="433"/>
    </row>
    <row r="87" spans="2:11" s="378" customFormat="1" x14ac:dyDescent="0.25">
      <c r="B87" s="474" t="s">
        <v>110</v>
      </c>
      <c r="C87" s="445"/>
      <c r="D87" s="446"/>
      <c r="E87" s="474" t="s">
        <v>84</v>
      </c>
      <c r="F87" s="474" t="s">
        <v>111</v>
      </c>
      <c r="G87" s="445"/>
      <c r="H87" s="445"/>
      <c r="I87" s="446"/>
      <c r="J87" s="474"/>
    </row>
    <row r="88" spans="2:11" s="378" customFormat="1" ht="28.5" customHeight="1" x14ac:dyDescent="0.25">
      <c r="B88" s="467"/>
      <c r="C88" s="468"/>
      <c r="D88" s="469"/>
      <c r="E88" s="473"/>
      <c r="F88" s="467"/>
      <c r="G88" s="468"/>
      <c r="H88" s="468"/>
      <c r="I88" s="469"/>
      <c r="J88" s="473"/>
    </row>
    <row r="89" spans="2:11" s="378" customFormat="1" x14ac:dyDescent="0.25">
      <c r="B89" s="474" t="s">
        <v>112</v>
      </c>
      <c r="C89" s="445"/>
      <c r="D89" s="446"/>
      <c r="E89" s="474" t="s">
        <v>84</v>
      </c>
      <c r="F89" s="474" t="s">
        <v>113</v>
      </c>
      <c r="G89" s="445"/>
      <c r="H89" s="445"/>
      <c r="I89" s="446"/>
      <c r="J89" s="474"/>
    </row>
    <row r="90" spans="2:11" s="378" customFormat="1" ht="31.5" customHeight="1" x14ac:dyDescent="0.25">
      <c r="B90" s="467"/>
      <c r="C90" s="468"/>
      <c r="D90" s="469"/>
      <c r="E90" s="473"/>
      <c r="F90" s="467"/>
      <c r="G90" s="468"/>
      <c r="H90" s="468"/>
      <c r="I90" s="469"/>
      <c r="J90" s="473"/>
    </row>
    <row r="91" spans="2:11" s="378" customFormat="1" x14ac:dyDescent="0.25">
      <c r="B91" s="474" t="s">
        <v>114</v>
      </c>
      <c r="C91" s="445"/>
      <c r="D91" s="446"/>
      <c r="E91" s="474" t="s">
        <v>84</v>
      </c>
      <c r="F91" s="474" t="s">
        <v>115</v>
      </c>
      <c r="G91" s="445"/>
      <c r="H91" s="445"/>
      <c r="I91" s="446"/>
      <c r="J91" s="474"/>
    </row>
    <row r="92" spans="2:11" s="378" customFormat="1" ht="26.1" customHeight="1" x14ac:dyDescent="0.25">
      <c r="B92" s="467"/>
      <c r="C92" s="468"/>
      <c r="D92" s="469"/>
      <c r="E92" s="473"/>
      <c r="F92" s="467"/>
      <c r="G92" s="468"/>
      <c r="H92" s="468"/>
      <c r="I92" s="469"/>
      <c r="J92" s="473"/>
    </row>
    <row r="93" spans="2:11" s="378" customFormat="1" x14ac:dyDescent="0.25">
      <c r="B93" s="474" t="s">
        <v>116</v>
      </c>
      <c r="C93" s="445"/>
      <c r="D93" s="446"/>
      <c r="E93" s="474" t="s">
        <v>84</v>
      </c>
      <c r="F93" s="474" t="s">
        <v>117</v>
      </c>
      <c r="G93" s="445"/>
      <c r="H93" s="445"/>
      <c r="I93" s="446"/>
      <c r="J93" s="474"/>
    </row>
    <row r="94" spans="2:11" s="378" customFormat="1" ht="24" customHeight="1" x14ac:dyDescent="0.25">
      <c r="B94" s="467"/>
      <c r="C94" s="468"/>
      <c r="D94" s="469"/>
      <c r="E94" s="473"/>
      <c r="F94" s="467"/>
      <c r="G94" s="468"/>
      <c r="H94" s="468"/>
      <c r="I94" s="469"/>
      <c r="J94" s="473"/>
    </row>
    <row r="95" spans="2:11" s="378" customFormat="1" x14ac:dyDescent="0.25">
      <c r="B95" s="474" t="s">
        <v>118</v>
      </c>
      <c r="C95" s="445"/>
      <c r="D95" s="446"/>
      <c r="E95" s="474" t="s">
        <v>84</v>
      </c>
      <c r="F95" s="474" t="s">
        <v>119</v>
      </c>
      <c r="G95" s="445"/>
      <c r="H95" s="445"/>
      <c r="I95" s="446"/>
      <c r="J95" s="474"/>
    </row>
    <row r="96" spans="2:11" s="378" customFormat="1" ht="25.5" customHeight="1" x14ac:dyDescent="0.25">
      <c r="B96" s="467"/>
      <c r="C96" s="468"/>
      <c r="D96" s="469"/>
      <c r="E96" s="473"/>
      <c r="F96" s="467"/>
      <c r="G96" s="468"/>
      <c r="H96" s="468"/>
      <c r="I96" s="469"/>
      <c r="J96" s="473"/>
    </row>
    <row r="97" spans="2:10" s="378" customFormat="1" x14ac:dyDescent="0.25">
      <c r="B97" s="474" t="s">
        <v>120</v>
      </c>
      <c r="C97" s="445"/>
      <c r="D97" s="446"/>
      <c r="E97" s="474" t="s">
        <v>84</v>
      </c>
      <c r="F97" s="474" t="s">
        <v>121</v>
      </c>
      <c r="G97" s="445"/>
      <c r="H97" s="445"/>
      <c r="I97" s="446"/>
      <c r="J97" s="474"/>
    </row>
    <row r="98" spans="2:10" s="378" customFormat="1" ht="28.5" customHeight="1" x14ac:dyDescent="0.25">
      <c r="B98" s="467"/>
      <c r="C98" s="468"/>
      <c r="D98" s="469"/>
      <c r="E98" s="473"/>
      <c r="F98" s="467"/>
      <c r="G98" s="468"/>
      <c r="H98" s="468"/>
      <c r="I98" s="469"/>
      <c r="J98" s="473"/>
    </row>
    <row r="99" spans="2:10" s="378" customFormat="1" ht="14.45" customHeight="1" x14ac:dyDescent="0.25">
      <c r="B99" s="484" t="s">
        <v>122</v>
      </c>
      <c r="C99" s="485"/>
      <c r="D99" s="486"/>
      <c r="E99" s="487" t="s">
        <v>84</v>
      </c>
      <c r="F99" s="484"/>
      <c r="G99" s="485"/>
      <c r="H99" s="485"/>
      <c r="I99" s="486"/>
      <c r="J99" s="474"/>
    </row>
    <row r="100" spans="2:10" s="378" customFormat="1" x14ac:dyDescent="0.25">
      <c r="B100" s="488"/>
      <c r="C100" s="489"/>
      <c r="D100" s="490"/>
      <c r="E100" s="491"/>
      <c r="F100" s="488"/>
      <c r="G100" s="489"/>
      <c r="H100" s="489"/>
      <c r="I100" s="490"/>
      <c r="J100" s="473"/>
    </row>
    <row r="101" spans="2:10" s="378" customFormat="1" x14ac:dyDescent="0.25">
      <c r="B101" s="474" t="s">
        <v>123</v>
      </c>
      <c r="C101" s="445"/>
      <c r="D101" s="446"/>
      <c r="E101" s="474" t="s">
        <v>84</v>
      </c>
      <c r="F101" s="474" t="s">
        <v>124</v>
      </c>
      <c r="G101" s="445"/>
      <c r="H101" s="445"/>
      <c r="I101" s="446"/>
      <c r="J101" s="474"/>
    </row>
    <row r="102" spans="2:10" s="378" customFormat="1" ht="30" customHeight="1" x14ac:dyDescent="0.25">
      <c r="B102" s="467"/>
      <c r="C102" s="468"/>
      <c r="D102" s="469"/>
      <c r="E102" s="473"/>
      <c r="F102" s="467"/>
      <c r="G102" s="468"/>
      <c r="H102" s="468"/>
      <c r="I102" s="469"/>
      <c r="J102" s="473"/>
    </row>
    <row r="103" spans="2:10" s="378" customFormat="1" x14ac:dyDescent="0.25">
      <c r="B103" s="433"/>
      <c r="C103" s="433"/>
      <c r="D103" s="433"/>
      <c r="E103" s="433"/>
      <c r="F103" s="433"/>
      <c r="G103" s="433"/>
      <c r="H103" s="433"/>
      <c r="I103" s="433"/>
      <c r="J103" s="433"/>
    </row>
    <row r="104" spans="2:10" s="378" customFormat="1" x14ac:dyDescent="0.25">
      <c r="B104" s="433"/>
      <c r="C104" s="433"/>
      <c r="D104" s="433"/>
      <c r="E104" s="433"/>
      <c r="F104" s="433"/>
      <c r="G104" s="433"/>
      <c r="H104" s="433"/>
      <c r="I104" s="433"/>
      <c r="J104" s="433"/>
    </row>
    <row r="105" spans="2:10" s="378" customFormat="1" x14ac:dyDescent="0.25">
      <c r="B105" s="433"/>
      <c r="C105" s="433"/>
      <c r="D105" s="433"/>
      <c r="E105" s="433"/>
      <c r="F105" s="433"/>
      <c r="G105" s="433"/>
      <c r="H105" s="433"/>
      <c r="I105" s="433"/>
      <c r="J105" s="433"/>
    </row>
    <row r="106" spans="2:10" s="378" customFormat="1" x14ac:dyDescent="0.25">
      <c r="B106" s="433"/>
      <c r="C106" s="433"/>
      <c r="D106" s="433"/>
      <c r="E106" s="433"/>
      <c r="F106" s="433"/>
      <c r="G106" s="433"/>
      <c r="H106" s="433"/>
      <c r="I106" s="433"/>
      <c r="J106" s="433"/>
    </row>
    <row r="107" spans="2:10" s="378" customFormat="1" x14ac:dyDescent="0.25">
      <c r="B107" s="433"/>
      <c r="C107" s="433"/>
      <c r="D107" s="433"/>
      <c r="E107" s="433"/>
      <c r="F107" s="433"/>
      <c r="G107" s="433"/>
      <c r="H107" s="433"/>
      <c r="I107" s="433"/>
      <c r="J107" s="433"/>
    </row>
    <row r="108" spans="2:10" s="378" customFormat="1" x14ac:dyDescent="0.25">
      <c r="B108" s="433"/>
      <c r="C108" s="433"/>
      <c r="D108" s="433"/>
      <c r="E108" s="433"/>
      <c r="F108" s="433"/>
      <c r="G108" s="433"/>
      <c r="H108" s="433"/>
      <c r="I108" s="433"/>
      <c r="J108" s="433"/>
    </row>
    <row r="109" spans="2:10" s="378" customFormat="1" x14ac:dyDescent="0.25">
      <c r="B109" s="433"/>
      <c r="C109" s="433"/>
      <c r="D109" s="433"/>
      <c r="E109" s="433"/>
      <c r="F109" s="433"/>
      <c r="G109" s="433"/>
      <c r="H109" s="433"/>
      <c r="I109" s="433"/>
      <c r="J109" s="433"/>
    </row>
    <row r="110" spans="2:10" s="378" customFormat="1" x14ac:dyDescent="0.25">
      <c r="B110" s="433"/>
      <c r="C110" s="433"/>
      <c r="D110" s="433"/>
      <c r="E110" s="433"/>
      <c r="F110" s="433"/>
      <c r="G110" s="433"/>
      <c r="H110" s="433"/>
      <c r="I110" s="433"/>
      <c r="J110" s="433"/>
    </row>
    <row r="111" spans="2:10" s="378" customFormat="1" x14ac:dyDescent="0.25">
      <c r="B111" s="433"/>
      <c r="C111" s="433"/>
      <c r="D111" s="433"/>
      <c r="E111" s="433"/>
      <c r="F111" s="433"/>
      <c r="G111" s="433"/>
      <c r="H111" s="433"/>
      <c r="I111" s="433"/>
      <c r="J111" s="433"/>
    </row>
    <row r="112" spans="2:10" s="378" customFormat="1" x14ac:dyDescent="0.25">
      <c r="B112" s="433"/>
      <c r="C112" s="433"/>
      <c r="D112" s="433"/>
      <c r="E112" s="433"/>
      <c r="F112" s="433"/>
      <c r="G112" s="433"/>
      <c r="H112" s="433"/>
      <c r="I112" s="433"/>
      <c r="J112" s="433"/>
    </row>
    <row r="113" spans="2:2" s="378" customFormat="1" x14ac:dyDescent="0.25">
      <c r="B113" s="433"/>
    </row>
  </sheetData>
  <sheetProtection sheet="1" objects="1" scenarios="1" formatColumns="0" formatRows="0"/>
  <mergeCells count="176">
    <mergeCell ref="E9:J9"/>
    <mergeCell ref="B26:D26"/>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B7:D7"/>
    <mergeCell ref="I48:J48"/>
    <mergeCell ref="B16:D16"/>
    <mergeCell ref="B13:J13"/>
    <mergeCell ref="E11:J11"/>
    <mergeCell ref="B37:D37"/>
    <mergeCell ref="B59:D60"/>
    <mergeCell ref="E47:H47"/>
    <mergeCell ref="E65:E66"/>
    <mergeCell ref="B30:D30"/>
    <mergeCell ref="B61:D62"/>
    <mergeCell ref="B27:I27"/>
    <mergeCell ref="J65:J66"/>
    <mergeCell ref="E59:E60"/>
    <mergeCell ref="I47:J47"/>
    <mergeCell ref="E50:H50"/>
    <mergeCell ref="E17:J17"/>
    <mergeCell ref="B35:D35"/>
    <mergeCell ref="B50:D50"/>
    <mergeCell ref="E18:J18"/>
    <mergeCell ref="E35:J35"/>
    <mergeCell ref="F63:I64"/>
    <mergeCell ref="E19:J19"/>
    <mergeCell ref="E28:J28"/>
    <mergeCell ref="E30:J30"/>
    <mergeCell ref="E14:J14"/>
    <mergeCell ref="B47:D47"/>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J61:J62"/>
    <mergeCell ref="F59:I60"/>
    <mergeCell ref="B56:J57"/>
    <mergeCell ref="J63:J64"/>
    <mergeCell ref="E61:E62"/>
    <mergeCell ref="E33:J33"/>
    <mergeCell ref="B11:D11"/>
    <mergeCell ref="B6:D6"/>
    <mergeCell ref="B20:D20"/>
    <mergeCell ref="B4:D4"/>
    <mergeCell ref="E51:H51"/>
    <mergeCell ref="F61:I62"/>
    <mergeCell ref="J71:J72"/>
    <mergeCell ref="E23:J23"/>
    <mergeCell ref="B21:D21"/>
    <mergeCell ref="B25:D25"/>
    <mergeCell ref="I51:J51"/>
    <mergeCell ref="E25:J25"/>
    <mergeCell ref="B18:D18"/>
    <mergeCell ref="B65:D66"/>
    <mergeCell ref="E71:E72"/>
    <mergeCell ref="J67:J68"/>
    <mergeCell ref="F71:I72"/>
    <mergeCell ref="B71:D72"/>
    <mergeCell ref="B51:D51"/>
    <mergeCell ref="J69:J70"/>
    <mergeCell ref="J59:J60"/>
    <mergeCell ref="E63:E64"/>
    <mergeCell ref="B34:D34"/>
    <mergeCell ref="B28:D28"/>
    <mergeCell ref="B46:D46"/>
    <mergeCell ref="B3:J3"/>
    <mergeCell ref="E24:J24"/>
    <mergeCell ref="J75:J76"/>
    <mergeCell ref="E8:J8"/>
    <mergeCell ref="B36:I36"/>
    <mergeCell ref="B45:I45"/>
    <mergeCell ref="E49:H49"/>
    <mergeCell ref="B67:D68"/>
    <mergeCell ref="B69:D70"/>
    <mergeCell ref="F67:I68"/>
    <mergeCell ref="F69:I70"/>
    <mergeCell ref="E4:J4"/>
    <mergeCell ref="B58:J58"/>
    <mergeCell ref="B48:D48"/>
    <mergeCell ref="E67:E68"/>
    <mergeCell ref="B14:D14"/>
    <mergeCell ref="B23:D23"/>
    <mergeCell ref="E69:E70"/>
    <mergeCell ref="B73:D74"/>
    <mergeCell ref="E73:E74"/>
    <mergeCell ref="F73:I74"/>
    <mergeCell ref="J73:J74"/>
    <mergeCell ref="B31:D31"/>
    <mergeCell ref="B49:D49"/>
    <mergeCell ref="B54:J54"/>
    <mergeCell ref="B81:D82"/>
    <mergeCell ref="E81:E82"/>
    <mergeCell ref="F81:I82"/>
    <mergeCell ref="J81:J82"/>
    <mergeCell ref="B83:D84"/>
    <mergeCell ref="E83:E84"/>
    <mergeCell ref="F83:I84"/>
    <mergeCell ref="J83:J84"/>
    <mergeCell ref="B77:D78"/>
    <mergeCell ref="E77:E78"/>
    <mergeCell ref="F77:I78"/>
    <mergeCell ref="J77:J78"/>
    <mergeCell ref="B79:D80"/>
    <mergeCell ref="E79:E80"/>
    <mergeCell ref="F79:I80"/>
    <mergeCell ref="J79:J80"/>
    <mergeCell ref="B75:D76"/>
    <mergeCell ref="F75:I76"/>
    <mergeCell ref="E75:E76"/>
    <mergeCell ref="B85:D86"/>
    <mergeCell ref="E85:E86"/>
    <mergeCell ref="F85:I86"/>
    <mergeCell ref="J85:J86"/>
    <mergeCell ref="B87:D88"/>
    <mergeCell ref="E87:E88"/>
    <mergeCell ref="F87:I88"/>
    <mergeCell ref="J87:J88"/>
    <mergeCell ref="B89:D90"/>
    <mergeCell ref="E89:E90"/>
    <mergeCell ref="F89:I90"/>
    <mergeCell ref="J89:J90"/>
    <mergeCell ref="B91:D92"/>
    <mergeCell ref="E91:E92"/>
    <mergeCell ref="F91:I92"/>
    <mergeCell ref="J91:J92"/>
    <mergeCell ref="B99:D100"/>
    <mergeCell ref="E99:E100"/>
    <mergeCell ref="F99:I100"/>
    <mergeCell ref="J99:J100"/>
    <mergeCell ref="B101:D102"/>
    <mergeCell ref="E101:E102"/>
    <mergeCell ref="F101:I102"/>
    <mergeCell ref="J101:J102"/>
    <mergeCell ref="B93:D94"/>
    <mergeCell ref="E93:E94"/>
    <mergeCell ref="F93:I94"/>
    <mergeCell ref="J93:J94"/>
    <mergeCell ref="B95:D96"/>
    <mergeCell ref="E95:E96"/>
    <mergeCell ref="F95:I96"/>
    <mergeCell ref="J95:J96"/>
    <mergeCell ref="B97:D98"/>
    <mergeCell ref="E97:E98"/>
    <mergeCell ref="F97:I98"/>
    <mergeCell ref="J97:J98"/>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102" xr:uid="{00000000-0002-0000-0100-000003000000}">
      <formula1>"Yes, No"</formula1>
    </dataValidation>
  </dataValidations>
  <hyperlinks>
    <hyperlink ref="I47:J47" r:id="rId1" display="Martijn.VanDeGroep@fao.org" xr:uid="{BEA3813F-B592-46B5-BD93-76E6B754D4DB}"/>
    <hyperlink ref="I48:J48" r:id="rId2" display="jiaoqun.shi@fao.org " xr:uid="{29183B4D-A4A1-47D1-AD8D-8CD302CC7234}"/>
    <hyperlink ref="I49:J49" r:id="rId3" display="secretary@moef.gov.bd  " xr:uid="{704DE216-0AFC-488B-A83E-E8477728ECCB}"/>
    <hyperlink ref="I50:J50" r:id="rId4" display="Sridhar.Dharmapuri@fao.org " xr:uid="{3BA0A9FD-46AD-4CBB-A643-CFB5A55CC9A3}"/>
    <hyperlink ref="I51" r:id="rId5" xr:uid="{1C1FAAB0-FF26-4C45-94E1-F59F640343B8}"/>
  </hyperlinks>
  <pageMargins left="0.25" right="0.25" top="0.75" bottom="0.75" header="0.3" footer="0.3"/>
  <pageSetup paperSize="5" scale="91" pageOrder="overThenDown"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E9" sqref="E9"/>
    </sheetView>
  </sheetViews>
  <sheetFormatPr defaultColWidth="8.85546875" defaultRowHeight="15" x14ac:dyDescent="0.25"/>
  <cols>
    <col min="1" max="1" width="104.28515625" customWidth="1"/>
  </cols>
  <sheetData>
    <row r="1" spans="1:1" x14ac:dyDescent="0.25">
      <c r="A1" s="2"/>
    </row>
    <row r="2" spans="1:1" x14ac:dyDescent="0.25">
      <c r="A2" s="32" t="s">
        <v>902</v>
      </c>
    </row>
    <row r="3" spans="1:1" x14ac:dyDescent="0.25">
      <c r="A3" s="23"/>
    </row>
    <row r="4" spans="1:1" ht="84" customHeight="1" x14ac:dyDescent="0.25">
      <c r="A4" s="33" t="s">
        <v>903</v>
      </c>
    </row>
    <row r="5" spans="1:1" x14ac:dyDescent="0.25">
      <c r="A5" s="34" t="s">
        <v>904</v>
      </c>
    </row>
    <row r="6" spans="1:1" x14ac:dyDescent="0.25">
      <c r="A6" s="31" t="s">
        <v>905</v>
      </c>
    </row>
    <row r="7" spans="1:1" ht="15" customHeight="1" x14ac:dyDescent="0.25">
      <c r="A7" s="31" t="s">
        <v>906</v>
      </c>
    </row>
    <row r="8" spans="1:1" ht="15.75" customHeight="1" x14ac:dyDescent="0.25">
      <c r="A8" s="31" t="s">
        <v>907</v>
      </c>
    </row>
    <row r="9" spans="1:1" x14ac:dyDescent="0.25">
      <c r="A9" s="31" t="s">
        <v>908</v>
      </c>
    </row>
    <row r="10" spans="1:1" x14ac:dyDescent="0.25">
      <c r="A10" s="7"/>
    </row>
    <row r="11" spans="1:1" x14ac:dyDescent="0.25">
      <c r="A11" s="7"/>
    </row>
    <row r="12" spans="1:1" x14ac:dyDescent="0.25">
      <c r="A12" s="7"/>
    </row>
    <row r="13" spans="1:1" x14ac:dyDescent="0.25">
      <c r="A13" s="7"/>
    </row>
    <row r="14" spans="1:1" x14ac:dyDescent="0.25">
      <c r="A14" s="2"/>
    </row>
    <row r="15" spans="1:1" x14ac:dyDescent="0.25">
      <c r="A15" s="2"/>
    </row>
    <row r="16" spans="1:1"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ht="16.5" customHeight="1" x14ac:dyDescent="0.25">
      <c r="A24" s="247" t="s">
        <v>909</v>
      </c>
    </row>
    <row r="25" spans="1:1" x14ac:dyDescent="0.25">
      <c r="A25" s="103"/>
    </row>
    <row r="26" spans="1:1" x14ac:dyDescent="0.25">
      <c r="A26" s="103"/>
    </row>
    <row r="27" spans="1:1" x14ac:dyDescent="0.25">
      <c r="A27" s="103"/>
    </row>
    <row r="28" spans="1:1" x14ac:dyDescent="0.25">
      <c r="A28" s="103"/>
    </row>
    <row r="29" spans="1:1" x14ac:dyDescent="0.25">
      <c r="A29" s="103"/>
    </row>
    <row r="30" spans="1:1" x14ac:dyDescent="0.25">
      <c r="A30" s="103"/>
    </row>
    <row r="31" spans="1:1" x14ac:dyDescent="0.25">
      <c r="A31" s="103"/>
    </row>
    <row r="32" spans="1:1" x14ac:dyDescent="0.25">
      <c r="A32" s="2"/>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D20" sqref="D20"/>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74" t="s">
        <v>125</v>
      </c>
      <c r="B1" s="75" t="s">
        <v>126</v>
      </c>
    </row>
    <row r="2" spans="1:9" ht="23.25" customHeight="1" x14ac:dyDescent="0.25">
      <c r="A2" s="54" t="s">
        <v>127</v>
      </c>
      <c r="B2" s="56">
        <v>1</v>
      </c>
    </row>
    <row r="3" spans="1:9" ht="19.5" customHeight="1" x14ac:dyDescent="0.25">
      <c r="A3" s="54" t="s">
        <v>128</v>
      </c>
      <c r="B3" s="56">
        <v>2</v>
      </c>
    </row>
    <row r="4" spans="1:9" ht="17.25" customHeight="1" x14ac:dyDescent="0.25">
      <c r="A4" s="54" t="s">
        <v>129</v>
      </c>
      <c r="B4" s="56">
        <v>3</v>
      </c>
    </row>
    <row r="5" spans="1:9" ht="18" customHeight="1" x14ac:dyDescent="0.25">
      <c r="A5" s="54" t="s">
        <v>51</v>
      </c>
      <c r="B5" s="56">
        <v>4</v>
      </c>
    </row>
    <row r="6" spans="1:9" ht="19.5" customHeight="1" x14ac:dyDescent="0.25">
      <c r="A6" s="54" t="s">
        <v>130</v>
      </c>
      <c r="B6" s="56">
        <v>5</v>
      </c>
    </row>
    <row r="7" spans="1:9" ht="18" customHeight="1" x14ac:dyDescent="0.25">
      <c r="A7" s="54" t="s">
        <v>131</v>
      </c>
      <c r="B7" s="56">
        <v>6</v>
      </c>
    </row>
    <row r="8" spans="1:9" ht="18" customHeight="1" x14ac:dyDescent="0.25">
      <c r="A8" s="54" t="s">
        <v>132</v>
      </c>
      <c r="B8" s="56">
        <v>0</v>
      </c>
    </row>
    <row r="9" spans="1:9" ht="18.75" customHeight="1" thickBot="1" x14ac:dyDescent="0.3">
      <c r="A9" s="55" t="s">
        <v>133</v>
      </c>
      <c r="B9" s="57">
        <v>0</v>
      </c>
    </row>
    <row r="10" spans="1:9" ht="18.75" customHeight="1" x14ac:dyDescent="0.25">
      <c r="A10" s="30"/>
      <c r="B10" s="30"/>
    </row>
    <row r="11" spans="1:9" ht="18.75" customHeight="1" thickBot="1" x14ac:dyDescent="0.3">
      <c r="A11" s="30"/>
      <c r="B11" s="30"/>
    </row>
    <row r="12" spans="1:9" x14ac:dyDescent="0.25">
      <c r="D12" s="76" t="s">
        <v>134</v>
      </c>
      <c r="E12" s="70"/>
      <c r="F12" s="70"/>
      <c r="G12" s="70"/>
      <c r="H12" s="70"/>
      <c r="I12" s="71"/>
    </row>
    <row r="13" spans="1:9" x14ac:dyDescent="0.25">
      <c r="D13" s="58" t="s">
        <v>135</v>
      </c>
      <c r="E13" s="72" t="s">
        <v>136</v>
      </c>
      <c r="F13" s="72" t="s">
        <v>137</v>
      </c>
      <c r="G13" s="72" t="s">
        <v>138</v>
      </c>
      <c r="H13" s="72" t="s">
        <v>139</v>
      </c>
      <c r="I13" s="73" t="s">
        <v>140</v>
      </c>
    </row>
    <row r="14" spans="1:9" ht="15" customHeight="1" thickBot="1" x14ac:dyDescent="0.3">
      <c r="D14" s="59" t="s">
        <v>141</v>
      </c>
      <c r="E14" s="60">
        <v>20</v>
      </c>
      <c r="F14" s="60">
        <v>25</v>
      </c>
      <c r="G14" s="60">
        <v>25</v>
      </c>
      <c r="H14" s="60">
        <v>0</v>
      </c>
      <c r="I14" s="61">
        <v>30</v>
      </c>
    </row>
    <row r="15" spans="1:9" x14ac:dyDescent="0.25">
      <c r="D15" s="77" t="s">
        <v>142</v>
      </c>
      <c r="E15" s="62"/>
      <c r="F15" s="62"/>
      <c r="G15" s="62"/>
      <c r="H15" s="63"/>
    </row>
    <row r="16" spans="1:9" ht="20.25" customHeight="1" x14ac:dyDescent="0.25">
      <c r="D16" s="64" t="s">
        <v>135</v>
      </c>
      <c r="E16" s="68" t="s">
        <v>136</v>
      </c>
      <c r="F16" s="68" t="s">
        <v>138</v>
      </c>
      <c r="G16" s="68" t="s">
        <v>139</v>
      </c>
      <c r="H16" s="69" t="s">
        <v>140</v>
      </c>
    </row>
    <row r="17" spans="1:8" ht="15" customHeight="1" thickBot="1" x14ac:dyDescent="0.3">
      <c r="D17" s="65" t="s">
        <v>141</v>
      </c>
      <c r="E17" s="66">
        <v>25</v>
      </c>
      <c r="F17" s="66">
        <v>35</v>
      </c>
      <c r="G17" s="66">
        <v>0</v>
      </c>
      <c r="H17" s="67">
        <v>40</v>
      </c>
    </row>
    <row r="18" spans="1:8" ht="15" customHeight="1" thickBot="1" x14ac:dyDescent="0.3"/>
    <row r="19" spans="1:8" ht="15" customHeight="1" thickBot="1" x14ac:dyDescent="0.3">
      <c r="A19" s="78" t="s">
        <v>143</v>
      </c>
      <c r="B19" s="79"/>
      <c r="C19" s="79"/>
      <c r="D19" s="79"/>
      <c r="E19" s="80"/>
    </row>
    <row r="20" spans="1:8" ht="15" customHeight="1" thickBot="1" x14ac:dyDescent="0.3">
      <c r="A20" s="81" t="s">
        <v>144</v>
      </c>
      <c r="B20" s="82"/>
      <c r="C20" s="82"/>
      <c r="D20" s="83"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5</v>
      </c>
      <c r="E20" s="84"/>
    </row>
    <row r="21" spans="1:8" ht="15" customHeight="1" thickBot="1" x14ac:dyDescent="0.3">
      <c r="A21" s="81"/>
      <c r="B21" s="82"/>
      <c r="C21" s="82"/>
      <c r="D21" s="85" cm="1">
        <f t="array" ref="D21">ROUND(
  SUMPRODUCT(
      _xlfn.XLOOKUP(
        CHOOSE({1,2,3,4},
          '3. Implementation Progress'!D143,
          '3. Implementation Progress'!F143,
          '3. Implementation Progress'!H143,
          '3. Implementation Progress'!J143
        ),
        TxtRating, NumRating, 0
      ),
      Weights2
  ) / SUM(Weights2),   0)</f>
        <v>6</v>
      </c>
      <c r="E21" s="84"/>
    </row>
    <row r="22" spans="1:8" ht="15" customHeight="1" thickBot="1" x14ac:dyDescent="0.3">
      <c r="A22" s="86"/>
      <c r="B22" s="87"/>
      <c r="C22" s="87"/>
      <c r="D22" s="87"/>
      <c r="E22" s="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7109375" customWidth="1"/>
  </cols>
  <sheetData>
    <row r="1" spans="1:1" ht="15" customHeight="1" thickBot="1" x14ac:dyDescent="0.3">
      <c r="A1" s="4" t="s">
        <v>145</v>
      </c>
    </row>
    <row r="2" spans="1:1" ht="15" customHeight="1" thickBot="1" x14ac:dyDescent="0.3">
      <c r="A2" s="5" t="s">
        <v>146</v>
      </c>
    </row>
    <row r="3" spans="1:1" ht="15" customHeight="1" thickBot="1" x14ac:dyDescent="0.3">
      <c r="A3" s="6" t="s">
        <v>147</v>
      </c>
    </row>
    <row r="4" spans="1:1" ht="15" customHeight="1" thickBot="1" x14ac:dyDescent="0.3">
      <c r="A4" s="5" t="s">
        <v>148</v>
      </c>
    </row>
    <row r="5" spans="1:1" ht="15" customHeight="1" thickBot="1" x14ac:dyDescent="0.3">
      <c r="A5" s="6" t="s">
        <v>149</v>
      </c>
    </row>
    <row r="6" spans="1:1" ht="15.75" customHeight="1" thickBot="1" x14ac:dyDescent="0.3">
      <c r="A6" s="5" t="s">
        <v>150</v>
      </c>
    </row>
    <row r="7" spans="1:1" ht="15" customHeight="1" thickBot="1" x14ac:dyDescent="0.3">
      <c r="A7" s="6" t="s">
        <v>151</v>
      </c>
    </row>
    <row r="8" spans="1:1" ht="15" customHeight="1" thickBot="1" x14ac:dyDescent="0.3">
      <c r="A8" s="5" t="s">
        <v>152</v>
      </c>
    </row>
    <row r="9" spans="1:1" ht="15" customHeight="1" thickBot="1" x14ac:dyDescent="0.3">
      <c r="A9" s="6" t="s">
        <v>153</v>
      </c>
    </row>
    <row r="10" spans="1:1" ht="15" customHeight="1" thickBot="1" x14ac:dyDescent="0.3">
      <c r="A10" s="5" t="s">
        <v>154</v>
      </c>
    </row>
    <row r="11" spans="1:1" ht="18.75" customHeight="1" thickBot="1" x14ac:dyDescent="0.3">
      <c r="A11" s="6" t="s">
        <v>155</v>
      </c>
    </row>
    <row r="12" spans="1:1" ht="15" customHeight="1" thickBot="1" x14ac:dyDescent="0.3">
      <c r="A12" s="5" t="s">
        <v>156</v>
      </c>
    </row>
    <row r="13" spans="1:1" ht="15" customHeight="1" thickBot="1" x14ac:dyDescent="0.3">
      <c r="A13" s="6" t="s">
        <v>157</v>
      </c>
    </row>
    <row r="14" spans="1:1" ht="15" customHeight="1" thickBot="1" x14ac:dyDescent="0.3">
      <c r="A14" s="5" t="s">
        <v>158</v>
      </c>
    </row>
    <row r="15" spans="1:1" ht="15" customHeight="1" thickBot="1" x14ac:dyDescent="0.3">
      <c r="A15" s="6" t="s">
        <v>159</v>
      </c>
    </row>
    <row r="16" spans="1:1" ht="15" customHeight="1" thickBot="1" x14ac:dyDescent="0.3">
      <c r="A16" s="5" t="s">
        <v>160</v>
      </c>
    </row>
    <row r="17" spans="1:1" ht="15" customHeight="1" thickBot="1" x14ac:dyDescent="0.3">
      <c r="A17" s="6" t="s">
        <v>161</v>
      </c>
    </row>
    <row r="18" spans="1:1" ht="15" customHeight="1" thickBot="1" x14ac:dyDescent="0.3">
      <c r="A18" s="5" t="s">
        <v>162</v>
      </c>
    </row>
    <row r="19" spans="1:1" ht="15" customHeight="1" thickBot="1" x14ac:dyDescent="0.3">
      <c r="A19" s="6" t="s">
        <v>163</v>
      </c>
    </row>
    <row r="20" spans="1:1" ht="15" customHeight="1" thickBot="1" x14ac:dyDescent="0.3">
      <c r="A20" s="5" t="s">
        <v>14</v>
      </c>
    </row>
    <row r="21" spans="1:1" ht="15" customHeight="1" thickBot="1" x14ac:dyDescent="0.3">
      <c r="A21" s="6" t="s">
        <v>164</v>
      </c>
    </row>
    <row r="22" spans="1:1" ht="15" customHeight="1" thickBot="1" x14ac:dyDescent="0.3">
      <c r="A22" s="5" t="s">
        <v>165</v>
      </c>
    </row>
    <row r="23" spans="1:1" ht="15" customHeight="1" thickBot="1" x14ac:dyDescent="0.3">
      <c r="A23" s="6" t="s">
        <v>166</v>
      </c>
    </row>
    <row r="24" spans="1:1" ht="15" customHeight="1" thickBot="1" x14ac:dyDescent="0.3">
      <c r="A24" s="5" t="s">
        <v>167</v>
      </c>
    </row>
    <row r="25" spans="1:1" ht="15" customHeight="1" thickBot="1" x14ac:dyDescent="0.3">
      <c r="A25" s="6" t="s">
        <v>168</v>
      </c>
    </row>
    <row r="26" spans="1:1" ht="15" customHeight="1" thickBot="1" x14ac:dyDescent="0.3">
      <c r="A26" s="5" t="s">
        <v>169</v>
      </c>
    </row>
    <row r="27" spans="1:1" ht="15" customHeight="1" thickBot="1" x14ac:dyDescent="0.3">
      <c r="A27" s="6" t="s">
        <v>170</v>
      </c>
    </row>
    <row r="28" spans="1:1" ht="15" customHeight="1" thickBot="1" x14ac:dyDescent="0.3">
      <c r="A28" s="5" t="s">
        <v>171</v>
      </c>
    </row>
    <row r="29" spans="1:1" ht="24.6" customHeight="1" thickBot="1" x14ac:dyDescent="0.3">
      <c r="A29" s="6" t="s">
        <v>172</v>
      </c>
    </row>
    <row r="30" spans="1:1" ht="18.75" customHeight="1" thickBot="1" x14ac:dyDescent="0.3">
      <c r="A30" s="5" t="s">
        <v>173</v>
      </c>
    </row>
    <row r="31" spans="1:1" ht="15" customHeight="1" thickBot="1" x14ac:dyDescent="0.3">
      <c r="A31" s="6" t="s">
        <v>174</v>
      </c>
    </row>
    <row r="32" spans="1:1" ht="15" customHeight="1" thickBot="1" x14ac:dyDescent="0.3">
      <c r="A32" s="5" t="s">
        <v>175</v>
      </c>
    </row>
    <row r="33" spans="1:1" ht="15" customHeight="1" thickBot="1" x14ac:dyDescent="0.3">
      <c r="A33" s="6" t="s">
        <v>176</v>
      </c>
    </row>
    <row r="34" spans="1:1" ht="20.25" customHeight="1" thickBot="1" x14ac:dyDescent="0.3">
      <c r="A34" s="5" t="s">
        <v>177</v>
      </c>
    </row>
    <row r="35" spans="1:1" ht="19.5" customHeight="1" thickBot="1" x14ac:dyDescent="0.3">
      <c r="A35" s="6" t="s">
        <v>178</v>
      </c>
    </row>
    <row r="36" spans="1:1" ht="18" customHeight="1" thickBot="1" x14ac:dyDescent="0.3">
      <c r="A36" s="5" t="s">
        <v>179</v>
      </c>
    </row>
    <row r="37" spans="1:1" ht="15" customHeight="1" thickBot="1" x14ac:dyDescent="0.3">
      <c r="A37" s="6" t="s">
        <v>180</v>
      </c>
    </row>
    <row r="38" spans="1:1" ht="15" customHeight="1" thickBot="1" x14ac:dyDescent="0.3">
      <c r="A38" s="5" t="s">
        <v>181</v>
      </c>
    </row>
    <row r="39" spans="1:1" ht="15" customHeight="1" thickBot="1" x14ac:dyDescent="0.3">
      <c r="A39" s="6" t="s">
        <v>182</v>
      </c>
    </row>
    <row r="40" spans="1:1" ht="15" customHeight="1" thickBot="1" x14ac:dyDescent="0.3">
      <c r="A40" s="5" t="s">
        <v>183</v>
      </c>
    </row>
    <row r="41" spans="1:1" ht="15" customHeight="1" thickBot="1" x14ac:dyDescent="0.3">
      <c r="A41" s="6" t="s">
        <v>184</v>
      </c>
    </row>
    <row r="42" spans="1:1" ht="15" customHeight="1" thickBot="1" x14ac:dyDescent="0.3">
      <c r="A42" s="5" t="s">
        <v>185</v>
      </c>
    </row>
    <row r="43" spans="1:1" ht="15" customHeight="1" thickBot="1" x14ac:dyDescent="0.3">
      <c r="A43" s="6" t="s">
        <v>186</v>
      </c>
    </row>
    <row r="44" spans="1:1" ht="15" customHeight="1" thickBot="1" x14ac:dyDescent="0.3">
      <c r="A44" s="5" t="s">
        <v>187</v>
      </c>
    </row>
    <row r="45" spans="1:1" ht="15" customHeight="1" thickBot="1" x14ac:dyDescent="0.3">
      <c r="A45" s="6" t="s">
        <v>188</v>
      </c>
    </row>
    <row r="46" spans="1:1" ht="15" customHeight="1" thickBot="1" x14ac:dyDescent="0.3">
      <c r="A46" s="5" t="s">
        <v>189</v>
      </c>
    </row>
    <row r="47" spans="1:1" ht="15" customHeight="1" thickBot="1" x14ac:dyDescent="0.3">
      <c r="A47" s="6" t="s">
        <v>190</v>
      </c>
    </row>
    <row r="48" spans="1:1" ht="15" customHeight="1" thickBot="1" x14ac:dyDescent="0.3">
      <c r="A48" s="5" t="s">
        <v>191</v>
      </c>
    </row>
    <row r="49" spans="1:1" ht="24.6" customHeight="1" thickBot="1" x14ac:dyDescent="0.3">
      <c r="A49" s="6" t="s">
        <v>192</v>
      </c>
    </row>
    <row r="50" spans="1:1" ht="24.6" customHeight="1" thickBot="1" x14ac:dyDescent="0.3">
      <c r="A50" s="5" t="s">
        <v>193</v>
      </c>
    </row>
    <row r="51" spans="1:1" ht="15" customHeight="1" thickBot="1" x14ac:dyDescent="0.3">
      <c r="A51" s="6" t="s">
        <v>194</v>
      </c>
    </row>
    <row r="52" spans="1:1" ht="15" customHeight="1" thickBot="1" x14ac:dyDescent="0.3">
      <c r="A52" s="5" t="s">
        <v>195</v>
      </c>
    </row>
    <row r="53" spans="1:1" ht="15" customHeight="1" thickBot="1" x14ac:dyDescent="0.3">
      <c r="A53" s="6" t="s">
        <v>196</v>
      </c>
    </row>
    <row r="54" spans="1:1" ht="15" customHeight="1" thickBot="1" x14ac:dyDescent="0.3">
      <c r="A54" s="5" t="s">
        <v>197</v>
      </c>
    </row>
    <row r="55" spans="1:1" ht="15" customHeight="1" thickBot="1" x14ac:dyDescent="0.3">
      <c r="A55" s="6" t="s">
        <v>198</v>
      </c>
    </row>
    <row r="56" spans="1:1" ht="15" customHeight="1" thickBot="1" x14ac:dyDescent="0.3">
      <c r="A56" s="5" t="s">
        <v>199</v>
      </c>
    </row>
    <row r="57" spans="1:1" ht="15" customHeight="1" thickBot="1" x14ac:dyDescent="0.3">
      <c r="A57" s="6" t="s">
        <v>200</v>
      </c>
    </row>
    <row r="58" spans="1:1" ht="15" customHeight="1" thickBot="1" x14ac:dyDescent="0.3">
      <c r="A58" s="5" t="s">
        <v>201</v>
      </c>
    </row>
    <row r="59" spans="1:1" ht="15" customHeight="1" thickBot="1" x14ac:dyDescent="0.3">
      <c r="A59" s="6" t="s">
        <v>202</v>
      </c>
    </row>
    <row r="60" spans="1:1" ht="15" customHeight="1" thickBot="1" x14ac:dyDescent="0.3">
      <c r="A60" s="5" t="s">
        <v>203</v>
      </c>
    </row>
    <row r="61" spans="1:1" ht="15" customHeight="1" thickBot="1" x14ac:dyDescent="0.3">
      <c r="A61" s="6" t="s">
        <v>204</v>
      </c>
    </row>
    <row r="62" spans="1:1" ht="15" customHeight="1" thickBot="1" x14ac:dyDescent="0.3">
      <c r="A62" s="5" t="s">
        <v>205</v>
      </c>
    </row>
    <row r="63" spans="1:1" ht="15" customHeight="1" thickBot="1" x14ac:dyDescent="0.3">
      <c r="A63" s="6" t="s">
        <v>206</v>
      </c>
    </row>
    <row r="64" spans="1:1" ht="24.6" customHeight="1" thickBot="1" x14ac:dyDescent="0.3">
      <c r="A64" s="5" t="s">
        <v>207</v>
      </c>
    </row>
    <row r="65" spans="1:1" ht="24.6" customHeight="1" thickBot="1" x14ac:dyDescent="0.3">
      <c r="A65" s="6" t="s">
        <v>208</v>
      </c>
    </row>
    <row r="66" spans="1:1" ht="15" customHeight="1" thickBot="1" x14ac:dyDescent="0.3">
      <c r="A66" s="5" t="s">
        <v>209</v>
      </c>
    </row>
    <row r="67" spans="1:1" ht="15" customHeight="1" thickBot="1" x14ac:dyDescent="0.3">
      <c r="A67" s="6" t="s">
        <v>210</v>
      </c>
    </row>
    <row r="68" spans="1:1" ht="15" customHeight="1" thickBot="1" x14ac:dyDescent="0.3">
      <c r="A68" s="5" t="s">
        <v>211</v>
      </c>
    </row>
    <row r="69" spans="1:1" ht="15" customHeight="1" thickBot="1" x14ac:dyDescent="0.3">
      <c r="A69" s="6" t="s">
        <v>212</v>
      </c>
    </row>
    <row r="70" spans="1:1" ht="15" customHeight="1" thickBot="1" x14ac:dyDescent="0.3">
      <c r="A70" s="5" t="s">
        <v>213</v>
      </c>
    </row>
    <row r="71" spans="1:1" ht="15" customHeight="1" thickBot="1" x14ac:dyDescent="0.3">
      <c r="A71" s="6" t="s">
        <v>214</v>
      </c>
    </row>
    <row r="72" spans="1:1" ht="15" customHeight="1" thickBot="1" x14ac:dyDescent="0.3">
      <c r="A72" s="5" t="s">
        <v>215</v>
      </c>
    </row>
    <row r="73" spans="1:1" ht="15" customHeight="1" thickBot="1" x14ac:dyDescent="0.3">
      <c r="A73" s="6" t="s">
        <v>216</v>
      </c>
    </row>
    <row r="74" spans="1:1" ht="15" customHeight="1" thickBot="1" x14ac:dyDescent="0.3">
      <c r="A74" s="5" t="s">
        <v>217</v>
      </c>
    </row>
    <row r="75" spans="1:1" ht="15" customHeight="1" thickBot="1" x14ac:dyDescent="0.3">
      <c r="A75" s="6" t="s">
        <v>218</v>
      </c>
    </row>
    <row r="76" spans="1:1" ht="15" customHeight="1" thickBot="1" x14ac:dyDescent="0.3">
      <c r="A76" s="5" t="s">
        <v>219</v>
      </c>
    </row>
    <row r="77" spans="1:1" ht="15" customHeight="1" thickBot="1" x14ac:dyDescent="0.3">
      <c r="A77" s="6" t="s">
        <v>220</v>
      </c>
    </row>
    <row r="78" spans="1:1" ht="15" customHeight="1" thickBot="1" x14ac:dyDescent="0.3">
      <c r="A78" s="5" t="s">
        <v>221</v>
      </c>
    </row>
    <row r="79" spans="1:1" ht="15" customHeight="1" thickBot="1" x14ac:dyDescent="0.3">
      <c r="A79" s="6" t="s">
        <v>222</v>
      </c>
    </row>
    <row r="80" spans="1:1" ht="15" customHeight="1" thickBot="1" x14ac:dyDescent="0.3">
      <c r="A80" s="5" t="s">
        <v>223</v>
      </c>
    </row>
    <row r="81" spans="1:1" ht="15" customHeight="1" thickBot="1" x14ac:dyDescent="0.3">
      <c r="A81" s="6" t="s">
        <v>224</v>
      </c>
    </row>
    <row r="82" spans="1:1" ht="15" customHeight="1" thickBot="1" x14ac:dyDescent="0.3">
      <c r="A82" s="5" t="s">
        <v>225</v>
      </c>
    </row>
    <row r="83" spans="1:1" ht="15" customHeight="1" thickBot="1" x14ac:dyDescent="0.3">
      <c r="A83" s="6" t="s">
        <v>226</v>
      </c>
    </row>
    <row r="84" spans="1:1" ht="15" customHeight="1" thickBot="1" x14ac:dyDescent="0.3">
      <c r="A84" s="5" t="s">
        <v>227</v>
      </c>
    </row>
    <row r="85" spans="1:1" ht="15" customHeight="1" thickBot="1" x14ac:dyDescent="0.3">
      <c r="A85" s="6" t="s">
        <v>228</v>
      </c>
    </row>
    <row r="86" spans="1:1" ht="15" customHeight="1" thickBot="1" x14ac:dyDescent="0.3">
      <c r="A86" s="5" t="s">
        <v>229</v>
      </c>
    </row>
    <row r="87" spans="1:1" ht="15" customHeight="1" thickBot="1" x14ac:dyDescent="0.3">
      <c r="A87" s="6" t="s">
        <v>230</v>
      </c>
    </row>
    <row r="88" spans="1:1" ht="15" customHeight="1" thickBot="1" x14ac:dyDescent="0.3">
      <c r="A88" s="5" t="s">
        <v>231</v>
      </c>
    </row>
    <row r="89" spans="1:1" ht="15" customHeight="1" thickBot="1" x14ac:dyDescent="0.3">
      <c r="A89" s="6" t="s">
        <v>232</v>
      </c>
    </row>
    <row r="90" spans="1:1" ht="15" customHeight="1" thickBot="1" x14ac:dyDescent="0.3">
      <c r="A90" s="5" t="s">
        <v>233</v>
      </c>
    </row>
    <row r="91" spans="1:1" ht="15" customHeight="1" thickBot="1" x14ac:dyDescent="0.3">
      <c r="A91" s="6" t="s">
        <v>234</v>
      </c>
    </row>
    <row r="92" spans="1:1" ht="15" customHeight="1" thickBot="1" x14ac:dyDescent="0.3">
      <c r="A92" s="5" t="s">
        <v>235</v>
      </c>
    </row>
    <row r="93" spans="1:1" ht="15" customHeight="1" thickBot="1" x14ac:dyDescent="0.3">
      <c r="A93" s="6" t="s">
        <v>236</v>
      </c>
    </row>
    <row r="94" spans="1:1" ht="15" customHeight="1" thickBot="1" x14ac:dyDescent="0.3">
      <c r="A94" s="5" t="s">
        <v>237</v>
      </c>
    </row>
    <row r="95" spans="1:1" ht="15" customHeight="1" thickBot="1" x14ac:dyDescent="0.3">
      <c r="A95" s="6" t="s">
        <v>238</v>
      </c>
    </row>
    <row r="96" spans="1:1" ht="15" customHeight="1" thickBot="1" x14ac:dyDescent="0.3">
      <c r="A96" s="5" t="s">
        <v>239</v>
      </c>
    </row>
    <row r="97" spans="1:1" ht="15" customHeight="1" thickBot="1" x14ac:dyDescent="0.3">
      <c r="A97" s="6" t="s">
        <v>240</v>
      </c>
    </row>
    <row r="98" spans="1:1" ht="15" customHeight="1" thickBot="1" x14ac:dyDescent="0.3">
      <c r="A98" s="5" t="s">
        <v>241</v>
      </c>
    </row>
    <row r="99" spans="1:1" ht="15" customHeight="1" thickBot="1" x14ac:dyDescent="0.3">
      <c r="A99" s="6" t="s">
        <v>242</v>
      </c>
    </row>
    <row r="100" spans="1:1" ht="15" customHeight="1" thickBot="1" x14ac:dyDescent="0.3">
      <c r="A100" s="5" t="s">
        <v>243</v>
      </c>
    </row>
    <row r="101" spans="1:1" ht="15" customHeight="1" thickBot="1" x14ac:dyDescent="0.3">
      <c r="A101" s="6" t="s">
        <v>244</v>
      </c>
    </row>
    <row r="102" spans="1:1" ht="15" customHeight="1" thickBot="1" x14ac:dyDescent="0.3">
      <c r="A102" s="5" t="s">
        <v>245</v>
      </c>
    </row>
    <row r="103" spans="1:1" ht="24.6" customHeight="1" thickBot="1" x14ac:dyDescent="0.3">
      <c r="A103" s="6" t="s">
        <v>246</v>
      </c>
    </row>
    <row r="104" spans="1:1" ht="15" customHeight="1" thickBot="1" x14ac:dyDescent="0.3">
      <c r="A104" s="5" t="s">
        <v>247</v>
      </c>
    </row>
    <row r="105" spans="1:1" ht="15" customHeight="1" thickBot="1" x14ac:dyDescent="0.3">
      <c r="A105" s="6" t="s">
        <v>248</v>
      </c>
    </row>
    <row r="106" spans="1:1" ht="15" customHeight="1" thickBot="1" x14ac:dyDescent="0.3">
      <c r="A106" s="5" t="s">
        <v>249</v>
      </c>
    </row>
    <row r="107" spans="1:1" ht="15" customHeight="1" thickBot="1" x14ac:dyDescent="0.3">
      <c r="A107" s="6" t="s">
        <v>250</v>
      </c>
    </row>
    <row r="108" spans="1:1" ht="15" customHeight="1" thickBot="1" x14ac:dyDescent="0.3">
      <c r="A108" s="5" t="s">
        <v>251</v>
      </c>
    </row>
    <row r="109" spans="1:1" ht="15" customHeight="1" thickBot="1" x14ac:dyDescent="0.3">
      <c r="A109" s="6" t="s">
        <v>252</v>
      </c>
    </row>
    <row r="110" spans="1:1" ht="15" customHeight="1" thickBot="1" x14ac:dyDescent="0.3">
      <c r="A110" s="5" t="s">
        <v>253</v>
      </c>
    </row>
    <row r="111" spans="1:1" ht="15" customHeight="1" thickBot="1" x14ac:dyDescent="0.3">
      <c r="A111" s="6" t="s">
        <v>254</v>
      </c>
    </row>
    <row r="112" spans="1:1" ht="15" customHeight="1" thickBot="1" x14ac:dyDescent="0.3">
      <c r="A112" s="5" t="s">
        <v>255</v>
      </c>
    </row>
    <row r="113" spans="1:1" ht="15" customHeight="1" thickBot="1" x14ac:dyDescent="0.3">
      <c r="A113" s="6" t="s">
        <v>256</v>
      </c>
    </row>
    <row r="114" spans="1:1" ht="15" customHeight="1" thickBot="1" x14ac:dyDescent="0.3">
      <c r="A114" s="5" t="s">
        <v>257</v>
      </c>
    </row>
    <row r="115" spans="1:1" ht="15" customHeight="1" thickBot="1" x14ac:dyDescent="0.3">
      <c r="A115" s="6" t="s">
        <v>258</v>
      </c>
    </row>
    <row r="116" spans="1:1" ht="15" customHeight="1" thickBot="1" x14ac:dyDescent="0.3">
      <c r="A116" s="5" t="s">
        <v>259</v>
      </c>
    </row>
    <row r="117" spans="1:1" ht="15" customHeight="1" thickBot="1" x14ac:dyDescent="0.3">
      <c r="A117" s="6" t="s">
        <v>260</v>
      </c>
    </row>
    <row r="118" spans="1:1" ht="15" customHeight="1" thickBot="1" x14ac:dyDescent="0.3">
      <c r="A118" s="5" t="s">
        <v>261</v>
      </c>
    </row>
    <row r="119" spans="1:1" ht="15" customHeight="1" thickBot="1" x14ac:dyDescent="0.3">
      <c r="A119" s="6" t="s">
        <v>262</v>
      </c>
    </row>
    <row r="120" spans="1:1" ht="15" customHeight="1" thickBot="1" x14ac:dyDescent="0.3">
      <c r="A120" s="5" t="s">
        <v>263</v>
      </c>
    </row>
    <row r="121" spans="1:1" ht="15" customHeight="1" thickBot="1" x14ac:dyDescent="0.3">
      <c r="A121" s="6" t="s">
        <v>264</v>
      </c>
    </row>
    <row r="122" spans="1:1" ht="15" customHeight="1" thickBot="1" x14ac:dyDescent="0.3">
      <c r="A122" s="5" t="s">
        <v>265</v>
      </c>
    </row>
    <row r="123" spans="1:1" ht="15" customHeight="1" thickBot="1" x14ac:dyDescent="0.3">
      <c r="A123" s="6" t="s">
        <v>266</v>
      </c>
    </row>
    <row r="124" spans="1:1" ht="15" customHeight="1" thickBot="1" x14ac:dyDescent="0.3">
      <c r="A124" s="5" t="s">
        <v>267</v>
      </c>
    </row>
    <row r="125" spans="1:1" ht="24.6" customHeight="1" thickBot="1" x14ac:dyDescent="0.3">
      <c r="A125" s="6" t="s">
        <v>268</v>
      </c>
    </row>
    <row r="126" spans="1:1" ht="15" customHeight="1" thickBot="1" x14ac:dyDescent="0.3">
      <c r="A126" s="5" t="s">
        <v>269</v>
      </c>
    </row>
    <row r="127" spans="1:1" ht="15" customHeight="1" thickBot="1" x14ac:dyDescent="0.3">
      <c r="A127" s="6" t="s">
        <v>270</v>
      </c>
    </row>
    <row r="128" spans="1:1" ht="15" customHeight="1" thickBot="1" x14ac:dyDescent="0.3">
      <c r="A128" s="5" t="s">
        <v>271</v>
      </c>
    </row>
    <row r="129" spans="1:1" ht="15" customHeight="1" thickBot="1" x14ac:dyDescent="0.3">
      <c r="A129" s="6" t="s">
        <v>272</v>
      </c>
    </row>
    <row r="130" spans="1:1" ht="15" customHeight="1" thickBot="1" x14ac:dyDescent="0.3">
      <c r="A130" s="5" t="s">
        <v>273</v>
      </c>
    </row>
    <row r="131" spans="1:1" ht="15" customHeight="1" thickBot="1" x14ac:dyDescent="0.3">
      <c r="A131" s="6" t="s">
        <v>274</v>
      </c>
    </row>
    <row r="132" spans="1:1" ht="15" customHeight="1" thickBot="1" x14ac:dyDescent="0.3">
      <c r="A132" s="5" t="s">
        <v>275</v>
      </c>
    </row>
    <row r="133" spans="1:1" ht="15" customHeight="1" thickBot="1" x14ac:dyDescent="0.3">
      <c r="A133" s="6" t="s">
        <v>276</v>
      </c>
    </row>
    <row r="134" spans="1:1" ht="15" customHeight="1" thickBot="1" x14ac:dyDescent="0.3">
      <c r="A134" s="5" t="s">
        <v>277</v>
      </c>
    </row>
    <row r="135" spans="1:1" ht="15" customHeight="1" thickBot="1" x14ac:dyDescent="0.3">
      <c r="A135" s="6" t="s">
        <v>278</v>
      </c>
    </row>
    <row r="136" spans="1:1" ht="15" customHeight="1" thickBot="1" x14ac:dyDescent="0.3">
      <c r="A136" s="5" t="s">
        <v>279</v>
      </c>
    </row>
    <row r="137" spans="1:1" ht="15" customHeight="1" thickBot="1" x14ac:dyDescent="0.3">
      <c r="A137" s="6" t="s">
        <v>280</v>
      </c>
    </row>
    <row r="138" spans="1:1" ht="15" customHeight="1" thickBot="1" x14ac:dyDescent="0.3">
      <c r="A138" s="5" t="s">
        <v>281</v>
      </c>
    </row>
    <row r="139" spans="1:1" ht="15" customHeight="1" thickBot="1" x14ac:dyDescent="0.3">
      <c r="A139" s="6" t="s">
        <v>282</v>
      </c>
    </row>
    <row r="140" spans="1:1" ht="15" customHeight="1" thickBot="1" x14ac:dyDescent="0.3">
      <c r="A140" s="5" t="s">
        <v>283</v>
      </c>
    </row>
    <row r="141" spans="1:1" ht="15" customHeight="1" thickBot="1" x14ac:dyDescent="0.3">
      <c r="A141" s="6" t="s">
        <v>284</v>
      </c>
    </row>
    <row r="142" spans="1:1" ht="15" customHeight="1" thickBot="1" x14ac:dyDescent="0.3">
      <c r="A142" s="5" t="s">
        <v>285</v>
      </c>
    </row>
    <row r="143" spans="1:1" ht="15" customHeight="1" thickBot="1" x14ac:dyDescent="0.3">
      <c r="A143" s="6" t="s">
        <v>286</v>
      </c>
    </row>
    <row r="144" spans="1:1" ht="15" customHeight="1" thickBot="1" x14ac:dyDescent="0.3">
      <c r="A144" s="5" t="s">
        <v>287</v>
      </c>
    </row>
    <row r="145" spans="1:1" ht="15" customHeight="1" thickBot="1" x14ac:dyDescent="0.3">
      <c r="A145" s="6" t="s">
        <v>288</v>
      </c>
    </row>
    <row r="146" spans="1:1" ht="24.6" customHeight="1" thickBot="1" x14ac:dyDescent="0.3">
      <c r="A146" s="5" t="s">
        <v>289</v>
      </c>
    </row>
    <row r="147" spans="1:1" ht="15" customHeight="1" thickBot="1" x14ac:dyDescent="0.3">
      <c r="A147" s="6" t="s">
        <v>290</v>
      </c>
    </row>
    <row r="148" spans="1:1" ht="15" customHeight="1" thickBot="1" x14ac:dyDescent="0.3">
      <c r="A148" s="5" t="s">
        <v>291</v>
      </c>
    </row>
    <row r="149" spans="1:1" ht="15" customHeight="1" thickBot="1" x14ac:dyDescent="0.3">
      <c r="A149" s="6" t="s">
        <v>292</v>
      </c>
    </row>
    <row r="150" spans="1:1" ht="15" customHeight="1" thickBot="1" x14ac:dyDescent="0.3">
      <c r="A150" s="5" t="s">
        <v>293</v>
      </c>
    </row>
    <row r="151" spans="1:1" ht="15" customHeight="1" thickBot="1" x14ac:dyDescent="0.3">
      <c r="A151" s="6" t="s">
        <v>294</v>
      </c>
    </row>
    <row r="152" spans="1:1" ht="15" customHeight="1" thickBot="1" x14ac:dyDescent="0.3">
      <c r="A152" s="5" t="s">
        <v>295</v>
      </c>
    </row>
    <row r="153" spans="1:1" ht="15" customHeight="1" thickBot="1" x14ac:dyDescent="0.3">
      <c r="A153" s="6" t="s">
        <v>296</v>
      </c>
    </row>
    <row r="154" spans="1:1" ht="15" customHeight="1" thickBot="1" x14ac:dyDescent="0.3">
      <c r="A154" s="5" t="s">
        <v>297</v>
      </c>
    </row>
    <row r="155" spans="1:1" ht="15" customHeight="1" thickBot="1" x14ac:dyDescent="0.3">
      <c r="A155" s="6" t="s">
        <v>298</v>
      </c>
    </row>
    <row r="156" spans="1:1" ht="15" customHeight="1" thickBot="1" x14ac:dyDescent="0.3">
      <c r="A156" s="5" t="s">
        <v>299</v>
      </c>
    </row>
    <row r="157" spans="1:1" ht="15" customHeight="1" thickBot="1" x14ac:dyDescent="0.3">
      <c r="A157" s="6" t="s">
        <v>300</v>
      </c>
    </row>
    <row r="158" spans="1:1" ht="15" customHeight="1" thickBot="1" x14ac:dyDescent="0.3">
      <c r="A158" s="5" t="s">
        <v>301</v>
      </c>
    </row>
    <row r="159" spans="1:1" ht="15" customHeight="1" thickBot="1" x14ac:dyDescent="0.3">
      <c r="A159" s="6" t="s">
        <v>302</v>
      </c>
    </row>
    <row r="160" spans="1:1" ht="15" customHeight="1" thickBot="1" x14ac:dyDescent="0.3">
      <c r="A160" s="5" t="s">
        <v>303</v>
      </c>
    </row>
    <row r="161" spans="1:1" ht="15" customHeight="1" thickBot="1" x14ac:dyDescent="0.3">
      <c r="A161" s="6" t="s">
        <v>304</v>
      </c>
    </row>
    <row r="162" spans="1:1" ht="15" customHeight="1" thickBot="1" x14ac:dyDescent="0.3">
      <c r="A162" s="5" t="s">
        <v>305</v>
      </c>
    </row>
    <row r="163" spans="1:1" ht="15" customHeight="1" thickBot="1" x14ac:dyDescent="0.3">
      <c r="A163" s="6" t="s">
        <v>306</v>
      </c>
    </row>
    <row r="164" spans="1:1" ht="15" customHeight="1" thickBot="1" x14ac:dyDescent="0.3">
      <c r="A164" s="5" t="s">
        <v>307</v>
      </c>
    </row>
    <row r="165" spans="1:1" ht="15" customHeight="1" thickBot="1" x14ac:dyDescent="0.3">
      <c r="A165" s="6" t="s">
        <v>308</v>
      </c>
    </row>
    <row r="166" spans="1:1" ht="15" customHeight="1" thickBot="1" x14ac:dyDescent="0.3">
      <c r="A166" s="5" t="s">
        <v>309</v>
      </c>
    </row>
    <row r="167" spans="1:1" ht="15" customHeight="1" thickBot="1" x14ac:dyDescent="0.3">
      <c r="A167" s="6" t="s">
        <v>310</v>
      </c>
    </row>
    <row r="168" spans="1:1" ht="15" customHeight="1" thickBot="1" x14ac:dyDescent="0.3">
      <c r="A168" s="5" t="s">
        <v>311</v>
      </c>
    </row>
    <row r="169" spans="1:1" ht="15" customHeight="1" thickBot="1" x14ac:dyDescent="0.3">
      <c r="A169" s="6" t="s">
        <v>312</v>
      </c>
    </row>
    <row r="170" spans="1:1" ht="15" customHeight="1" thickBot="1" x14ac:dyDescent="0.3">
      <c r="A170" s="5" t="s">
        <v>313</v>
      </c>
    </row>
    <row r="171" spans="1:1" ht="15" customHeight="1" thickBot="1" x14ac:dyDescent="0.3">
      <c r="A171" s="6" t="s">
        <v>314</v>
      </c>
    </row>
    <row r="172" spans="1:1" ht="15" customHeight="1" thickBot="1" x14ac:dyDescent="0.3">
      <c r="A172" s="5" t="s">
        <v>315</v>
      </c>
    </row>
    <row r="173" spans="1:1" ht="15" customHeight="1" thickBot="1" x14ac:dyDescent="0.3">
      <c r="A173" s="6" t="s">
        <v>316</v>
      </c>
    </row>
    <row r="174" spans="1:1" ht="15" customHeight="1" thickBot="1" x14ac:dyDescent="0.3">
      <c r="A174" s="5" t="s">
        <v>317</v>
      </c>
    </row>
    <row r="175" spans="1:1" ht="15" customHeight="1" thickBot="1" x14ac:dyDescent="0.3">
      <c r="A175" s="6" t="s">
        <v>318</v>
      </c>
    </row>
    <row r="176" spans="1:1" ht="15" customHeight="1" thickBot="1" x14ac:dyDescent="0.3">
      <c r="A176" s="5" t="s">
        <v>319</v>
      </c>
    </row>
    <row r="177" spans="1:1" ht="15" customHeight="1" thickBot="1" x14ac:dyDescent="0.3">
      <c r="A177" s="6" t="s">
        <v>320</v>
      </c>
    </row>
    <row r="178" spans="1:1" ht="15" customHeight="1" thickBot="1" x14ac:dyDescent="0.3">
      <c r="A178" s="5" t="s">
        <v>321</v>
      </c>
    </row>
    <row r="179" spans="1:1" ht="15" customHeight="1" thickBot="1" x14ac:dyDescent="0.3">
      <c r="A179" s="6" t="s">
        <v>322</v>
      </c>
    </row>
    <row r="180" spans="1:1" ht="15" customHeight="1" thickBot="1" x14ac:dyDescent="0.3">
      <c r="A180" s="5" t="s">
        <v>323</v>
      </c>
    </row>
    <row r="181" spans="1:1" ht="15" customHeight="1" thickBot="1" x14ac:dyDescent="0.3">
      <c r="A181" s="6" t="s">
        <v>324</v>
      </c>
    </row>
    <row r="182" spans="1:1" ht="15" customHeight="1" thickBot="1" x14ac:dyDescent="0.3">
      <c r="A182" s="5" t="s">
        <v>325</v>
      </c>
    </row>
    <row r="183" spans="1:1" ht="15" customHeight="1" thickBot="1" x14ac:dyDescent="0.3">
      <c r="A183" s="6" t="s">
        <v>326</v>
      </c>
    </row>
    <row r="184" spans="1:1" ht="15" customHeight="1" thickBot="1" x14ac:dyDescent="0.3">
      <c r="A184" s="5" t="s">
        <v>327</v>
      </c>
    </row>
    <row r="185" spans="1:1" ht="15" customHeight="1" thickBot="1" x14ac:dyDescent="0.3">
      <c r="A185" s="6" t="s">
        <v>328</v>
      </c>
    </row>
    <row r="186" spans="1:1" ht="15" customHeight="1" thickBot="1" x14ac:dyDescent="0.3">
      <c r="A186" s="5" t="s">
        <v>329</v>
      </c>
    </row>
    <row r="187" spans="1:1" ht="15" customHeight="1" thickBot="1" x14ac:dyDescent="0.3">
      <c r="A187" s="6" t="s">
        <v>330</v>
      </c>
    </row>
    <row r="188" spans="1:1" ht="15" customHeight="1" thickBot="1" x14ac:dyDescent="0.3">
      <c r="A188" s="5" t="s">
        <v>331</v>
      </c>
    </row>
    <row r="189" spans="1:1" ht="15" customHeight="1" thickBot="1" x14ac:dyDescent="0.3">
      <c r="A189" s="6" t="s">
        <v>332</v>
      </c>
    </row>
    <row r="190" spans="1:1" ht="15" customHeight="1" thickBot="1" x14ac:dyDescent="0.3">
      <c r="A190" s="5" t="s">
        <v>333</v>
      </c>
    </row>
    <row r="191" spans="1:1" ht="15" customHeight="1" thickBot="1" x14ac:dyDescent="0.3">
      <c r="A191" s="6" t="s">
        <v>334</v>
      </c>
    </row>
    <row r="192" spans="1:1" ht="15" customHeight="1" thickBot="1" x14ac:dyDescent="0.3">
      <c r="A192" s="5" t="s">
        <v>335</v>
      </c>
    </row>
    <row r="193" spans="1:1" ht="24.6" customHeight="1" thickBot="1" x14ac:dyDescent="0.3">
      <c r="A193" s="6" t="s">
        <v>336</v>
      </c>
    </row>
    <row r="194" spans="1:1" ht="15" customHeight="1" thickBot="1" x14ac:dyDescent="0.3">
      <c r="A194" s="6" t="s">
        <v>337</v>
      </c>
    </row>
    <row r="195" spans="1:1" ht="15" customHeight="1" thickBot="1" x14ac:dyDescent="0.3">
      <c r="A195" s="5" t="s">
        <v>338</v>
      </c>
    </row>
    <row r="196" spans="1:1" ht="15" customHeight="1" thickBot="1" x14ac:dyDescent="0.3">
      <c r="A196" s="6" t="s">
        <v>339</v>
      </c>
    </row>
    <row r="197" spans="1:1" ht="15" customHeight="1" thickBot="1" x14ac:dyDescent="0.3">
      <c r="A197" s="5" t="s">
        <v>340</v>
      </c>
    </row>
    <row r="198" spans="1:1" ht="15" customHeight="1" thickBot="1" x14ac:dyDescent="0.3">
      <c r="A198" s="6" t="s">
        <v>341</v>
      </c>
    </row>
    <row r="199" spans="1:1" ht="15" customHeight="1" thickBot="1" x14ac:dyDescent="0.3">
      <c r="A199" s="5" t="s">
        <v>342</v>
      </c>
    </row>
    <row r="200" spans="1:1" ht="15" customHeight="1" thickBot="1" x14ac:dyDescent="0.3">
      <c r="A200" s="6" t="s">
        <v>343</v>
      </c>
    </row>
    <row r="201" spans="1:1" ht="15" customHeight="1" thickBot="1" x14ac:dyDescent="0.3">
      <c r="A201" s="5" t="s">
        <v>344</v>
      </c>
    </row>
    <row r="202" spans="1:1" ht="15" customHeight="1" thickBot="1" x14ac:dyDescent="0.3">
      <c r="A202" s="6" t="s">
        <v>345</v>
      </c>
    </row>
    <row r="203" spans="1:1" ht="15" customHeight="1" thickBot="1" x14ac:dyDescent="0.3">
      <c r="A203" s="5" t="s">
        <v>346</v>
      </c>
    </row>
    <row r="204" spans="1:1" ht="15" customHeight="1" thickBot="1" x14ac:dyDescent="0.3">
      <c r="A204" s="6" t="s">
        <v>347</v>
      </c>
    </row>
    <row r="205" spans="1:1" ht="15" customHeight="1" thickBot="1" x14ac:dyDescent="0.3">
      <c r="A205" s="5" t="s">
        <v>348</v>
      </c>
    </row>
    <row r="206" spans="1:1" ht="15" customHeight="1" thickBot="1" x14ac:dyDescent="0.3">
      <c r="A206" s="6" t="s">
        <v>349</v>
      </c>
    </row>
    <row r="207" spans="1:1" ht="15" customHeight="1" thickBot="1" x14ac:dyDescent="0.3">
      <c r="A207" s="5" t="s">
        <v>350</v>
      </c>
    </row>
    <row r="208" spans="1:1" ht="15" customHeight="1" thickBot="1" x14ac:dyDescent="0.3">
      <c r="A208" s="6" t="s">
        <v>351</v>
      </c>
    </row>
    <row r="209" spans="1:1" ht="15" customHeight="1" thickBot="1" x14ac:dyDescent="0.3">
      <c r="A209" s="5" t="s">
        <v>352</v>
      </c>
    </row>
    <row r="210" spans="1:1" ht="24.6" customHeight="1" thickBot="1" x14ac:dyDescent="0.3">
      <c r="A210" s="6" t="s">
        <v>353</v>
      </c>
    </row>
    <row r="211" spans="1:1" ht="15" customHeight="1" thickBot="1" x14ac:dyDescent="0.3">
      <c r="A211" s="5" t="s">
        <v>354</v>
      </c>
    </row>
    <row r="212" spans="1:1" ht="15" customHeight="1" thickBot="1" x14ac:dyDescent="0.3">
      <c r="A212" s="6" t="s">
        <v>355</v>
      </c>
    </row>
    <row r="213" spans="1:1" ht="15" customHeight="1" thickBot="1" x14ac:dyDescent="0.3">
      <c r="A213" s="5" t="s">
        <v>356</v>
      </c>
    </row>
    <row r="214" spans="1:1" ht="15" customHeight="1" thickBot="1" x14ac:dyDescent="0.3">
      <c r="A214" s="6" t="s">
        <v>357</v>
      </c>
    </row>
    <row r="215" spans="1:1" ht="15" customHeight="1" thickBot="1" x14ac:dyDescent="0.3">
      <c r="A215" s="5" t="s">
        <v>358</v>
      </c>
    </row>
    <row r="216" spans="1:1" ht="15" customHeight="1" thickBot="1" x14ac:dyDescent="0.3">
      <c r="A216" s="6" t="s">
        <v>359</v>
      </c>
    </row>
    <row r="217" spans="1:1" ht="24.6" customHeight="1" thickBot="1" x14ac:dyDescent="0.3">
      <c r="A217" s="5" t="s">
        <v>360</v>
      </c>
    </row>
    <row r="218" spans="1:1" ht="15" customHeight="1" thickBot="1" x14ac:dyDescent="0.3">
      <c r="A218" s="6" t="s">
        <v>361</v>
      </c>
    </row>
    <row r="219" spans="1:1" ht="15" customHeight="1" thickBot="1" x14ac:dyDescent="0.3">
      <c r="A219" s="5" t="s">
        <v>362</v>
      </c>
    </row>
    <row r="220" spans="1:1" ht="15" customHeight="1" thickBot="1" x14ac:dyDescent="0.3">
      <c r="A220" s="6" t="s">
        <v>363</v>
      </c>
    </row>
    <row r="221" spans="1:1" ht="15" customHeight="1" thickBot="1" x14ac:dyDescent="0.3">
      <c r="A221" s="5" t="s">
        <v>364</v>
      </c>
    </row>
    <row r="222" spans="1:1" ht="15" customHeight="1" thickBot="1" x14ac:dyDescent="0.3">
      <c r="A222" s="6" t="s">
        <v>365</v>
      </c>
    </row>
    <row r="223" spans="1:1" ht="15" customHeight="1" thickBot="1" x14ac:dyDescent="0.3">
      <c r="A223" s="5" t="s">
        <v>366</v>
      </c>
    </row>
    <row r="224" spans="1:1" ht="15" customHeight="1" thickBot="1" x14ac:dyDescent="0.3">
      <c r="A224" s="6" t="s">
        <v>367</v>
      </c>
    </row>
    <row r="225" spans="1:1" ht="15" customHeight="1" thickBot="1" x14ac:dyDescent="0.3">
      <c r="A225" s="5" t="s">
        <v>368</v>
      </c>
    </row>
    <row r="226" spans="1:1" ht="15" customHeight="1" thickBot="1" x14ac:dyDescent="0.3">
      <c r="A226" s="6" t="s">
        <v>369</v>
      </c>
    </row>
    <row r="227" spans="1:1" ht="15" customHeight="1" thickBot="1" x14ac:dyDescent="0.3">
      <c r="A227" s="5" t="s">
        <v>370</v>
      </c>
    </row>
    <row r="228" spans="1:1" ht="15" customHeight="1" thickBot="1" x14ac:dyDescent="0.3">
      <c r="A228" s="6" t="s">
        <v>371</v>
      </c>
    </row>
    <row r="229" spans="1:1" ht="15" customHeight="1" thickBot="1" x14ac:dyDescent="0.3">
      <c r="A229" s="5" t="s">
        <v>372</v>
      </c>
    </row>
    <row r="230" spans="1:1" ht="15" customHeight="1" thickBot="1" x14ac:dyDescent="0.3">
      <c r="A230" s="6" t="s">
        <v>373</v>
      </c>
    </row>
    <row r="231" spans="1:1" ht="15" customHeight="1" thickBot="1" x14ac:dyDescent="0.3">
      <c r="A231" s="5" t="s">
        <v>374</v>
      </c>
    </row>
    <row r="232" spans="1:1" ht="15" customHeight="1" thickBot="1" x14ac:dyDescent="0.3">
      <c r="A232" s="6" t="s">
        <v>375</v>
      </c>
    </row>
    <row r="233" spans="1:1" ht="15" customHeight="1" thickBot="1" x14ac:dyDescent="0.3">
      <c r="A233" s="5" t="s">
        <v>376</v>
      </c>
    </row>
    <row r="234" spans="1:1" ht="15" customHeight="1" thickBot="1" x14ac:dyDescent="0.3">
      <c r="A234" s="6" t="s">
        <v>377</v>
      </c>
    </row>
    <row r="235" spans="1:1" ht="15" customHeight="1" thickBot="1" x14ac:dyDescent="0.3">
      <c r="A235" s="5" t="s">
        <v>378</v>
      </c>
    </row>
    <row r="236" spans="1:1" ht="24.6" customHeight="1" thickBot="1" x14ac:dyDescent="0.3">
      <c r="A236" s="6" t="s">
        <v>379</v>
      </c>
    </row>
    <row r="237" spans="1:1" ht="15" customHeight="1" thickBot="1" x14ac:dyDescent="0.3">
      <c r="A237" s="5" t="s">
        <v>380</v>
      </c>
    </row>
    <row r="238" spans="1:1" ht="24.6" customHeight="1" thickBot="1" x14ac:dyDescent="0.3">
      <c r="A238" s="6" t="s">
        <v>381</v>
      </c>
    </row>
    <row r="239" spans="1:1" ht="15" customHeight="1" thickBot="1" x14ac:dyDescent="0.3">
      <c r="A239" s="5" t="s">
        <v>382</v>
      </c>
    </row>
    <row r="240" spans="1:1" ht="15" customHeight="1" thickBot="1" x14ac:dyDescent="0.3">
      <c r="A240" s="6" t="s">
        <v>383</v>
      </c>
    </row>
    <row r="241" spans="1:1" ht="15" customHeight="1" thickBot="1" x14ac:dyDescent="0.3">
      <c r="A241" s="5" t="s">
        <v>384</v>
      </c>
    </row>
    <row r="242" spans="1:1" ht="15" customHeight="1" thickBot="1" x14ac:dyDescent="0.3">
      <c r="A242" s="6" t="s">
        <v>385</v>
      </c>
    </row>
    <row r="243" spans="1:1" ht="15" customHeight="1" thickBot="1" x14ac:dyDescent="0.3">
      <c r="A243" s="5" t="s">
        <v>386</v>
      </c>
    </row>
    <row r="244" spans="1:1" ht="24.6" customHeight="1" thickBot="1" x14ac:dyDescent="0.3">
      <c r="A244" s="6" t="s">
        <v>387</v>
      </c>
    </row>
    <row r="245" spans="1:1" ht="15" customHeight="1" thickBot="1" x14ac:dyDescent="0.3">
      <c r="A245" s="5" t="s">
        <v>388</v>
      </c>
    </row>
    <row r="246" spans="1:1" ht="15" customHeight="1" thickBot="1" x14ac:dyDescent="0.3">
      <c r="A246" s="6" t="s">
        <v>389</v>
      </c>
    </row>
    <row r="247" spans="1:1" ht="15" customHeight="1" thickBot="1" x14ac:dyDescent="0.3">
      <c r="A247" s="5" t="s">
        <v>390</v>
      </c>
    </row>
    <row r="248" spans="1:1" ht="15" customHeight="1" thickBot="1" x14ac:dyDescent="0.3">
      <c r="A248" s="6" t="s">
        <v>391</v>
      </c>
    </row>
    <row r="249" spans="1:1" ht="15" customHeight="1" thickBot="1" x14ac:dyDescent="0.3">
      <c r="A249" s="5" t="s">
        <v>392</v>
      </c>
    </row>
    <row r="250" spans="1:1" x14ac:dyDescent="0.25">
      <c r="A250" s="6" t="s">
        <v>393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2" t="s">
        <v>394</v>
      </c>
    </row>
    <row r="2" spans="1:1" x14ac:dyDescent="0.25">
      <c r="A2" s="2" t="s">
        <v>395</v>
      </c>
    </row>
    <row r="3" spans="1:1" x14ac:dyDescent="0.25">
      <c r="A3" s="2" t="s">
        <v>396</v>
      </c>
    </row>
    <row r="4" spans="1:1" x14ac:dyDescent="0.25">
      <c r="A4" s="2" t="s">
        <v>397</v>
      </c>
    </row>
    <row r="5" spans="1:1" x14ac:dyDescent="0.25">
      <c r="A5" s="2" t="s">
        <v>398</v>
      </c>
    </row>
    <row r="6" spans="1:1" x14ac:dyDescent="0.25">
      <c r="A6" s="2" t="s">
        <v>399</v>
      </c>
    </row>
    <row r="7" spans="1:1" x14ac:dyDescent="0.25">
      <c r="A7" s="2" t="s">
        <v>400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28515625" customWidth="1"/>
  </cols>
  <sheetData>
    <row r="1" spans="1:1" x14ac:dyDescent="0.25">
      <c r="A1" s="28" t="s">
        <v>401</v>
      </c>
    </row>
    <row r="2" spans="1:1" x14ac:dyDescent="0.25">
      <c r="A2" s="2" t="s">
        <v>402</v>
      </c>
    </row>
    <row r="3" spans="1:1" x14ac:dyDescent="0.25">
      <c r="A3" s="2" t="s">
        <v>403</v>
      </c>
    </row>
    <row r="4" spans="1:1" x14ac:dyDescent="0.25">
      <c r="A4" s="2" t="s">
        <v>404</v>
      </c>
    </row>
    <row r="5" spans="1:1" x14ac:dyDescent="0.25">
      <c r="A5" s="2" t="s">
        <v>405</v>
      </c>
    </row>
    <row r="6" spans="1:1" x14ac:dyDescent="0.25">
      <c r="A6" s="2" t="s">
        <v>406</v>
      </c>
    </row>
    <row r="7" spans="1:1" x14ac:dyDescent="0.25">
      <c r="A7" s="2" t="s">
        <v>407</v>
      </c>
    </row>
    <row r="8" spans="1:1" x14ac:dyDescent="0.25">
      <c r="A8" s="2" t="s">
        <v>408</v>
      </c>
    </row>
    <row r="9" spans="1:1" x14ac:dyDescent="0.25">
      <c r="A9" s="2" t="s">
        <v>409</v>
      </c>
    </row>
    <row r="10" spans="1:1" x14ac:dyDescent="0.25">
      <c r="A10" s="2" t="s">
        <v>410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75"/>
  <sheetViews>
    <sheetView showGridLines="0" showWhiteSpace="0" view="pageBreakPreview" zoomScaleNormal="80" zoomScaleSheetLayoutView="100" workbookViewId="0">
      <selection activeCell="A4" sqref="A4:XFD4"/>
    </sheetView>
  </sheetViews>
  <sheetFormatPr defaultRowHeight="15" x14ac:dyDescent="0.25"/>
  <cols>
    <col min="1" max="1" width="0.7109375" style="378" customWidth="1"/>
    <col min="2" max="2" width="24.85546875" style="378" customWidth="1"/>
    <col min="3" max="3" width="17.7109375" style="378" customWidth="1"/>
    <col min="4" max="4" width="24.85546875" style="378" customWidth="1"/>
    <col min="5" max="5" width="27.140625" style="378" customWidth="1"/>
    <col min="6" max="6" width="33.85546875" style="378" customWidth="1"/>
    <col min="7" max="7" width="28.28515625" style="378" customWidth="1"/>
    <col min="8" max="8" width="81" style="378" customWidth="1"/>
    <col min="9" max="9" width="12.85546875" style="378" customWidth="1"/>
    <col min="10" max="10" width="13.7109375" style="378" customWidth="1"/>
    <col min="11" max="11" width="22" style="378" customWidth="1"/>
    <col min="12" max="12" width="7.42578125" style="378" customWidth="1"/>
    <col min="13" max="13" width="139" style="378" customWidth="1"/>
    <col min="14" max="14" width="50" style="378" customWidth="1"/>
    <col min="15" max="16384" width="9.140625" style="378"/>
  </cols>
  <sheetData>
    <row r="1" spans="1:21" ht="14.45" customHeight="1" x14ac:dyDescent="0.25">
      <c r="A1" s="475"/>
      <c r="B1" s="492" t="s">
        <v>411</v>
      </c>
      <c r="C1" s="380"/>
      <c r="D1" s="380"/>
      <c r="E1" s="380"/>
      <c r="F1" s="380"/>
      <c r="G1" s="380"/>
      <c r="H1" s="380"/>
      <c r="I1" s="380"/>
    </row>
    <row r="2" spans="1:21" x14ac:dyDescent="0.25">
      <c r="A2" s="475"/>
      <c r="B2" s="380"/>
      <c r="C2" s="380"/>
      <c r="D2" s="380"/>
      <c r="E2" s="380"/>
      <c r="F2" s="380"/>
      <c r="G2" s="380"/>
      <c r="H2" s="380"/>
      <c r="I2" s="380"/>
    </row>
    <row r="3" spans="1:21" x14ac:dyDescent="0.25">
      <c r="A3" s="475"/>
      <c r="B3" s="493" t="s">
        <v>412</v>
      </c>
      <c r="C3" s="380"/>
      <c r="D3" s="380"/>
      <c r="E3" s="380"/>
      <c r="F3" s="380"/>
      <c r="G3" s="380"/>
      <c r="H3" s="380"/>
      <c r="I3" s="380"/>
    </row>
    <row r="4" spans="1:21" ht="26.1" customHeight="1" x14ac:dyDescent="0.4">
      <c r="A4" s="475"/>
      <c r="B4" s="493"/>
      <c r="C4" s="380"/>
      <c r="D4" s="380"/>
      <c r="E4" s="380"/>
      <c r="F4" s="380"/>
      <c r="G4" s="380"/>
      <c r="H4" s="380"/>
      <c r="I4" s="380"/>
      <c r="K4" s="494"/>
    </row>
    <row r="5" spans="1:21" x14ac:dyDescent="0.25">
      <c r="A5" s="475"/>
      <c r="B5" s="495"/>
      <c r="C5" s="495"/>
      <c r="D5" s="495"/>
      <c r="E5" s="495"/>
      <c r="F5" s="495"/>
      <c r="G5" s="495"/>
      <c r="H5" s="495"/>
      <c r="I5" s="495"/>
    </row>
    <row r="6" spans="1:21" x14ac:dyDescent="0.25">
      <c r="A6" s="475"/>
      <c r="B6" s="496" t="s">
        <v>413</v>
      </c>
      <c r="C6" s="497"/>
      <c r="D6" s="497"/>
      <c r="E6" s="497"/>
      <c r="F6" s="497"/>
      <c r="G6" s="497"/>
      <c r="H6" s="497"/>
      <c r="I6" s="497"/>
      <c r="J6" s="498"/>
      <c r="K6" s="499"/>
      <c r="L6" s="500"/>
      <c r="M6" s="500"/>
      <c r="N6" s="500"/>
      <c r="O6" s="500"/>
      <c r="P6" s="500"/>
      <c r="Q6" s="500"/>
      <c r="R6" s="500"/>
      <c r="S6" s="500"/>
      <c r="T6" s="500"/>
      <c r="U6" s="500"/>
    </row>
    <row r="7" spans="1:21" ht="83.25" customHeight="1" x14ac:dyDescent="0.25">
      <c r="A7" s="475"/>
      <c r="B7" s="501" t="s">
        <v>414</v>
      </c>
      <c r="C7" s="501" t="s">
        <v>415</v>
      </c>
      <c r="D7" s="501" t="s">
        <v>416</v>
      </c>
      <c r="E7" s="501" t="s">
        <v>417</v>
      </c>
      <c r="F7" s="501" t="s">
        <v>418</v>
      </c>
      <c r="G7" s="501" t="s">
        <v>419</v>
      </c>
      <c r="H7" s="501" t="s">
        <v>420</v>
      </c>
      <c r="I7" s="501" t="s">
        <v>421</v>
      </c>
      <c r="J7" s="501" t="s">
        <v>422</v>
      </c>
      <c r="K7" s="499"/>
      <c r="L7" s="500"/>
      <c r="M7" s="500"/>
      <c r="N7" s="500"/>
      <c r="O7" s="500"/>
      <c r="P7" s="500"/>
      <c r="Q7" s="500"/>
      <c r="R7" s="500"/>
      <c r="S7" s="500"/>
      <c r="T7" s="500"/>
      <c r="U7" s="500"/>
    </row>
    <row r="8" spans="1:21" ht="170.25" customHeight="1" x14ac:dyDescent="0.25">
      <c r="A8" s="475"/>
      <c r="B8" s="502" t="s">
        <v>423</v>
      </c>
      <c r="C8" s="502" t="s">
        <v>424</v>
      </c>
      <c r="D8" s="503" t="s">
        <v>425</v>
      </c>
      <c r="E8" s="503" t="s">
        <v>426</v>
      </c>
      <c r="F8" s="503" t="s">
        <v>427</v>
      </c>
      <c r="G8" s="503" t="s">
        <v>428</v>
      </c>
      <c r="H8" s="504" t="s">
        <v>429</v>
      </c>
      <c r="I8" s="505">
        <v>1</v>
      </c>
      <c r="J8" s="503" t="s">
        <v>131</v>
      </c>
      <c r="K8" s="499"/>
      <c r="L8" s="500"/>
      <c r="M8" s="500"/>
      <c r="N8" s="500"/>
      <c r="O8" s="500"/>
      <c r="P8" s="500"/>
      <c r="Q8" s="500"/>
      <c r="R8" s="500"/>
      <c r="S8" s="500"/>
      <c r="T8" s="500"/>
      <c r="U8" s="500"/>
    </row>
    <row r="9" spans="1:21" ht="198.75" customHeight="1" x14ac:dyDescent="0.25">
      <c r="A9" s="475"/>
      <c r="B9" s="506"/>
      <c r="C9" s="506"/>
      <c r="D9" s="503" t="s">
        <v>430</v>
      </c>
      <c r="E9" s="503" t="s">
        <v>431</v>
      </c>
      <c r="F9" s="503" t="s">
        <v>432</v>
      </c>
      <c r="G9" s="503" t="s">
        <v>433</v>
      </c>
      <c r="H9" s="504" t="s">
        <v>434</v>
      </c>
      <c r="I9" s="505">
        <v>1</v>
      </c>
      <c r="J9" s="503" t="s">
        <v>131</v>
      </c>
      <c r="K9" s="499"/>
      <c r="L9" s="500"/>
      <c r="M9" s="500"/>
      <c r="N9" s="500"/>
      <c r="O9" s="500"/>
      <c r="P9" s="500"/>
      <c r="Q9" s="500"/>
      <c r="R9" s="500"/>
      <c r="S9" s="500"/>
      <c r="T9" s="500"/>
      <c r="U9" s="500"/>
    </row>
    <row r="10" spans="1:21" ht="90" customHeight="1" x14ac:dyDescent="0.25">
      <c r="A10" s="475"/>
      <c r="B10" s="506"/>
      <c r="C10" s="506"/>
      <c r="D10" s="503" t="s">
        <v>435</v>
      </c>
      <c r="E10" s="503" t="s">
        <v>436</v>
      </c>
      <c r="F10" s="503" t="s">
        <v>437</v>
      </c>
      <c r="G10" s="503" t="s">
        <v>438</v>
      </c>
      <c r="H10" s="504" t="s">
        <v>439</v>
      </c>
      <c r="I10" s="505">
        <v>1</v>
      </c>
      <c r="J10" s="503" t="s">
        <v>131</v>
      </c>
      <c r="K10" s="499"/>
      <c r="L10" s="500"/>
      <c r="M10" s="500"/>
      <c r="N10" s="500"/>
      <c r="O10" s="500"/>
      <c r="P10" s="500"/>
      <c r="Q10" s="500"/>
      <c r="R10" s="500"/>
      <c r="S10" s="500"/>
      <c r="T10" s="500"/>
      <c r="U10" s="500"/>
    </row>
    <row r="11" spans="1:21" ht="86.25" customHeight="1" x14ac:dyDescent="0.25">
      <c r="A11" s="475"/>
      <c r="B11" s="506"/>
      <c r="C11" s="506"/>
      <c r="D11" s="503" t="s">
        <v>440</v>
      </c>
      <c r="E11" s="503" t="s">
        <v>441</v>
      </c>
      <c r="F11" s="503" t="s">
        <v>442</v>
      </c>
      <c r="G11" s="503" t="s">
        <v>443</v>
      </c>
      <c r="H11" s="503" t="s">
        <v>444</v>
      </c>
      <c r="I11" s="505">
        <v>1</v>
      </c>
      <c r="J11" s="503" t="s">
        <v>131</v>
      </c>
      <c r="K11" s="499"/>
      <c r="L11" s="500"/>
      <c r="M11" s="500"/>
      <c r="N11" s="500"/>
      <c r="O11" s="500"/>
      <c r="P11" s="500"/>
      <c r="Q11" s="500"/>
      <c r="R11" s="500"/>
      <c r="S11" s="500"/>
      <c r="T11" s="500"/>
      <c r="U11" s="500"/>
    </row>
    <row r="12" spans="1:21" ht="135" customHeight="1" x14ac:dyDescent="0.25">
      <c r="A12" s="475"/>
      <c r="B12" s="506"/>
      <c r="C12" s="506"/>
      <c r="D12" s="503" t="s">
        <v>445</v>
      </c>
      <c r="E12" s="503" t="s">
        <v>446</v>
      </c>
      <c r="F12" s="503" t="s">
        <v>447</v>
      </c>
      <c r="G12" s="503" t="s">
        <v>448</v>
      </c>
      <c r="H12" s="504" t="s">
        <v>449</v>
      </c>
      <c r="I12" s="505">
        <v>1</v>
      </c>
      <c r="J12" s="503" t="s">
        <v>131</v>
      </c>
      <c r="K12" s="499"/>
      <c r="L12" s="500"/>
      <c r="M12" s="500"/>
      <c r="N12" s="500"/>
      <c r="O12" s="500"/>
      <c r="P12" s="500"/>
      <c r="Q12" s="500"/>
      <c r="R12" s="500"/>
      <c r="S12" s="500"/>
      <c r="T12" s="500"/>
      <c r="U12" s="500"/>
    </row>
    <row r="13" spans="1:21" ht="57" customHeight="1" x14ac:dyDescent="0.25">
      <c r="A13" s="475"/>
      <c r="B13" s="506"/>
      <c r="C13" s="506"/>
      <c r="D13" s="503" t="s">
        <v>450</v>
      </c>
      <c r="E13" s="503" t="s">
        <v>451</v>
      </c>
      <c r="F13" s="503" t="s">
        <v>452</v>
      </c>
      <c r="G13" s="503" t="s">
        <v>453</v>
      </c>
      <c r="H13" s="503" t="s">
        <v>454</v>
      </c>
      <c r="I13" s="505">
        <v>1</v>
      </c>
      <c r="J13" s="503" t="s">
        <v>131</v>
      </c>
      <c r="K13" s="499"/>
      <c r="L13" s="500"/>
      <c r="M13" s="500"/>
      <c r="N13" s="500"/>
      <c r="O13" s="500"/>
      <c r="P13" s="500"/>
      <c r="Q13" s="500"/>
      <c r="R13" s="500"/>
      <c r="S13" s="500"/>
      <c r="T13" s="500"/>
      <c r="U13" s="500"/>
    </row>
    <row r="14" spans="1:21" ht="91.5" customHeight="1" x14ac:dyDescent="0.25">
      <c r="A14" s="475"/>
      <c r="B14" s="506"/>
      <c r="C14" s="507"/>
      <c r="D14" s="503" t="s">
        <v>455</v>
      </c>
      <c r="E14" s="503" t="s">
        <v>456</v>
      </c>
      <c r="F14" s="503" t="s">
        <v>457</v>
      </c>
      <c r="G14" s="503" t="s">
        <v>458</v>
      </c>
      <c r="H14" s="503" t="s">
        <v>459</v>
      </c>
      <c r="I14" s="505">
        <v>1</v>
      </c>
      <c r="J14" s="503" t="s">
        <v>131</v>
      </c>
      <c r="K14" s="499"/>
      <c r="L14" s="500"/>
      <c r="M14" s="500"/>
      <c r="N14" s="500"/>
      <c r="O14" s="500"/>
      <c r="P14" s="500"/>
      <c r="Q14" s="500"/>
      <c r="R14" s="500"/>
      <c r="S14" s="500"/>
      <c r="T14" s="500"/>
      <c r="U14" s="500"/>
    </row>
    <row r="15" spans="1:21" ht="119.25" customHeight="1" x14ac:dyDescent="0.25">
      <c r="A15" s="475"/>
      <c r="B15" s="506"/>
      <c r="C15" s="503" t="s">
        <v>460</v>
      </c>
      <c r="D15" s="503" t="s">
        <v>461</v>
      </c>
      <c r="E15" s="503" t="s">
        <v>462</v>
      </c>
      <c r="F15" s="503" t="s">
        <v>463</v>
      </c>
      <c r="G15" s="503" t="s">
        <v>464</v>
      </c>
      <c r="H15" s="503" t="s">
        <v>465</v>
      </c>
      <c r="I15" s="505">
        <v>1</v>
      </c>
      <c r="J15" s="503" t="s">
        <v>131</v>
      </c>
      <c r="K15" s="499"/>
      <c r="L15" s="500"/>
      <c r="M15" s="500"/>
      <c r="N15" s="500"/>
      <c r="O15" s="500"/>
      <c r="P15" s="500"/>
      <c r="Q15" s="500"/>
      <c r="R15" s="500"/>
      <c r="S15" s="500"/>
      <c r="T15" s="500"/>
      <c r="U15" s="500"/>
    </row>
    <row r="16" spans="1:21" ht="210" customHeight="1" x14ac:dyDescent="0.25">
      <c r="A16" s="475"/>
      <c r="B16" s="506"/>
      <c r="C16" s="502" t="s">
        <v>466</v>
      </c>
      <c r="D16" s="503" t="s">
        <v>467</v>
      </c>
      <c r="E16" s="503" t="s">
        <v>468</v>
      </c>
      <c r="F16" s="503" t="s">
        <v>469</v>
      </c>
      <c r="G16" s="503" t="s">
        <v>470</v>
      </c>
      <c r="H16" s="504" t="s">
        <v>471</v>
      </c>
      <c r="I16" s="508">
        <v>0.75</v>
      </c>
      <c r="J16" s="503" t="s">
        <v>130</v>
      </c>
      <c r="K16" s="509"/>
      <c r="L16" s="500"/>
      <c r="M16" s="500"/>
      <c r="N16" s="500"/>
      <c r="O16" s="500"/>
      <c r="P16" s="500"/>
      <c r="Q16" s="500"/>
      <c r="R16" s="500"/>
      <c r="S16" s="500"/>
      <c r="T16" s="500"/>
      <c r="U16" s="500"/>
    </row>
    <row r="17" spans="1:21" ht="62.25" customHeight="1" x14ac:dyDescent="0.25">
      <c r="A17" s="475"/>
      <c r="B17" s="506"/>
      <c r="C17" s="506"/>
      <c r="D17" s="503" t="s">
        <v>472</v>
      </c>
      <c r="E17" s="503" t="s">
        <v>473</v>
      </c>
      <c r="F17" s="503" t="s">
        <v>474</v>
      </c>
      <c r="G17" s="503" t="s">
        <v>475</v>
      </c>
      <c r="H17" s="503" t="s">
        <v>476</v>
      </c>
      <c r="I17" s="508">
        <v>1</v>
      </c>
      <c r="J17" s="503" t="s">
        <v>131</v>
      </c>
      <c r="K17" s="499"/>
      <c r="L17" s="500"/>
      <c r="M17" s="500"/>
      <c r="N17" s="500"/>
      <c r="O17" s="500"/>
      <c r="P17" s="500"/>
      <c r="Q17" s="500"/>
      <c r="R17" s="500"/>
      <c r="S17" s="500"/>
      <c r="T17" s="500"/>
      <c r="U17" s="500"/>
    </row>
    <row r="18" spans="1:21" ht="85.5" customHeight="1" x14ac:dyDescent="0.25">
      <c r="A18" s="475"/>
      <c r="B18" s="506"/>
      <c r="C18" s="506"/>
      <c r="D18" s="504" t="s">
        <v>477</v>
      </c>
      <c r="E18" s="504" t="s">
        <v>478</v>
      </c>
      <c r="F18" s="504" t="s">
        <v>479</v>
      </c>
      <c r="G18" s="503" t="s">
        <v>480</v>
      </c>
      <c r="H18" s="503" t="s">
        <v>481</v>
      </c>
      <c r="I18" s="508">
        <v>1</v>
      </c>
      <c r="J18" s="503" t="s">
        <v>131</v>
      </c>
      <c r="K18" s="510"/>
      <c r="L18" s="500"/>
      <c r="M18" s="500"/>
      <c r="N18" s="500"/>
      <c r="O18" s="500"/>
      <c r="P18" s="500"/>
      <c r="Q18" s="500"/>
      <c r="R18" s="500"/>
      <c r="S18" s="500"/>
      <c r="T18" s="500"/>
      <c r="U18" s="500"/>
    </row>
    <row r="19" spans="1:21" ht="70.5" customHeight="1" x14ac:dyDescent="0.25">
      <c r="A19" s="475"/>
      <c r="B19" s="506"/>
      <c r="C19" s="506"/>
      <c r="D19" s="511" t="s">
        <v>482</v>
      </c>
      <c r="E19" s="504" t="s">
        <v>483</v>
      </c>
      <c r="F19" s="511" t="s">
        <v>484</v>
      </c>
      <c r="G19" s="503" t="s">
        <v>485</v>
      </c>
      <c r="H19" s="503" t="s">
        <v>486</v>
      </c>
      <c r="I19" s="508">
        <v>0.75</v>
      </c>
      <c r="J19" s="503" t="s">
        <v>130</v>
      </c>
      <c r="K19" s="510"/>
      <c r="L19" s="500"/>
      <c r="M19" s="500"/>
      <c r="N19" s="500"/>
      <c r="O19" s="500"/>
      <c r="P19" s="500"/>
      <c r="Q19" s="500"/>
      <c r="R19" s="500"/>
      <c r="S19" s="500"/>
      <c r="T19" s="500"/>
      <c r="U19" s="500"/>
    </row>
    <row r="20" spans="1:21" ht="60" customHeight="1" x14ac:dyDescent="0.25">
      <c r="A20" s="475"/>
      <c r="B20" s="506"/>
      <c r="C20" s="506"/>
      <c r="D20" s="503" t="s">
        <v>487</v>
      </c>
      <c r="E20" s="503" t="s">
        <v>488</v>
      </c>
      <c r="F20" s="512" t="s">
        <v>489</v>
      </c>
      <c r="G20" s="503" t="s">
        <v>490</v>
      </c>
      <c r="H20" s="503" t="s">
        <v>491</v>
      </c>
      <c r="I20" s="508">
        <v>1</v>
      </c>
      <c r="J20" s="503" t="s">
        <v>131</v>
      </c>
      <c r="K20" s="499"/>
      <c r="L20" s="500"/>
      <c r="M20" s="500"/>
      <c r="N20" s="500"/>
      <c r="O20" s="500"/>
      <c r="P20" s="500"/>
      <c r="Q20" s="500"/>
      <c r="R20" s="500"/>
      <c r="S20" s="500"/>
      <c r="T20" s="500"/>
      <c r="U20" s="500"/>
    </row>
    <row r="21" spans="1:21" ht="96.75" customHeight="1" x14ac:dyDescent="0.25">
      <c r="A21" s="475"/>
      <c r="B21" s="506"/>
      <c r="C21" s="506"/>
      <c r="D21" s="503" t="s">
        <v>492</v>
      </c>
      <c r="E21" s="503" t="s">
        <v>493</v>
      </c>
      <c r="F21" s="512" t="s">
        <v>494</v>
      </c>
      <c r="G21" s="503" t="s">
        <v>495</v>
      </c>
      <c r="H21" s="504" t="s">
        <v>496</v>
      </c>
      <c r="I21" s="508">
        <v>0.75</v>
      </c>
      <c r="J21" s="503" t="s">
        <v>130</v>
      </c>
      <c r="K21" s="499"/>
      <c r="L21" s="500"/>
      <c r="M21" s="500"/>
      <c r="N21" s="500"/>
      <c r="O21" s="500"/>
      <c r="P21" s="500"/>
      <c r="Q21" s="500"/>
      <c r="R21" s="500"/>
      <c r="S21" s="500"/>
      <c r="T21" s="500"/>
      <c r="U21" s="500"/>
    </row>
    <row r="22" spans="1:21" ht="93" customHeight="1" x14ac:dyDescent="0.25">
      <c r="A22" s="475"/>
      <c r="B22" s="506"/>
      <c r="C22" s="506"/>
      <c r="D22" s="503" t="s">
        <v>497</v>
      </c>
      <c r="E22" s="503" t="s">
        <v>498</v>
      </c>
      <c r="F22" s="512" t="s">
        <v>499</v>
      </c>
      <c r="G22" s="503" t="s">
        <v>500</v>
      </c>
      <c r="H22" s="503" t="s">
        <v>501</v>
      </c>
      <c r="I22" s="508">
        <v>1</v>
      </c>
      <c r="J22" s="503" t="s">
        <v>131</v>
      </c>
      <c r="K22" s="509"/>
      <c r="L22" s="500"/>
      <c r="M22" s="500"/>
      <c r="N22" s="500"/>
      <c r="O22" s="500"/>
      <c r="P22" s="500"/>
      <c r="Q22" s="500"/>
      <c r="R22" s="500"/>
      <c r="S22" s="500"/>
      <c r="T22" s="500"/>
      <c r="U22" s="500"/>
    </row>
    <row r="23" spans="1:21" ht="108" customHeight="1" x14ac:dyDescent="0.25">
      <c r="A23" s="475"/>
      <c r="B23" s="506"/>
      <c r="C23" s="507"/>
      <c r="D23" s="503" t="s">
        <v>502</v>
      </c>
      <c r="E23" s="503" t="s">
        <v>503</v>
      </c>
      <c r="F23" s="512" t="s">
        <v>504</v>
      </c>
      <c r="G23" s="503" t="s">
        <v>505</v>
      </c>
      <c r="H23" s="504" t="s">
        <v>506</v>
      </c>
      <c r="I23" s="508">
        <v>0.75</v>
      </c>
      <c r="J23" s="503" t="s">
        <v>130</v>
      </c>
      <c r="K23" s="499"/>
      <c r="L23" s="500"/>
      <c r="M23" s="500"/>
      <c r="N23" s="500"/>
      <c r="O23" s="500"/>
      <c r="P23" s="500"/>
      <c r="Q23" s="500"/>
      <c r="R23" s="500"/>
      <c r="S23" s="500"/>
      <c r="T23" s="500"/>
      <c r="U23" s="500"/>
    </row>
    <row r="24" spans="1:21" ht="113.25" customHeight="1" x14ac:dyDescent="0.25">
      <c r="A24" s="475"/>
      <c r="B24" s="506"/>
      <c r="C24" s="513" t="s">
        <v>507</v>
      </c>
      <c r="D24" s="503" t="s">
        <v>508</v>
      </c>
      <c r="E24" s="503" t="s">
        <v>509</v>
      </c>
      <c r="F24" s="512" t="s">
        <v>510</v>
      </c>
      <c r="G24" s="503" t="s">
        <v>511</v>
      </c>
      <c r="H24" s="504" t="s">
        <v>512</v>
      </c>
      <c r="I24" s="508">
        <v>1</v>
      </c>
      <c r="J24" s="503" t="s">
        <v>131</v>
      </c>
      <c r="K24" s="499"/>
      <c r="L24" s="500"/>
      <c r="M24" s="500"/>
      <c r="N24" s="500"/>
      <c r="O24" s="500"/>
      <c r="P24" s="500"/>
      <c r="Q24" s="500"/>
      <c r="R24" s="500"/>
      <c r="S24" s="500"/>
      <c r="T24" s="500"/>
      <c r="U24" s="500"/>
    </row>
    <row r="25" spans="1:21" ht="147.75" customHeight="1" x14ac:dyDescent="0.25">
      <c r="A25" s="475"/>
      <c r="B25" s="506"/>
      <c r="C25" s="506"/>
      <c r="D25" s="503" t="s">
        <v>513</v>
      </c>
      <c r="E25" s="503" t="s">
        <v>514</v>
      </c>
      <c r="F25" s="512" t="s">
        <v>515</v>
      </c>
      <c r="G25" s="503" t="s">
        <v>516</v>
      </c>
      <c r="H25" s="503" t="s">
        <v>517</v>
      </c>
      <c r="I25" s="508">
        <v>0.75</v>
      </c>
      <c r="J25" s="503" t="s">
        <v>130</v>
      </c>
      <c r="K25" s="499"/>
      <c r="L25" s="500"/>
      <c r="M25" s="500"/>
      <c r="N25" s="500"/>
      <c r="O25" s="500"/>
      <c r="P25" s="500"/>
      <c r="Q25" s="500"/>
      <c r="R25" s="500"/>
      <c r="S25" s="500"/>
      <c r="T25" s="500"/>
      <c r="U25" s="500"/>
    </row>
    <row r="26" spans="1:21" ht="96" customHeight="1" x14ac:dyDescent="0.25">
      <c r="A26" s="475"/>
      <c r="B26" s="506"/>
      <c r="C26" s="506"/>
      <c r="D26" s="503" t="s">
        <v>518</v>
      </c>
      <c r="E26" s="503" t="s">
        <v>519</v>
      </c>
      <c r="F26" s="514" t="s">
        <v>520</v>
      </c>
      <c r="G26" s="503" t="s">
        <v>521</v>
      </c>
      <c r="H26" s="503" t="s">
        <v>522</v>
      </c>
      <c r="I26" s="508">
        <v>1</v>
      </c>
      <c r="J26" s="503" t="s">
        <v>131</v>
      </c>
      <c r="K26" s="499"/>
      <c r="L26" s="500"/>
      <c r="M26" s="500"/>
      <c r="N26" s="500"/>
      <c r="O26" s="500"/>
      <c r="P26" s="500"/>
      <c r="Q26" s="500"/>
      <c r="R26" s="500"/>
      <c r="S26" s="500"/>
      <c r="T26" s="500"/>
      <c r="U26" s="500"/>
    </row>
    <row r="27" spans="1:21" ht="58.5" customHeight="1" x14ac:dyDescent="0.25">
      <c r="A27" s="475"/>
      <c r="B27" s="506"/>
      <c r="C27" s="506"/>
      <c r="D27" s="503" t="s">
        <v>523</v>
      </c>
      <c r="E27" s="503" t="s">
        <v>524</v>
      </c>
      <c r="F27" s="503" t="s">
        <v>525</v>
      </c>
      <c r="G27" s="503" t="s">
        <v>526</v>
      </c>
      <c r="H27" s="503" t="s">
        <v>527</v>
      </c>
      <c r="I27" s="508">
        <v>1</v>
      </c>
      <c r="J27" s="503" t="s">
        <v>131</v>
      </c>
      <c r="K27" s="515"/>
      <c r="L27" s="500"/>
      <c r="M27" s="500"/>
      <c r="N27" s="500"/>
      <c r="O27" s="500"/>
      <c r="P27" s="500"/>
      <c r="Q27" s="500"/>
      <c r="R27" s="500"/>
      <c r="S27" s="500"/>
      <c r="T27" s="500"/>
      <c r="U27" s="500"/>
    </row>
    <row r="28" spans="1:21" ht="121.5" customHeight="1" x14ac:dyDescent="0.25">
      <c r="A28" s="475"/>
      <c r="B28" s="506"/>
      <c r="C28" s="506"/>
      <c r="D28" s="503" t="s">
        <v>528</v>
      </c>
      <c r="E28" s="503" t="s">
        <v>529</v>
      </c>
      <c r="F28" s="503" t="s">
        <v>530</v>
      </c>
      <c r="G28" s="503" t="s">
        <v>531</v>
      </c>
      <c r="H28" s="504" t="s">
        <v>532</v>
      </c>
      <c r="I28" s="505">
        <v>0.5</v>
      </c>
      <c r="J28" s="503" t="s">
        <v>130</v>
      </c>
      <c r="K28" s="499"/>
      <c r="L28" s="500"/>
      <c r="M28" s="500"/>
      <c r="N28" s="500"/>
      <c r="O28" s="500"/>
      <c r="P28" s="500"/>
      <c r="Q28" s="500"/>
      <c r="R28" s="500"/>
      <c r="S28" s="500"/>
      <c r="T28" s="500"/>
      <c r="U28" s="500"/>
    </row>
    <row r="29" spans="1:21" ht="111.75" customHeight="1" x14ac:dyDescent="0.25">
      <c r="A29" s="475"/>
      <c r="B29" s="506"/>
      <c r="C29" s="506"/>
      <c r="D29" s="503" t="s">
        <v>533</v>
      </c>
      <c r="E29" s="503" t="s">
        <v>534</v>
      </c>
      <c r="F29" s="503" t="s">
        <v>535</v>
      </c>
      <c r="G29" s="503" t="s">
        <v>536</v>
      </c>
      <c r="H29" s="504" t="s">
        <v>537</v>
      </c>
      <c r="I29" s="505">
        <v>0.5</v>
      </c>
      <c r="J29" s="503" t="s">
        <v>130</v>
      </c>
      <c r="K29" s="499"/>
      <c r="L29" s="500"/>
      <c r="M29" s="500"/>
      <c r="N29" s="500"/>
      <c r="O29" s="500"/>
      <c r="P29" s="500"/>
      <c r="Q29" s="500"/>
      <c r="R29" s="500"/>
      <c r="S29" s="500"/>
      <c r="T29" s="500"/>
      <c r="U29" s="500"/>
    </row>
    <row r="30" spans="1:21" ht="102.75" customHeight="1" x14ac:dyDescent="0.25">
      <c r="A30" s="475"/>
      <c r="B30" s="506"/>
      <c r="C30" s="506"/>
      <c r="D30" s="504" t="s">
        <v>538</v>
      </c>
      <c r="E30" s="504" t="s">
        <v>539</v>
      </c>
      <c r="F30" s="504" t="s">
        <v>540</v>
      </c>
      <c r="G30" s="504" t="s">
        <v>541</v>
      </c>
      <c r="H30" s="503" t="s">
        <v>542</v>
      </c>
      <c r="I30" s="505">
        <v>0.25</v>
      </c>
      <c r="J30" s="503" t="s">
        <v>51</v>
      </c>
      <c r="K30" s="499"/>
      <c r="L30" s="500"/>
      <c r="M30" s="500"/>
      <c r="N30" s="500"/>
      <c r="O30" s="500"/>
      <c r="P30" s="500"/>
      <c r="Q30" s="500"/>
      <c r="R30" s="500"/>
      <c r="S30" s="500"/>
      <c r="T30" s="500"/>
      <c r="U30" s="500"/>
    </row>
    <row r="31" spans="1:21" ht="133.5" customHeight="1" x14ac:dyDescent="0.25">
      <c r="A31" s="475"/>
      <c r="B31" s="506"/>
      <c r="C31" s="507"/>
      <c r="D31" s="504" t="s">
        <v>543</v>
      </c>
      <c r="E31" s="516" t="s">
        <v>539</v>
      </c>
      <c r="F31" s="504" t="s">
        <v>544</v>
      </c>
      <c r="G31" s="504" t="s">
        <v>545</v>
      </c>
      <c r="H31" s="503" t="s">
        <v>546</v>
      </c>
      <c r="I31" s="505">
        <v>0.25</v>
      </c>
      <c r="J31" s="503" t="s">
        <v>51</v>
      </c>
      <c r="K31" s="499"/>
      <c r="L31" s="500"/>
      <c r="M31" s="500"/>
      <c r="N31" s="500"/>
      <c r="O31" s="500"/>
      <c r="P31" s="500"/>
      <c r="Q31" s="500"/>
      <c r="R31" s="500"/>
      <c r="S31" s="500"/>
      <c r="T31" s="500"/>
      <c r="U31" s="500"/>
    </row>
    <row r="32" spans="1:21" ht="188.25" customHeight="1" x14ac:dyDescent="0.25">
      <c r="A32" s="475"/>
      <c r="B32" s="506"/>
      <c r="C32" s="502" t="s">
        <v>547</v>
      </c>
      <c r="D32" s="503" t="s">
        <v>548</v>
      </c>
      <c r="E32" s="503" t="s">
        <v>549</v>
      </c>
      <c r="F32" s="503" t="s">
        <v>550</v>
      </c>
      <c r="G32" s="503" t="s">
        <v>551</v>
      </c>
      <c r="H32" s="504" t="s">
        <v>552</v>
      </c>
      <c r="I32" s="508">
        <v>1</v>
      </c>
      <c r="J32" s="503" t="s">
        <v>131</v>
      </c>
      <c r="K32" s="499"/>
      <c r="L32" s="500"/>
      <c r="M32" s="500"/>
      <c r="N32" s="500"/>
      <c r="O32" s="500"/>
      <c r="P32" s="500"/>
      <c r="Q32" s="500"/>
      <c r="R32" s="500"/>
      <c r="S32" s="500"/>
      <c r="T32" s="500"/>
      <c r="U32" s="500"/>
    </row>
    <row r="33" spans="1:21" ht="78.75" customHeight="1" x14ac:dyDescent="0.25">
      <c r="A33" s="475"/>
      <c r="B33" s="506"/>
      <c r="C33" s="506"/>
      <c r="D33" s="503" t="s">
        <v>553</v>
      </c>
      <c r="E33" s="503" t="s">
        <v>554</v>
      </c>
      <c r="F33" s="503" t="s">
        <v>555</v>
      </c>
      <c r="G33" s="503" t="s">
        <v>556</v>
      </c>
      <c r="H33" s="504" t="s">
        <v>557</v>
      </c>
      <c r="I33" s="508">
        <v>1</v>
      </c>
      <c r="J33" s="503" t="s">
        <v>131</v>
      </c>
      <c r="K33" s="499"/>
      <c r="L33" s="500"/>
      <c r="M33" s="500"/>
      <c r="N33" s="500"/>
      <c r="O33" s="500"/>
      <c r="P33" s="500"/>
      <c r="Q33" s="500"/>
      <c r="R33" s="500"/>
      <c r="S33" s="500"/>
      <c r="T33" s="500"/>
      <c r="U33" s="500"/>
    </row>
    <row r="34" spans="1:21" ht="162.75" customHeight="1" x14ac:dyDescent="0.25">
      <c r="A34" s="475"/>
      <c r="B34" s="506"/>
      <c r="C34" s="506"/>
      <c r="D34" s="503" t="s">
        <v>558</v>
      </c>
      <c r="E34" s="503" t="s">
        <v>493</v>
      </c>
      <c r="F34" s="503" t="s">
        <v>559</v>
      </c>
      <c r="G34" s="503" t="s">
        <v>560</v>
      </c>
      <c r="H34" s="504" t="s">
        <v>561</v>
      </c>
      <c r="I34" s="508">
        <v>1</v>
      </c>
      <c r="J34" s="503" t="s">
        <v>131</v>
      </c>
      <c r="K34" s="499"/>
      <c r="L34" s="500"/>
      <c r="M34" s="500"/>
      <c r="N34" s="500"/>
      <c r="O34" s="500"/>
      <c r="P34" s="500"/>
      <c r="Q34" s="500"/>
      <c r="R34" s="500"/>
      <c r="S34" s="500"/>
      <c r="T34" s="500"/>
      <c r="U34" s="500"/>
    </row>
    <row r="35" spans="1:21" ht="129" customHeight="1" x14ac:dyDescent="0.25">
      <c r="A35" s="475"/>
      <c r="B35" s="506"/>
      <c r="C35" s="507"/>
      <c r="D35" s="503" t="s">
        <v>562</v>
      </c>
      <c r="E35" s="503" t="s">
        <v>563</v>
      </c>
      <c r="F35" s="503" t="s">
        <v>564</v>
      </c>
      <c r="G35" s="503" t="s">
        <v>565</v>
      </c>
      <c r="H35" s="504" t="s">
        <v>566</v>
      </c>
      <c r="I35" s="505">
        <v>1</v>
      </c>
      <c r="J35" s="503" t="s">
        <v>131</v>
      </c>
      <c r="K35" s="499"/>
      <c r="L35" s="500"/>
      <c r="M35" s="500"/>
      <c r="N35" s="500"/>
      <c r="O35" s="500"/>
      <c r="P35" s="500"/>
      <c r="Q35" s="500"/>
      <c r="R35" s="500"/>
      <c r="S35" s="500"/>
      <c r="T35" s="500"/>
      <c r="U35" s="500"/>
    </row>
    <row r="36" spans="1:21" ht="132" customHeight="1" x14ac:dyDescent="0.25">
      <c r="A36" s="475"/>
      <c r="B36" s="506"/>
      <c r="C36" s="502" t="s">
        <v>567</v>
      </c>
      <c r="D36" s="503" t="s">
        <v>568</v>
      </c>
      <c r="E36" s="503" t="s">
        <v>569</v>
      </c>
      <c r="F36" s="503" t="s">
        <v>570</v>
      </c>
      <c r="G36" s="503" t="s">
        <v>571</v>
      </c>
      <c r="H36" s="504" t="s">
        <v>572</v>
      </c>
      <c r="I36" s="505">
        <v>1</v>
      </c>
      <c r="J36" s="503" t="s">
        <v>131</v>
      </c>
      <c r="K36" s="499"/>
      <c r="L36" s="500"/>
      <c r="M36" s="500"/>
      <c r="N36" s="500"/>
      <c r="O36" s="500"/>
      <c r="P36" s="500"/>
      <c r="Q36" s="500"/>
      <c r="R36" s="500"/>
      <c r="S36" s="500"/>
      <c r="T36" s="500"/>
      <c r="U36" s="500"/>
    </row>
    <row r="37" spans="1:21" ht="64.5" customHeight="1" x14ac:dyDescent="0.25">
      <c r="A37" s="475"/>
      <c r="B37" s="506"/>
      <c r="C37" s="506"/>
      <c r="D37" s="503" t="s">
        <v>573</v>
      </c>
      <c r="E37" s="503" t="s">
        <v>574</v>
      </c>
      <c r="F37" s="503" t="s">
        <v>575</v>
      </c>
      <c r="G37" s="503" t="s">
        <v>576</v>
      </c>
      <c r="H37" s="504" t="s">
        <v>577</v>
      </c>
      <c r="I37" s="505">
        <v>1</v>
      </c>
      <c r="J37" s="503" t="s">
        <v>131</v>
      </c>
      <c r="K37" s="499"/>
      <c r="L37" s="500"/>
      <c r="M37" s="500"/>
      <c r="N37" s="500"/>
      <c r="O37" s="500"/>
      <c r="P37" s="500"/>
      <c r="Q37" s="500"/>
      <c r="R37" s="500"/>
      <c r="S37" s="500"/>
      <c r="T37" s="500"/>
      <c r="U37" s="500"/>
    </row>
    <row r="38" spans="1:21" ht="61.5" customHeight="1" x14ac:dyDescent="0.25">
      <c r="A38" s="475"/>
      <c r="B38" s="506"/>
      <c r="C38" s="506"/>
      <c r="D38" s="503" t="s">
        <v>578</v>
      </c>
      <c r="E38" s="503" t="s">
        <v>579</v>
      </c>
      <c r="F38" s="503" t="s">
        <v>580</v>
      </c>
      <c r="G38" s="503" t="s">
        <v>581</v>
      </c>
      <c r="H38" s="503" t="s">
        <v>582</v>
      </c>
      <c r="I38" s="505">
        <v>1</v>
      </c>
      <c r="J38" s="503" t="s">
        <v>131</v>
      </c>
      <c r="K38" s="499"/>
      <c r="L38" s="500"/>
      <c r="M38" s="500"/>
      <c r="N38" s="500"/>
      <c r="O38" s="500"/>
      <c r="P38" s="500"/>
      <c r="Q38" s="500"/>
      <c r="R38" s="500"/>
      <c r="S38" s="500"/>
      <c r="T38" s="500"/>
      <c r="U38" s="500"/>
    </row>
    <row r="39" spans="1:21" ht="111" customHeight="1" x14ac:dyDescent="0.25">
      <c r="A39" s="475"/>
      <c r="B39" s="506"/>
      <c r="C39" s="506"/>
      <c r="D39" s="503" t="s">
        <v>583</v>
      </c>
      <c r="E39" s="503" t="s">
        <v>584</v>
      </c>
      <c r="F39" s="503" t="s">
        <v>585</v>
      </c>
      <c r="G39" s="503" t="s">
        <v>586</v>
      </c>
      <c r="H39" s="503" t="s">
        <v>587</v>
      </c>
      <c r="I39" s="505">
        <v>1</v>
      </c>
      <c r="J39" s="503" t="s">
        <v>131</v>
      </c>
      <c r="K39" s="499"/>
      <c r="L39" s="500"/>
      <c r="M39" s="500"/>
      <c r="N39" s="500"/>
      <c r="O39" s="500"/>
      <c r="P39" s="500"/>
      <c r="Q39" s="500"/>
      <c r="R39" s="500"/>
      <c r="S39" s="500"/>
      <c r="T39" s="500"/>
      <c r="U39" s="500"/>
    </row>
    <row r="40" spans="1:21" ht="167.1" customHeight="1" x14ac:dyDescent="0.25">
      <c r="A40" s="475" t="s">
        <v>588</v>
      </c>
      <c r="B40" s="506"/>
      <c r="C40" s="506"/>
      <c r="D40" s="503" t="s">
        <v>589</v>
      </c>
      <c r="E40" s="503" t="s">
        <v>590</v>
      </c>
      <c r="F40" s="503" t="s">
        <v>591</v>
      </c>
      <c r="G40" s="503" t="s">
        <v>592</v>
      </c>
      <c r="H40" s="504" t="s">
        <v>593</v>
      </c>
      <c r="I40" s="505">
        <v>1</v>
      </c>
      <c r="J40" s="503"/>
      <c r="K40" s="499"/>
      <c r="L40" s="500"/>
      <c r="M40" s="500"/>
      <c r="N40" s="500"/>
      <c r="O40" s="500"/>
      <c r="P40" s="500"/>
      <c r="Q40" s="500"/>
      <c r="R40" s="500"/>
      <c r="S40" s="500"/>
      <c r="T40" s="500"/>
      <c r="U40" s="500"/>
    </row>
    <row r="41" spans="1:21" ht="86.25" customHeight="1" x14ac:dyDescent="0.25">
      <c r="A41" s="475"/>
      <c r="B41" s="506"/>
      <c r="C41" s="506"/>
      <c r="D41" s="504" t="s">
        <v>594</v>
      </c>
      <c r="E41" s="504" t="s">
        <v>595</v>
      </c>
      <c r="F41" s="504" t="s">
        <v>596</v>
      </c>
      <c r="G41" s="504" t="s">
        <v>597</v>
      </c>
      <c r="H41" s="504" t="s">
        <v>598</v>
      </c>
      <c r="I41" s="508">
        <v>0.5</v>
      </c>
      <c r="J41" s="504" t="s">
        <v>130</v>
      </c>
      <c r="K41" s="499"/>
      <c r="L41" s="500"/>
      <c r="M41" s="500"/>
      <c r="N41" s="500"/>
      <c r="O41" s="500"/>
      <c r="P41" s="500"/>
      <c r="Q41" s="500"/>
      <c r="R41" s="500"/>
      <c r="S41" s="500"/>
      <c r="T41" s="500"/>
      <c r="U41" s="500"/>
    </row>
    <row r="42" spans="1:21" ht="108.75" customHeight="1" x14ac:dyDescent="0.25">
      <c r="A42" s="475"/>
      <c r="B42" s="506"/>
      <c r="C42" s="506"/>
      <c r="D42" s="503" t="s">
        <v>599</v>
      </c>
      <c r="E42" s="503" t="s">
        <v>600</v>
      </c>
      <c r="F42" s="503" t="s">
        <v>601</v>
      </c>
      <c r="G42" s="503" t="s">
        <v>602</v>
      </c>
      <c r="H42" s="504" t="s">
        <v>603</v>
      </c>
      <c r="I42" s="505">
        <v>1</v>
      </c>
      <c r="J42" s="503" t="s">
        <v>131</v>
      </c>
      <c r="K42" s="499"/>
      <c r="L42" s="500"/>
      <c r="M42" s="500"/>
      <c r="N42" s="500"/>
      <c r="O42" s="500"/>
      <c r="P42" s="500"/>
      <c r="Q42" s="500"/>
      <c r="R42" s="500"/>
      <c r="S42" s="500"/>
      <c r="T42" s="500"/>
      <c r="U42" s="500"/>
    </row>
    <row r="43" spans="1:21" ht="102" customHeight="1" x14ac:dyDescent="0.25">
      <c r="A43" s="475"/>
      <c r="B43" s="506"/>
      <c r="C43" s="507"/>
      <c r="D43" s="503" t="s">
        <v>604</v>
      </c>
      <c r="E43" s="503" t="s">
        <v>605</v>
      </c>
      <c r="F43" s="503" t="s">
        <v>606</v>
      </c>
      <c r="G43" s="503" t="s">
        <v>607</v>
      </c>
      <c r="H43" s="504" t="s">
        <v>608</v>
      </c>
      <c r="I43" s="505">
        <v>1</v>
      </c>
      <c r="J43" s="503" t="s">
        <v>131</v>
      </c>
      <c r="K43" s="499"/>
      <c r="L43" s="500"/>
      <c r="M43" s="500"/>
      <c r="N43" s="500"/>
      <c r="O43" s="500"/>
      <c r="P43" s="500"/>
      <c r="Q43" s="500"/>
      <c r="R43" s="500"/>
      <c r="S43" s="500"/>
      <c r="T43" s="500"/>
      <c r="U43" s="500"/>
    </row>
    <row r="44" spans="1:21" ht="147" customHeight="1" x14ac:dyDescent="0.25">
      <c r="A44" s="475"/>
      <c r="B44" s="506"/>
      <c r="C44" s="502" t="s">
        <v>609</v>
      </c>
      <c r="D44" s="503" t="s">
        <v>610</v>
      </c>
      <c r="E44" s="503" t="s">
        <v>611</v>
      </c>
      <c r="F44" s="503" t="s">
        <v>612</v>
      </c>
      <c r="G44" s="503" t="s">
        <v>613</v>
      </c>
      <c r="H44" s="504" t="s">
        <v>614</v>
      </c>
      <c r="I44" s="505">
        <v>1</v>
      </c>
      <c r="J44" s="503" t="s">
        <v>131</v>
      </c>
      <c r="K44" s="499"/>
      <c r="L44" s="500"/>
      <c r="M44" s="500"/>
      <c r="N44" s="500"/>
      <c r="O44" s="500"/>
      <c r="P44" s="500"/>
      <c r="Q44" s="500"/>
      <c r="R44" s="500"/>
      <c r="S44" s="500"/>
      <c r="T44" s="500"/>
      <c r="U44" s="500"/>
    </row>
    <row r="45" spans="1:21" ht="99.75" customHeight="1" x14ac:dyDescent="0.25">
      <c r="A45" s="475"/>
      <c r="B45" s="506"/>
      <c r="C45" s="506"/>
      <c r="D45" s="503" t="s">
        <v>615</v>
      </c>
      <c r="E45" s="503" t="s">
        <v>616</v>
      </c>
      <c r="F45" s="503" t="s">
        <v>617</v>
      </c>
      <c r="G45" s="503" t="s">
        <v>618</v>
      </c>
      <c r="H45" s="503" t="s">
        <v>619</v>
      </c>
      <c r="I45" s="505">
        <v>1</v>
      </c>
      <c r="J45" s="503" t="s">
        <v>131</v>
      </c>
      <c r="K45" s="499"/>
      <c r="L45" s="500"/>
      <c r="M45" s="500"/>
      <c r="N45" s="500"/>
      <c r="O45" s="500"/>
      <c r="P45" s="500"/>
      <c r="Q45" s="500"/>
      <c r="R45" s="500"/>
      <c r="S45" s="500"/>
      <c r="T45" s="500"/>
      <c r="U45" s="500"/>
    </row>
    <row r="46" spans="1:21" ht="144.75" customHeight="1" x14ac:dyDescent="0.25">
      <c r="A46" s="475"/>
      <c r="B46" s="506"/>
      <c r="C46" s="506"/>
      <c r="D46" s="503" t="s">
        <v>620</v>
      </c>
      <c r="E46" s="503" t="s">
        <v>621</v>
      </c>
      <c r="F46" s="503" t="s">
        <v>622</v>
      </c>
      <c r="G46" s="503" t="s">
        <v>623</v>
      </c>
      <c r="H46" s="504" t="s">
        <v>624</v>
      </c>
      <c r="I46" s="505">
        <v>1</v>
      </c>
      <c r="J46" s="503" t="s">
        <v>131</v>
      </c>
      <c r="K46" s="499"/>
      <c r="L46" s="500"/>
      <c r="M46" s="500"/>
      <c r="N46" s="500"/>
      <c r="O46" s="500"/>
      <c r="P46" s="500"/>
      <c r="Q46" s="500"/>
      <c r="R46" s="500"/>
      <c r="S46" s="500"/>
      <c r="T46" s="500"/>
      <c r="U46" s="500"/>
    </row>
    <row r="47" spans="1:21" ht="84" customHeight="1" x14ac:dyDescent="0.25">
      <c r="A47" s="475"/>
      <c r="B47" s="506"/>
      <c r="C47" s="506"/>
      <c r="D47" s="503" t="s">
        <v>625</v>
      </c>
      <c r="E47" s="503" t="s">
        <v>626</v>
      </c>
      <c r="F47" s="503" t="s">
        <v>627</v>
      </c>
      <c r="G47" s="503" t="s">
        <v>628</v>
      </c>
      <c r="H47" s="503" t="s">
        <v>629</v>
      </c>
      <c r="I47" s="505">
        <v>1</v>
      </c>
      <c r="J47" s="503" t="s">
        <v>131</v>
      </c>
      <c r="K47" s="509"/>
      <c r="L47" s="500"/>
      <c r="M47" s="500"/>
      <c r="N47" s="500"/>
      <c r="O47" s="500"/>
      <c r="P47" s="500"/>
      <c r="Q47" s="500"/>
      <c r="R47" s="500"/>
      <c r="S47" s="500"/>
      <c r="T47" s="500"/>
      <c r="U47" s="500"/>
    </row>
    <row r="48" spans="1:21" ht="66.75" customHeight="1" x14ac:dyDescent="0.25">
      <c r="A48" s="475"/>
      <c r="B48" s="506"/>
      <c r="C48" s="506"/>
      <c r="D48" s="503" t="s">
        <v>630</v>
      </c>
      <c r="E48" s="503" t="s">
        <v>631</v>
      </c>
      <c r="F48" s="503" t="s">
        <v>632</v>
      </c>
      <c r="G48" s="504" t="s">
        <v>633</v>
      </c>
      <c r="H48" s="504" t="s">
        <v>634</v>
      </c>
      <c r="I48" s="505">
        <v>1</v>
      </c>
      <c r="J48" s="503" t="s">
        <v>131</v>
      </c>
      <c r="K48" s="517"/>
      <c r="L48" s="518"/>
      <c r="M48" s="518"/>
      <c r="N48" s="518"/>
      <c r="O48" s="518"/>
      <c r="P48" s="518"/>
      <c r="Q48" s="518"/>
      <c r="R48" s="518"/>
      <c r="S48" s="518"/>
      <c r="T48" s="518"/>
      <c r="U48" s="518"/>
    </row>
    <row r="49" spans="1:21" ht="86.25" customHeight="1" x14ac:dyDescent="0.25">
      <c r="A49" s="475"/>
      <c r="B49" s="506"/>
      <c r="C49" s="506"/>
      <c r="D49" s="503" t="s">
        <v>635</v>
      </c>
      <c r="E49" s="503" t="s">
        <v>636</v>
      </c>
      <c r="F49" s="503" t="s">
        <v>637</v>
      </c>
      <c r="G49" s="503" t="s">
        <v>638</v>
      </c>
      <c r="H49" s="504" t="s">
        <v>639</v>
      </c>
      <c r="I49" s="505">
        <v>1</v>
      </c>
      <c r="J49" s="503" t="s">
        <v>131</v>
      </c>
      <c r="K49" s="519"/>
      <c r="L49" s="518"/>
      <c r="M49" s="520"/>
      <c r="N49" s="518"/>
      <c r="O49" s="518"/>
      <c r="P49" s="518"/>
      <c r="Q49" s="518"/>
      <c r="R49" s="518"/>
      <c r="S49" s="518"/>
      <c r="T49" s="518"/>
      <c r="U49" s="518"/>
    </row>
    <row r="50" spans="1:21" ht="69" customHeight="1" x14ac:dyDescent="0.25">
      <c r="A50" s="475"/>
      <c r="B50" s="506"/>
      <c r="C50" s="506"/>
      <c r="D50" s="503" t="s">
        <v>640</v>
      </c>
      <c r="E50" s="503" t="s">
        <v>641</v>
      </c>
      <c r="F50" s="503" t="s">
        <v>642</v>
      </c>
      <c r="G50" s="503" t="s">
        <v>643</v>
      </c>
      <c r="H50" s="503" t="s">
        <v>644</v>
      </c>
      <c r="I50" s="505">
        <v>1</v>
      </c>
      <c r="J50" s="503" t="s">
        <v>131</v>
      </c>
      <c r="K50" s="519"/>
      <c r="L50" s="518"/>
      <c r="M50" s="520"/>
      <c r="N50" s="518"/>
      <c r="O50" s="518"/>
      <c r="P50" s="518"/>
      <c r="Q50" s="518"/>
      <c r="R50" s="518"/>
      <c r="S50" s="518"/>
      <c r="T50" s="518"/>
      <c r="U50" s="518"/>
    </row>
    <row r="51" spans="1:21" ht="112.5" customHeight="1" x14ac:dyDescent="0.25">
      <c r="A51" s="475"/>
      <c r="B51" s="506"/>
      <c r="C51" s="507"/>
      <c r="D51" s="503" t="s">
        <v>645</v>
      </c>
      <c r="E51" s="503" t="s">
        <v>646</v>
      </c>
      <c r="F51" s="503" t="s">
        <v>647</v>
      </c>
      <c r="G51" s="503" t="s">
        <v>648</v>
      </c>
      <c r="H51" s="503" t="s">
        <v>649</v>
      </c>
      <c r="I51" s="505">
        <v>1</v>
      </c>
      <c r="J51" s="503" t="s">
        <v>131</v>
      </c>
      <c r="K51" s="519"/>
      <c r="L51" s="518"/>
      <c r="M51" s="520"/>
      <c r="N51" s="518"/>
      <c r="O51" s="518"/>
      <c r="P51" s="518"/>
      <c r="Q51" s="518"/>
      <c r="R51" s="518"/>
      <c r="S51" s="518"/>
      <c r="T51" s="518"/>
      <c r="U51" s="518"/>
    </row>
    <row r="52" spans="1:21" ht="125.25" customHeight="1" x14ac:dyDescent="0.25">
      <c r="A52" s="475"/>
      <c r="B52" s="506"/>
      <c r="C52" s="502" t="s">
        <v>650</v>
      </c>
      <c r="D52" s="503" t="s">
        <v>651</v>
      </c>
      <c r="E52" s="503" t="s">
        <v>652</v>
      </c>
      <c r="F52" s="503" t="s">
        <v>653</v>
      </c>
      <c r="G52" s="503" t="s">
        <v>654</v>
      </c>
      <c r="H52" s="503" t="s">
        <v>655</v>
      </c>
      <c r="I52" s="505">
        <v>0.75</v>
      </c>
      <c r="J52" s="503" t="s">
        <v>130</v>
      </c>
      <c r="K52" s="519"/>
      <c r="L52" s="518"/>
      <c r="M52" s="520"/>
      <c r="N52" s="518"/>
      <c r="O52" s="518"/>
      <c r="P52" s="518"/>
      <c r="Q52" s="518"/>
      <c r="R52" s="518"/>
      <c r="S52" s="518"/>
      <c r="T52" s="518"/>
      <c r="U52" s="518"/>
    </row>
    <row r="53" spans="1:21" ht="108.75" customHeight="1" x14ac:dyDescent="0.25">
      <c r="A53" s="475"/>
      <c r="B53" s="507"/>
      <c r="C53" s="507"/>
      <c r="D53" s="503" t="s">
        <v>656</v>
      </c>
      <c r="E53" s="503" t="s">
        <v>657</v>
      </c>
      <c r="F53" s="503" t="s">
        <v>658</v>
      </c>
      <c r="G53" s="503" t="s">
        <v>659</v>
      </c>
      <c r="H53" s="503" t="s">
        <v>660</v>
      </c>
      <c r="I53" s="505">
        <v>1</v>
      </c>
      <c r="J53" s="503" t="s">
        <v>131</v>
      </c>
      <c r="K53" s="519"/>
      <c r="L53" s="518"/>
      <c r="M53" s="520"/>
      <c r="N53" s="518"/>
      <c r="O53" s="518"/>
      <c r="P53" s="518"/>
      <c r="Q53" s="518"/>
      <c r="R53" s="518"/>
      <c r="S53" s="518"/>
      <c r="T53" s="518"/>
      <c r="U53" s="518"/>
    </row>
    <row r="54" spans="1:21" ht="21.95" customHeight="1" x14ac:dyDescent="0.25">
      <c r="A54" s="475"/>
      <c r="B54" s="521"/>
      <c r="C54" s="521"/>
      <c r="D54" s="521"/>
      <c r="E54" s="521"/>
      <c r="F54" s="521"/>
      <c r="G54" s="521"/>
      <c r="H54" s="521"/>
      <c r="I54" s="521"/>
      <c r="J54" s="521"/>
      <c r="K54" s="522"/>
      <c r="L54" s="380"/>
      <c r="M54" s="520"/>
      <c r="N54" s="380"/>
      <c r="O54" s="380"/>
      <c r="P54" s="380"/>
      <c r="Q54" s="380"/>
      <c r="R54" s="380"/>
      <c r="S54" s="380"/>
      <c r="T54" s="380"/>
      <c r="U54" s="380"/>
    </row>
    <row r="55" spans="1:21" ht="99.95" customHeight="1" x14ac:dyDescent="0.25">
      <c r="A55" s="475"/>
      <c r="B55" s="523" t="s">
        <v>661</v>
      </c>
      <c r="C55" s="523" t="s">
        <v>662</v>
      </c>
      <c r="D55" s="523" t="s">
        <v>663</v>
      </c>
      <c r="E55" s="521"/>
      <c r="F55" s="521"/>
      <c r="G55" s="521"/>
      <c r="H55" s="521"/>
      <c r="I55" s="521"/>
      <c r="J55" s="521"/>
    </row>
    <row r="56" spans="1:21" x14ac:dyDescent="0.25">
      <c r="A56" s="475"/>
      <c r="B56" s="524">
        <f>IFERROR(AVERAGE(I8:I53),"")</f>
        <v>0.90217391304347827</v>
      </c>
      <c r="C56" s="524">
        <f ca="1">IF(OR('1. Basic project data'!E16="",'1. Basic project data'!E18=""),"",(TODAY()-'1. Basic project data'!E16)/('1. Basic project data'!E18-'1. Basic project data'!E16))</f>
        <v>2.4637837837837839</v>
      </c>
      <c r="D56" s="524">
        <f>IF('1. Basic project data'!E23=0,"",'1. Basic project data'!E24/'1. Basic project data'!E23)</f>
        <v>0.94511206148282101</v>
      </c>
      <c r="E56" s="521"/>
      <c r="F56" s="521"/>
      <c r="G56" s="521"/>
      <c r="H56" s="521"/>
      <c r="I56" s="521"/>
      <c r="J56" s="521"/>
    </row>
    <row r="57" spans="1:21" x14ac:dyDescent="0.25">
      <c r="A57" s="475"/>
      <c r="B57" s="521"/>
      <c r="C57" s="521"/>
      <c r="D57" s="521"/>
      <c r="E57" s="521"/>
      <c r="F57" s="521"/>
      <c r="G57" s="521"/>
      <c r="H57" s="521"/>
      <c r="I57" s="521"/>
      <c r="J57" s="521"/>
    </row>
    <row r="58" spans="1:21" x14ac:dyDescent="0.25">
      <c r="A58" s="475"/>
      <c r="B58" s="521"/>
      <c r="C58" s="521"/>
      <c r="D58" s="521"/>
      <c r="E58" s="521"/>
      <c r="F58" s="521"/>
      <c r="G58" s="521"/>
      <c r="H58" s="521"/>
      <c r="I58" s="521"/>
      <c r="J58" s="521"/>
    </row>
    <row r="59" spans="1:21" x14ac:dyDescent="0.25">
      <c r="A59" s="475"/>
      <c r="B59" s="521"/>
      <c r="C59" s="521"/>
      <c r="D59" s="521"/>
      <c r="E59" s="521"/>
      <c r="F59" s="521"/>
      <c r="G59" s="521"/>
      <c r="H59" s="521"/>
      <c r="I59" s="521"/>
      <c r="J59" s="521"/>
    </row>
    <row r="60" spans="1:21" x14ac:dyDescent="0.25">
      <c r="A60" s="475"/>
      <c r="B60" s="521"/>
      <c r="C60" s="521"/>
      <c r="D60" s="521"/>
      <c r="E60" s="521"/>
      <c r="F60" s="521"/>
      <c r="G60" s="521"/>
      <c r="H60" s="521"/>
      <c r="I60" s="521"/>
      <c r="J60" s="521"/>
    </row>
    <row r="61" spans="1:21" x14ac:dyDescent="0.25">
      <c r="A61" s="475"/>
      <c r="B61" s="521"/>
      <c r="C61" s="521"/>
      <c r="D61" s="521"/>
      <c r="E61" s="521"/>
      <c r="F61" s="521"/>
      <c r="G61" s="521"/>
      <c r="H61" s="521"/>
      <c r="I61" s="521"/>
      <c r="J61" s="521"/>
    </row>
    <row r="62" spans="1:21" x14ac:dyDescent="0.25">
      <c r="A62" s="475"/>
      <c r="B62" s="525" t="s">
        <v>664</v>
      </c>
      <c r="C62" s="380"/>
      <c r="D62" s="380"/>
      <c r="E62" s="380"/>
      <c r="F62" s="380"/>
      <c r="G62" s="380"/>
      <c r="H62" s="380"/>
      <c r="I62" s="380"/>
      <c r="J62" s="380"/>
    </row>
    <row r="63" spans="1:21" ht="24" customHeight="1" x14ac:dyDescent="0.25">
      <c r="A63" s="475"/>
      <c r="B63" s="526" t="s">
        <v>665</v>
      </c>
      <c r="C63" s="380"/>
      <c r="D63" s="380"/>
      <c r="E63" s="380"/>
      <c r="F63" s="380"/>
      <c r="G63" s="380"/>
      <c r="H63" s="380"/>
      <c r="I63" s="380"/>
      <c r="J63" s="380"/>
    </row>
    <row r="64" spans="1:21" x14ac:dyDescent="0.25">
      <c r="A64" s="475"/>
      <c r="B64" s="521"/>
      <c r="C64" s="521"/>
      <c r="D64" s="521"/>
      <c r="E64" s="521"/>
      <c r="F64" s="521"/>
      <c r="G64" s="521"/>
      <c r="H64" s="521"/>
      <c r="I64" s="521"/>
      <c r="J64" s="521"/>
    </row>
    <row r="65" spans="1:10" ht="60" customHeight="1" x14ac:dyDescent="0.25">
      <c r="A65" s="475"/>
      <c r="B65" s="521"/>
      <c r="C65" s="527" t="s">
        <v>666</v>
      </c>
      <c r="D65" s="523" t="s">
        <v>667</v>
      </c>
      <c r="E65" s="523" t="s">
        <v>137</v>
      </c>
      <c r="F65" s="523" t="s">
        <v>668</v>
      </c>
      <c r="G65" s="523" t="s">
        <v>669</v>
      </c>
      <c r="H65" s="523" t="s">
        <v>74</v>
      </c>
      <c r="I65" s="521"/>
      <c r="J65" s="521"/>
    </row>
    <row r="66" spans="1:10" ht="45" customHeight="1" x14ac:dyDescent="0.25">
      <c r="A66" s="475"/>
      <c r="B66" s="521"/>
      <c r="C66" s="528"/>
      <c r="D66" s="529" t="s">
        <v>131</v>
      </c>
      <c r="E66" s="529" t="s">
        <v>131</v>
      </c>
      <c r="F66" s="529" t="s">
        <v>131</v>
      </c>
      <c r="G66" s="529" t="s">
        <v>131</v>
      </c>
      <c r="H66" s="530" t="s">
        <v>51</v>
      </c>
      <c r="I66" s="521"/>
      <c r="J66" s="521"/>
    </row>
    <row r="67" spans="1:10" ht="246.75" customHeight="1" x14ac:dyDescent="0.25">
      <c r="A67" s="475"/>
      <c r="B67" s="521"/>
      <c r="C67" s="531" t="s">
        <v>670</v>
      </c>
      <c r="D67" s="532" t="s">
        <v>671</v>
      </c>
      <c r="E67" s="533" t="s">
        <v>672</v>
      </c>
      <c r="F67" s="534" t="s">
        <v>673</v>
      </c>
      <c r="G67" s="534" t="s">
        <v>674</v>
      </c>
      <c r="H67" s="534" t="s">
        <v>675</v>
      </c>
      <c r="I67" s="521"/>
      <c r="J67" s="521"/>
    </row>
    <row r="68" spans="1:10" x14ac:dyDescent="0.25">
      <c r="A68" s="475"/>
      <c r="B68" s="521"/>
      <c r="C68" s="521"/>
      <c r="D68" s="521"/>
      <c r="E68" s="521"/>
      <c r="F68" s="521"/>
      <c r="G68" s="521"/>
      <c r="H68" s="521"/>
      <c r="I68" s="521"/>
      <c r="J68" s="521"/>
    </row>
    <row r="69" spans="1:10" x14ac:dyDescent="0.25">
      <c r="A69" s="475"/>
      <c r="B69" s="521"/>
      <c r="C69" s="521"/>
      <c r="D69" s="521"/>
      <c r="E69" s="521"/>
      <c r="F69" s="521"/>
      <c r="G69" s="521"/>
      <c r="H69" s="521"/>
      <c r="I69" s="521"/>
      <c r="J69" s="521"/>
    </row>
    <row r="70" spans="1:10" x14ac:dyDescent="0.25">
      <c r="A70" s="475"/>
      <c r="B70" s="525" t="s">
        <v>676</v>
      </c>
      <c r="C70" s="380"/>
      <c r="D70" s="380"/>
      <c r="E70" s="380"/>
      <c r="F70" s="380"/>
      <c r="G70" s="380"/>
      <c r="H70" s="380"/>
      <c r="I70" s="380"/>
      <c r="J70" s="521"/>
    </row>
    <row r="71" spans="1:10" x14ac:dyDescent="0.25">
      <c r="A71" s="475"/>
      <c r="B71" s="521"/>
      <c r="C71" s="521"/>
      <c r="D71" s="521"/>
      <c r="E71" s="521"/>
      <c r="F71" s="521"/>
      <c r="G71" s="521"/>
      <c r="H71" s="521"/>
      <c r="I71" s="521"/>
      <c r="J71" s="521"/>
    </row>
    <row r="72" spans="1:10" x14ac:dyDescent="0.25">
      <c r="A72" s="475"/>
      <c r="B72" s="521"/>
      <c r="C72" s="521"/>
      <c r="D72" s="521"/>
      <c r="E72" s="521"/>
      <c r="F72" s="521"/>
      <c r="G72" s="521"/>
      <c r="H72" s="521"/>
      <c r="I72" s="521"/>
      <c r="J72" s="521"/>
    </row>
    <row r="73" spans="1:10" ht="45" customHeight="1" x14ac:dyDescent="0.25">
      <c r="A73" s="475"/>
      <c r="B73" s="527" t="s">
        <v>677</v>
      </c>
      <c r="C73" s="535"/>
      <c r="D73" s="527" t="s">
        <v>678</v>
      </c>
      <c r="E73" s="535"/>
      <c r="F73" s="527" t="s">
        <v>679</v>
      </c>
      <c r="G73" s="535"/>
      <c r="H73" s="527" t="s">
        <v>680</v>
      </c>
      <c r="I73" s="535"/>
      <c r="J73" s="521"/>
    </row>
    <row r="74" spans="1:10" ht="59.45" customHeight="1" x14ac:dyDescent="0.25">
      <c r="A74" s="475"/>
      <c r="B74" s="536" t="s">
        <v>507</v>
      </c>
      <c r="C74" s="537"/>
      <c r="D74" s="536" t="s">
        <v>542</v>
      </c>
      <c r="E74" s="538"/>
      <c r="F74" s="539" t="s">
        <v>681</v>
      </c>
      <c r="G74" s="540"/>
      <c r="H74" s="541" t="s">
        <v>682</v>
      </c>
      <c r="I74" s="538"/>
      <c r="J74" s="521"/>
    </row>
    <row r="75" spans="1:10" ht="42.75" customHeight="1" x14ac:dyDescent="0.25">
      <c r="A75" s="475"/>
      <c r="B75" s="542" t="s">
        <v>683</v>
      </c>
      <c r="C75" s="380"/>
      <c r="D75" s="380"/>
      <c r="E75" s="380"/>
      <c r="F75" s="380"/>
      <c r="G75" s="380"/>
      <c r="H75" s="380"/>
      <c r="I75" s="380"/>
      <c r="J75" s="380"/>
    </row>
  </sheetData>
  <sheetProtection sheet="1" objects="1" scenarios="1" formatColumns="0" formatRows="0"/>
  <mergeCells count="39">
    <mergeCell ref="B75:J75"/>
    <mergeCell ref="B70:I70"/>
    <mergeCell ref="F73:G73"/>
    <mergeCell ref="K50:L50"/>
    <mergeCell ref="B6:J6"/>
    <mergeCell ref="B63:J63"/>
    <mergeCell ref="C44:C51"/>
    <mergeCell ref="C52:C53"/>
    <mergeCell ref="K52:L52"/>
    <mergeCell ref="C65:C66"/>
    <mergeCell ref="C16:C23"/>
    <mergeCell ref="F74:G74"/>
    <mergeCell ref="H74:I74"/>
    <mergeCell ref="H73:I73"/>
    <mergeCell ref="B62:J62"/>
    <mergeCell ref="C67"/>
    <mergeCell ref="B73:C73"/>
    <mergeCell ref="B74:C74"/>
    <mergeCell ref="D74:E74"/>
    <mergeCell ref="D73:E73"/>
    <mergeCell ref="B1:I2"/>
    <mergeCell ref="B3:I3"/>
    <mergeCell ref="B4:I4"/>
    <mergeCell ref="K48:U48"/>
    <mergeCell ref="K53:L53"/>
    <mergeCell ref="M49:U49"/>
    <mergeCell ref="M52:U52"/>
    <mergeCell ref="M51:U51"/>
    <mergeCell ref="K49:L49"/>
    <mergeCell ref="C24:C31"/>
    <mergeCell ref="C32:C35"/>
    <mergeCell ref="C36:C43"/>
    <mergeCell ref="K51:L51"/>
    <mergeCell ref="M54:U54"/>
    <mergeCell ref="B8:B53"/>
    <mergeCell ref="C8:C14"/>
    <mergeCell ref="M53:U53"/>
    <mergeCell ref="M50:U50"/>
    <mergeCell ref="K54:L54"/>
  </mergeCells>
  <dataValidations count="1">
    <dataValidation type="list" allowBlank="1" sqref="J8:J53 D66:H66"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65" fitToHeight="0"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73"/>
  <sheetViews>
    <sheetView showGridLines="0" view="pageBreakPreview" zoomScale="120" zoomScaleNormal="99" zoomScaleSheetLayoutView="120" workbookViewId="0">
      <selection activeCell="O18" sqref="O18"/>
    </sheetView>
  </sheetViews>
  <sheetFormatPr defaultColWidth="8.85546875" defaultRowHeight="15" x14ac:dyDescent="0.25"/>
  <cols>
    <col min="1" max="1" width="1.42578125" customWidth="1"/>
    <col min="3" max="3" width="16.28515625" customWidth="1"/>
    <col min="4" max="4" width="8.85546875" style="98"/>
    <col min="5" max="5" width="21.5703125" style="98" customWidth="1"/>
    <col min="11" max="11" width="21" customWidth="1"/>
    <col min="13" max="13" width="20.85546875" customWidth="1"/>
  </cols>
  <sheetData>
    <row r="1" spans="1:13" ht="14.45" customHeight="1" x14ac:dyDescent="0.25">
      <c r="A1" s="2"/>
      <c r="B1" s="236" t="s">
        <v>684</v>
      </c>
      <c r="C1" s="103"/>
      <c r="D1" s="103"/>
      <c r="E1" s="103"/>
      <c r="F1" s="103"/>
      <c r="G1" s="103"/>
      <c r="H1" s="103"/>
      <c r="I1" s="103"/>
      <c r="J1" s="103"/>
      <c r="K1" s="103"/>
      <c r="L1" s="103"/>
      <c r="M1" s="103"/>
    </row>
    <row r="2" spans="1:13" ht="26.1" customHeight="1" x14ac:dyDescent="0.25">
      <c r="A2" s="2"/>
      <c r="B2" s="103"/>
      <c r="C2" s="103"/>
      <c r="D2" s="103"/>
      <c r="E2" s="103"/>
      <c r="F2" s="103"/>
      <c r="G2" s="103"/>
      <c r="H2" s="103"/>
      <c r="I2" s="103"/>
      <c r="J2" s="103"/>
      <c r="K2" s="103"/>
      <c r="L2" s="103"/>
      <c r="M2" s="103"/>
    </row>
    <row r="3" spans="1:13" x14ac:dyDescent="0.25">
      <c r="A3" s="2"/>
      <c r="B3" s="244" t="s">
        <v>685</v>
      </c>
      <c r="C3" s="103"/>
      <c r="D3" s="103"/>
      <c r="E3" s="103"/>
      <c r="F3" s="103"/>
      <c r="G3" s="103"/>
      <c r="H3" s="103"/>
      <c r="I3" s="103"/>
      <c r="J3" s="103"/>
      <c r="K3" s="103"/>
      <c r="L3" s="103"/>
      <c r="M3" s="103"/>
    </row>
    <row r="4" spans="1:13" ht="8.1" customHeight="1" x14ac:dyDescent="0.25">
      <c r="A4" s="2"/>
      <c r="B4" s="16"/>
      <c r="C4" s="16"/>
      <c r="D4" s="97"/>
      <c r="E4" s="97"/>
      <c r="F4" s="16"/>
      <c r="G4" s="16"/>
      <c r="H4" s="16"/>
      <c r="I4" s="16"/>
      <c r="J4" s="16"/>
      <c r="K4" s="16"/>
      <c r="L4" s="16"/>
      <c r="M4" s="16"/>
    </row>
    <row r="5" spans="1:13" ht="14.45" customHeight="1" x14ac:dyDescent="0.25">
      <c r="A5" s="2"/>
      <c r="B5" s="237" t="s">
        <v>686</v>
      </c>
      <c r="C5" s="238"/>
      <c r="D5" s="240" t="s">
        <v>687</v>
      </c>
      <c r="E5" s="241"/>
      <c r="F5" s="240" t="s">
        <v>688</v>
      </c>
      <c r="G5" s="242"/>
      <c r="H5" s="242"/>
      <c r="I5" s="242"/>
      <c r="J5" s="242"/>
      <c r="K5" s="243"/>
      <c r="L5" s="240" t="s">
        <v>689</v>
      </c>
      <c r="M5" s="243"/>
    </row>
    <row r="6" spans="1:13" ht="23.25" customHeight="1" x14ac:dyDescent="0.25">
      <c r="A6" s="2"/>
      <c r="B6" s="239"/>
      <c r="C6" s="119"/>
      <c r="D6" s="211"/>
      <c r="E6" s="212"/>
      <c r="F6" s="109"/>
      <c r="G6" s="110"/>
      <c r="H6" s="110"/>
      <c r="I6" s="110"/>
      <c r="J6" s="110"/>
      <c r="K6" s="111"/>
      <c r="L6" s="109"/>
      <c r="M6" s="111"/>
    </row>
    <row r="7" spans="1:13" ht="17.100000000000001" customHeight="1" x14ac:dyDescent="0.25">
      <c r="A7" s="2"/>
      <c r="B7" s="172" t="s">
        <v>690</v>
      </c>
      <c r="C7" s="173"/>
      <c r="D7" s="173"/>
      <c r="E7" s="173"/>
      <c r="F7" s="173"/>
      <c r="G7" s="173"/>
      <c r="H7" s="173"/>
      <c r="I7" s="173"/>
      <c r="J7" s="173"/>
      <c r="K7" s="173"/>
      <c r="L7" s="173"/>
      <c r="M7" s="179"/>
    </row>
    <row r="8" spans="1:13" ht="17.100000000000001" customHeight="1" x14ac:dyDescent="0.25">
      <c r="A8" s="2"/>
      <c r="B8" s="189" t="s">
        <v>691</v>
      </c>
      <c r="C8" s="132"/>
      <c r="D8" s="245" t="s">
        <v>435</v>
      </c>
      <c r="E8" s="149"/>
      <c r="F8" s="113" t="s">
        <v>692</v>
      </c>
      <c r="G8" s="181"/>
      <c r="H8" s="181"/>
      <c r="I8" s="181"/>
      <c r="J8" s="181"/>
      <c r="K8" s="182"/>
      <c r="L8" s="189"/>
      <c r="M8" s="132"/>
    </row>
    <row r="9" spans="1:13" ht="17.100000000000001" customHeight="1" x14ac:dyDescent="0.25">
      <c r="A9" s="2"/>
      <c r="B9" s="131"/>
      <c r="C9" s="132"/>
      <c r="D9" s="135"/>
      <c r="E9" s="149"/>
      <c r="F9" s="180"/>
      <c r="G9" s="181"/>
      <c r="H9" s="181"/>
      <c r="I9" s="181"/>
      <c r="J9" s="181"/>
      <c r="K9" s="182"/>
      <c r="L9" s="131"/>
      <c r="M9" s="132"/>
    </row>
    <row r="10" spans="1:13" ht="11.45" customHeight="1" x14ac:dyDescent="0.25">
      <c r="A10" s="2"/>
      <c r="B10" s="131"/>
      <c r="C10" s="132"/>
      <c r="D10" s="135"/>
      <c r="E10" s="149"/>
      <c r="F10" s="180"/>
      <c r="G10" s="181"/>
      <c r="H10" s="181"/>
      <c r="I10" s="181"/>
      <c r="J10" s="181"/>
      <c r="K10" s="182"/>
      <c r="L10" s="131"/>
      <c r="M10" s="132"/>
    </row>
    <row r="11" spans="1:13" hidden="1" x14ac:dyDescent="0.25">
      <c r="A11" s="2"/>
      <c r="B11" s="109"/>
      <c r="C11" s="111"/>
      <c r="D11" s="137"/>
      <c r="E11" s="150"/>
      <c r="F11" s="117"/>
      <c r="G11" s="118"/>
      <c r="H11" s="118"/>
      <c r="I11" s="118"/>
      <c r="J11" s="118"/>
      <c r="K11" s="119"/>
      <c r="L11" s="109"/>
      <c r="M11" s="111"/>
    </row>
    <row r="12" spans="1:13" ht="17.100000000000001" customHeight="1" x14ac:dyDescent="0.25">
      <c r="A12" s="2"/>
      <c r="B12" s="186" t="s">
        <v>693</v>
      </c>
      <c r="C12" s="187"/>
      <c r="D12" s="147" t="s">
        <v>440</v>
      </c>
      <c r="E12" s="148"/>
      <c r="F12" s="114" t="s">
        <v>692</v>
      </c>
      <c r="G12" s="115"/>
      <c r="H12" s="115"/>
      <c r="I12" s="115"/>
      <c r="J12" s="115"/>
      <c r="K12" s="116"/>
      <c r="L12" s="106"/>
      <c r="M12" s="108"/>
    </row>
    <row r="13" spans="1:13" ht="17.100000000000001" customHeight="1" x14ac:dyDescent="0.25">
      <c r="A13" s="2"/>
      <c r="B13" s="168"/>
      <c r="C13" s="169"/>
      <c r="D13" s="135"/>
      <c r="E13" s="149"/>
      <c r="F13" s="180"/>
      <c r="G13" s="181"/>
      <c r="H13" s="181"/>
      <c r="I13" s="181"/>
      <c r="J13" s="181"/>
      <c r="K13" s="182"/>
      <c r="L13" s="131"/>
      <c r="M13" s="132"/>
    </row>
    <row r="14" spans="1:13" ht="14.45" customHeight="1" x14ac:dyDescent="0.25">
      <c r="A14" s="2"/>
      <c r="B14" s="168"/>
      <c r="C14" s="169"/>
      <c r="D14" s="135"/>
      <c r="E14" s="149"/>
      <c r="F14" s="180"/>
      <c r="G14" s="181"/>
      <c r="H14" s="181"/>
      <c r="I14" s="181"/>
      <c r="J14" s="181"/>
      <c r="K14" s="182"/>
      <c r="L14" s="131"/>
      <c r="M14" s="132"/>
    </row>
    <row r="15" spans="1:13" hidden="1" x14ac:dyDescent="0.25">
      <c r="A15" s="2"/>
      <c r="B15" s="168"/>
      <c r="C15" s="169"/>
      <c r="D15" s="137"/>
      <c r="E15" s="150"/>
      <c r="F15" s="117"/>
      <c r="G15" s="118"/>
      <c r="H15" s="118"/>
      <c r="I15" s="118"/>
      <c r="J15" s="118"/>
      <c r="K15" s="119"/>
      <c r="L15" s="109"/>
      <c r="M15" s="111"/>
    </row>
    <row r="16" spans="1:13" ht="17.100000000000001" customHeight="1" x14ac:dyDescent="0.25">
      <c r="A16" s="2"/>
      <c r="B16" s="168"/>
      <c r="C16" s="169"/>
      <c r="D16" s="147" t="s">
        <v>694</v>
      </c>
      <c r="E16" s="148"/>
      <c r="F16" s="114" t="s">
        <v>692</v>
      </c>
      <c r="G16" s="115"/>
      <c r="H16" s="115"/>
      <c r="I16" s="115"/>
      <c r="J16" s="115"/>
      <c r="K16" s="116"/>
      <c r="L16" s="106"/>
      <c r="M16" s="108"/>
    </row>
    <row r="17" spans="1:13" ht="17.100000000000001" customHeight="1" x14ac:dyDescent="0.25">
      <c r="A17" s="2"/>
      <c r="B17" s="168"/>
      <c r="C17" s="169"/>
      <c r="D17" s="135"/>
      <c r="E17" s="149"/>
      <c r="F17" s="180"/>
      <c r="G17" s="181"/>
      <c r="H17" s="181"/>
      <c r="I17" s="181"/>
      <c r="J17" s="181"/>
      <c r="K17" s="182"/>
      <c r="L17" s="131"/>
      <c r="M17" s="132"/>
    </row>
    <row r="18" spans="1:13" ht="17.100000000000001" customHeight="1" x14ac:dyDescent="0.25">
      <c r="A18" s="2"/>
      <c r="B18" s="168"/>
      <c r="C18" s="169"/>
      <c r="D18" s="135"/>
      <c r="E18" s="149"/>
      <c r="F18" s="180"/>
      <c r="G18" s="181"/>
      <c r="H18" s="181"/>
      <c r="I18" s="181"/>
      <c r="J18" s="181"/>
      <c r="K18" s="182"/>
      <c r="L18" s="131"/>
      <c r="M18" s="132"/>
    </row>
    <row r="19" spans="1:13" ht="17.100000000000001" customHeight="1" x14ac:dyDescent="0.25">
      <c r="A19" s="2"/>
      <c r="B19" s="168"/>
      <c r="C19" s="169"/>
      <c r="D19" s="137"/>
      <c r="E19" s="150"/>
      <c r="F19" s="117"/>
      <c r="G19" s="118"/>
      <c r="H19" s="118"/>
      <c r="I19" s="118"/>
      <c r="J19" s="118"/>
      <c r="K19" s="119"/>
      <c r="L19" s="109"/>
      <c r="M19" s="111"/>
    </row>
    <row r="20" spans="1:13" ht="17.100000000000001" customHeight="1" x14ac:dyDescent="0.25">
      <c r="A20" s="2"/>
      <c r="B20" s="168"/>
      <c r="C20" s="169"/>
      <c r="D20" s="147" t="s">
        <v>695</v>
      </c>
      <c r="E20" s="148"/>
      <c r="F20" s="114" t="s">
        <v>692</v>
      </c>
      <c r="G20" s="115"/>
      <c r="H20" s="115"/>
      <c r="I20" s="115"/>
      <c r="J20" s="115"/>
      <c r="K20" s="116"/>
      <c r="L20" s="106"/>
      <c r="M20" s="108"/>
    </row>
    <row r="21" spans="1:13" ht="15.6" customHeight="1" x14ac:dyDescent="0.25">
      <c r="A21" s="2"/>
      <c r="B21" s="168"/>
      <c r="C21" s="169"/>
      <c r="D21" s="135"/>
      <c r="E21" s="149"/>
      <c r="F21" s="180"/>
      <c r="G21" s="181"/>
      <c r="H21" s="181"/>
      <c r="I21" s="181"/>
      <c r="J21" s="181"/>
      <c r="K21" s="182"/>
      <c r="L21" s="131"/>
      <c r="M21" s="132"/>
    </row>
    <row r="22" spans="1:13" ht="17.100000000000001" hidden="1" customHeight="1" x14ac:dyDescent="0.25">
      <c r="A22" s="2"/>
      <c r="B22" s="168"/>
      <c r="C22" s="169"/>
      <c r="D22" s="135"/>
      <c r="E22" s="149"/>
      <c r="F22" s="180"/>
      <c r="G22" s="181"/>
      <c r="H22" s="181"/>
      <c r="I22" s="181"/>
      <c r="J22" s="181"/>
      <c r="K22" s="182"/>
      <c r="L22" s="131"/>
      <c r="M22" s="132"/>
    </row>
    <row r="23" spans="1:13" ht="17.100000000000001" hidden="1" customHeight="1" x14ac:dyDescent="0.25">
      <c r="A23" s="2"/>
      <c r="B23" s="170"/>
      <c r="C23" s="171"/>
      <c r="D23" s="137"/>
      <c r="E23" s="150"/>
      <c r="F23" s="117"/>
      <c r="G23" s="118"/>
      <c r="H23" s="118"/>
      <c r="I23" s="118"/>
      <c r="J23" s="118"/>
      <c r="K23" s="119"/>
      <c r="L23" s="109"/>
      <c r="M23" s="111"/>
    </row>
    <row r="24" spans="1:13" ht="17.100000000000001" customHeight="1" x14ac:dyDescent="0.25">
      <c r="A24" s="2"/>
      <c r="B24" s="106" t="s">
        <v>696</v>
      </c>
      <c r="C24" s="108"/>
      <c r="D24" s="147" t="s">
        <v>697</v>
      </c>
      <c r="E24" s="148"/>
      <c r="F24" s="114" t="s">
        <v>692</v>
      </c>
      <c r="G24" s="115"/>
      <c r="H24" s="115"/>
      <c r="I24" s="115"/>
      <c r="J24" s="115"/>
      <c r="K24" s="116"/>
      <c r="L24" s="106"/>
      <c r="M24" s="108"/>
    </row>
    <row r="25" spans="1:13" ht="17.100000000000001" customHeight="1" x14ac:dyDescent="0.25">
      <c r="A25" s="2"/>
      <c r="B25" s="131"/>
      <c r="C25" s="132"/>
      <c r="D25" s="135"/>
      <c r="E25" s="149"/>
      <c r="F25" s="180"/>
      <c r="G25" s="181"/>
      <c r="H25" s="181"/>
      <c r="I25" s="181"/>
      <c r="J25" s="181"/>
      <c r="K25" s="182"/>
      <c r="L25" s="131"/>
      <c r="M25" s="132"/>
    </row>
    <row r="26" spans="1:13" x14ac:dyDescent="0.25">
      <c r="A26" s="2"/>
      <c r="B26" s="131"/>
      <c r="C26" s="132"/>
      <c r="D26" s="135"/>
      <c r="E26" s="149"/>
      <c r="F26" s="180"/>
      <c r="G26" s="181"/>
      <c r="H26" s="181"/>
      <c r="I26" s="181"/>
      <c r="J26" s="181"/>
      <c r="K26" s="182"/>
      <c r="L26" s="131"/>
      <c r="M26" s="132"/>
    </row>
    <row r="27" spans="1:13" ht="12.95" customHeight="1" x14ac:dyDescent="0.25">
      <c r="A27" s="2"/>
      <c r="B27" s="109"/>
      <c r="C27" s="111"/>
      <c r="D27" s="137"/>
      <c r="E27" s="150"/>
      <c r="F27" s="117"/>
      <c r="G27" s="118"/>
      <c r="H27" s="118"/>
      <c r="I27" s="118"/>
      <c r="J27" s="118"/>
      <c r="K27" s="119"/>
      <c r="L27" s="109"/>
      <c r="M27" s="111"/>
    </row>
    <row r="28" spans="1:13" ht="15" customHeight="1" x14ac:dyDescent="0.25">
      <c r="A28" s="2"/>
      <c r="B28" s="188" t="s">
        <v>698</v>
      </c>
      <c r="C28" s="130"/>
      <c r="D28" s="130"/>
      <c r="E28" s="130"/>
      <c r="F28" s="130"/>
      <c r="G28" s="130"/>
      <c r="H28" s="130"/>
      <c r="I28" s="130"/>
      <c r="J28" s="130"/>
      <c r="K28" s="130"/>
      <c r="L28" s="130"/>
      <c r="M28" s="128"/>
    </row>
    <row r="29" spans="1:13" ht="15" customHeight="1" x14ac:dyDescent="0.25">
      <c r="A29" s="2"/>
      <c r="B29" s="189" t="s">
        <v>699</v>
      </c>
      <c r="C29" s="132"/>
      <c r="D29" s="245" t="s">
        <v>461</v>
      </c>
      <c r="E29" s="149"/>
      <c r="F29" s="113" t="s">
        <v>692</v>
      </c>
      <c r="G29" s="181"/>
      <c r="H29" s="181"/>
      <c r="I29" s="181"/>
      <c r="J29" s="181"/>
      <c r="K29" s="182"/>
      <c r="L29" s="189"/>
      <c r="M29" s="132"/>
    </row>
    <row r="30" spans="1:13" ht="15" customHeight="1" x14ac:dyDescent="0.25">
      <c r="A30" s="2"/>
      <c r="B30" s="131"/>
      <c r="C30" s="132"/>
      <c r="D30" s="135"/>
      <c r="E30" s="149"/>
      <c r="F30" s="180"/>
      <c r="G30" s="181"/>
      <c r="H30" s="181"/>
      <c r="I30" s="181"/>
      <c r="J30" s="181"/>
      <c r="K30" s="182"/>
      <c r="L30" s="131"/>
      <c r="M30" s="132"/>
    </row>
    <row r="31" spans="1:13" ht="15" customHeight="1" x14ac:dyDescent="0.25">
      <c r="A31" s="2"/>
      <c r="B31" s="131"/>
      <c r="C31" s="132"/>
      <c r="D31" s="135"/>
      <c r="E31" s="149"/>
      <c r="F31" s="180"/>
      <c r="G31" s="181"/>
      <c r="H31" s="181"/>
      <c r="I31" s="181"/>
      <c r="J31" s="181"/>
      <c r="K31" s="182"/>
      <c r="L31" s="131"/>
      <c r="M31" s="132"/>
    </row>
    <row r="32" spans="1:13" ht="27.95" customHeight="1" x14ac:dyDescent="0.25">
      <c r="A32" s="2"/>
      <c r="B32" s="109"/>
      <c r="C32" s="111"/>
      <c r="D32" s="137"/>
      <c r="E32" s="150"/>
      <c r="F32" s="117"/>
      <c r="G32" s="118"/>
      <c r="H32" s="118"/>
      <c r="I32" s="118"/>
      <c r="J32" s="118"/>
      <c r="K32" s="119"/>
      <c r="L32" s="109"/>
      <c r="M32" s="111"/>
    </row>
    <row r="33" spans="1:13" ht="15" customHeight="1" x14ac:dyDescent="0.25">
      <c r="A33" s="2"/>
      <c r="B33" s="188" t="s">
        <v>700</v>
      </c>
      <c r="C33" s="130"/>
      <c r="D33" s="130"/>
      <c r="E33" s="130"/>
      <c r="F33" s="130"/>
      <c r="G33" s="130"/>
      <c r="H33" s="130"/>
      <c r="I33" s="130"/>
      <c r="J33" s="130"/>
      <c r="K33" s="130"/>
      <c r="L33" s="130"/>
      <c r="M33" s="128"/>
    </row>
    <row r="34" spans="1:13" ht="15" customHeight="1" x14ac:dyDescent="0.25">
      <c r="A34" s="2"/>
      <c r="B34" s="189" t="s">
        <v>701</v>
      </c>
      <c r="C34" s="132"/>
      <c r="D34" s="245" t="s">
        <v>702</v>
      </c>
      <c r="E34" s="149"/>
      <c r="F34" s="113" t="s">
        <v>692</v>
      </c>
      <c r="G34" s="181"/>
      <c r="H34" s="181"/>
      <c r="I34" s="181"/>
      <c r="J34" s="181"/>
      <c r="K34" s="182"/>
      <c r="L34" s="189"/>
      <c r="M34" s="132"/>
    </row>
    <row r="35" spans="1:13" ht="15" customHeight="1" x14ac:dyDescent="0.25">
      <c r="A35" s="2"/>
      <c r="B35" s="131"/>
      <c r="C35" s="132"/>
      <c r="D35" s="135"/>
      <c r="E35" s="149"/>
      <c r="F35" s="180"/>
      <c r="G35" s="181"/>
      <c r="H35" s="181"/>
      <c r="I35" s="181"/>
      <c r="J35" s="181"/>
      <c r="K35" s="182"/>
      <c r="L35" s="131"/>
      <c r="M35" s="132"/>
    </row>
    <row r="36" spans="1:13" ht="23.45" customHeight="1" x14ac:dyDescent="0.25">
      <c r="A36" s="2"/>
      <c r="B36" s="131"/>
      <c r="C36" s="132"/>
      <c r="D36" s="135"/>
      <c r="E36" s="149"/>
      <c r="F36" s="180"/>
      <c r="G36" s="181"/>
      <c r="H36" s="181"/>
      <c r="I36" s="181"/>
      <c r="J36" s="181"/>
      <c r="K36" s="182"/>
      <c r="L36" s="131"/>
      <c r="M36" s="132"/>
    </row>
    <row r="37" spans="1:13" ht="9" customHeight="1" x14ac:dyDescent="0.25">
      <c r="A37" s="2"/>
      <c r="B37" s="109"/>
      <c r="C37" s="111"/>
      <c r="D37" s="137"/>
      <c r="E37" s="150"/>
      <c r="F37" s="117"/>
      <c r="G37" s="118"/>
      <c r="H37" s="118"/>
      <c r="I37" s="118"/>
      <c r="J37" s="118"/>
      <c r="K37" s="119"/>
      <c r="L37" s="109"/>
      <c r="M37" s="111"/>
    </row>
    <row r="38" spans="1:13" ht="15" customHeight="1" x14ac:dyDescent="0.25">
      <c r="A38" s="2"/>
      <c r="B38" s="186" t="s">
        <v>703</v>
      </c>
      <c r="C38" s="187"/>
      <c r="D38" s="245" t="s">
        <v>482</v>
      </c>
      <c r="E38" s="149"/>
      <c r="F38" s="113" t="s">
        <v>704</v>
      </c>
      <c r="G38" s="181"/>
      <c r="H38" s="181"/>
      <c r="I38" s="181"/>
      <c r="J38" s="181"/>
      <c r="K38" s="182"/>
      <c r="L38" s="189"/>
      <c r="M38" s="132"/>
    </row>
    <row r="39" spans="1:13" ht="15" customHeight="1" x14ac:dyDescent="0.25">
      <c r="A39" s="2"/>
      <c r="B39" s="168"/>
      <c r="C39" s="169"/>
      <c r="D39" s="135"/>
      <c r="E39" s="149"/>
      <c r="F39" s="180"/>
      <c r="G39" s="181"/>
      <c r="H39" s="181"/>
      <c r="I39" s="181"/>
      <c r="J39" s="181"/>
      <c r="K39" s="182"/>
      <c r="L39" s="131"/>
      <c r="M39" s="132"/>
    </row>
    <row r="40" spans="1:13" ht="15" customHeight="1" x14ac:dyDescent="0.25">
      <c r="A40" s="2"/>
      <c r="B40" s="168"/>
      <c r="C40" s="169"/>
      <c r="D40" s="135"/>
      <c r="E40" s="149"/>
      <c r="F40" s="180"/>
      <c r="G40" s="181"/>
      <c r="H40" s="181"/>
      <c r="I40" s="181"/>
      <c r="J40" s="181"/>
      <c r="K40" s="182"/>
      <c r="L40" s="131"/>
      <c r="M40" s="132"/>
    </row>
    <row r="41" spans="1:13" ht="132" customHeight="1" x14ac:dyDescent="0.25">
      <c r="A41" s="2"/>
      <c r="B41" s="168"/>
      <c r="C41" s="169"/>
      <c r="D41" s="137"/>
      <c r="E41" s="150"/>
      <c r="F41" s="117"/>
      <c r="G41" s="118"/>
      <c r="H41" s="118"/>
      <c r="I41" s="118"/>
      <c r="J41" s="118"/>
      <c r="K41" s="119"/>
      <c r="L41" s="109"/>
      <c r="M41" s="111"/>
    </row>
    <row r="42" spans="1:13" ht="15" customHeight="1" x14ac:dyDescent="0.25">
      <c r="A42" s="2"/>
      <c r="B42" s="168"/>
      <c r="C42" s="169"/>
      <c r="D42" s="245" t="s">
        <v>487</v>
      </c>
      <c r="E42" s="149"/>
      <c r="F42" s="113" t="s">
        <v>692</v>
      </c>
      <c r="G42" s="181"/>
      <c r="H42" s="181"/>
      <c r="I42" s="181"/>
      <c r="J42" s="181"/>
      <c r="K42" s="182"/>
      <c r="L42" s="189"/>
      <c r="M42" s="132"/>
    </row>
    <row r="43" spans="1:13" ht="15" customHeight="1" x14ac:dyDescent="0.25">
      <c r="A43" s="2"/>
      <c r="B43" s="168"/>
      <c r="C43" s="169"/>
      <c r="D43" s="135"/>
      <c r="E43" s="149"/>
      <c r="F43" s="180"/>
      <c r="G43" s="181"/>
      <c r="H43" s="181"/>
      <c r="I43" s="181"/>
      <c r="J43" s="181"/>
      <c r="K43" s="182"/>
      <c r="L43" s="131"/>
      <c r="M43" s="132"/>
    </row>
    <row r="44" spans="1:13" ht="12.6" customHeight="1" x14ac:dyDescent="0.25">
      <c r="A44" s="2"/>
      <c r="B44" s="168"/>
      <c r="C44" s="169"/>
      <c r="D44" s="135"/>
      <c r="E44" s="149"/>
      <c r="F44" s="180"/>
      <c r="G44" s="181"/>
      <c r="H44" s="181"/>
      <c r="I44" s="181"/>
      <c r="J44" s="181"/>
      <c r="K44" s="182"/>
      <c r="L44" s="131"/>
      <c r="M44" s="132"/>
    </row>
    <row r="45" spans="1:13" ht="15" customHeight="1" x14ac:dyDescent="0.25">
      <c r="A45" s="2"/>
      <c r="B45" s="168"/>
      <c r="C45" s="169"/>
      <c r="D45" s="147" t="s">
        <v>492</v>
      </c>
      <c r="E45" s="250"/>
      <c r="F45" s="114" t="s">
        <v>705</v>
      </c>
      <c r="G45" s="251"/>
      <c r="H45" s="251"/>
      <c r="I45" s="251"/>
      <c r="J45" s="251"/>
      <c r="K45" s="251"/>
      <c r="L45" s="189"/>
      <c r="M45" s="132"/>
    </row>
    <row r="46" spans="1:13" ht="15" customHeight="1" x14ac:dyDescent="0.25">
      <c r="A46" s="2"/>
      <c r="B46" s="168"/>
      <c r="C46" s="169"/>
      <c r="D46" s="250"/>
      <c r="E46" s="250"/>
      <c r="F46" s="251"/>
      <c r="G46" s="251"/>
      <c r="H46" s="251"/>
      <c r="I46" s="251"/>
      <c r="J46" s="251"/>
      <c r="K46" s="251"/>
      <c r="L46" s="131"/>
      <c r="M46" s="132"/>
    </row>
    <row r="47" spans="1:13" ht="15" customHeight="1" x14ac:dyDescent="0.25">
      <c r="A47" s="2"/>
      <c r="B47" s="168"/>
      <c r="C47" s="169"/>
      <c r="D47" s="250"/>
      <c r="E47" s="250"/>
      <c r="F47" s="251"/>
      <c r="G47" s="251"/>
      <c r="H47" s="251"/>
      <c r="I47" s="251"/>
      <c r="J47" s="251"/>
      <c r="K47" s="251"/>
      <c r="L47" s="131"/>
      <c r="M47" s="132"/>
    </row>
    <row r="48" spans="1:13" ht="149.25" customHeight="1" x14ac:dyDescent="0.25">
      <c r="A48" s="2"/>
      <c r="B48" s="168"/>
      <c r="C48" s="169"/>
      <c r="D48" s="250"/>
      <c r="E48" s="250"/>
      <c r="F48" s="251"/>
      <c r="G48" s="251"/>
      <c r="H48" s="251"/>
      <c r="I48" s="251"/>
      <c r="J48" s="251"/>
      <c r="K48" s="251"/>
      <c r="L48" s="109"/>
      <c r="M48" s="111"/>
    </row>
    <row r="49" spans="1:13" x14ac:dyDescent="0.25">
      <c r="A49" s="2"/>
      <c r="B49" s="168"/>
      <c r="C49" s="169"/>
      <c r="D49" s="147" t="s">
        <v>706</v>
      </c>
      <c r="E49" s="148"/>
      <c r="F49" s="114" t="s">
        <v>692</v>
      </c>
      <c r="G49" s="115"/>
      <c r="H49" s="115"/>
      <c r="I49" s="115"/>
      <c r="J49" s="115"/>
      <c r="K49" s="116"/>
      <c r="L49" s="106"/>
      <c r="M49" s="108"/>
    </row>
    <row r="50" spans="1:13" x14ac:dyDescent="0.25">
      <c r="A50" s="2"/>
      <c r="B50" s="168"/>
      <c r="C50" s="169"/>
      <c r="D50" s="135"/>
      <c r="E50" s="149"/>
      <c r="F50" s="180"/>
      <c r="G50" s="181"/>
      <c r="H50" s="181"/>
      <c r="I50" s="181"/>
      <c r="J50" s="181"/>
      <c r="K50" s="182"/>
      <c r="L50" s="131"/>
      <c r="M50" s="132"/>
    </row>
    <row r="51" spans="1:13" x14ac:dyDescent="0.25">
      <c r="A51" s="2"/>
      <c r="B51" s="168"/>
      <c r="C51" s="169"/>
      <c r="D51" s="135"/>
      <c r="E51" s="149"/>
      <c r="F51" s="180"/>
      <c r="G51" s="181"/>
      <c r="H51" s="181"/>
      <c r="I51" s="181"/>
      <c r="J51" s="181"/>
      <c r="K51" s="182"/>
      <c r="L51" s="131"/>
      <c r="M51" s="132"/>
    </row>
    <row r="52" spans="1:13" x14ac:dyDescent="0.25">
      <c r="A52" s="2"/>
      <c r="B52" s="168"/>
      <c r="C52" s="169"/>
      <c r="D52" s="137"/>
      <c r="E52" s="150"/>
      <c r="F52" s="117"/>
      <c r="G52" s="118"/>
      <c r="H52" s="118"/>
      <c r="I52" s="118"/>
      <c r="J52" s="118"/>
      <c r="K52" s="119"/>
      <c r="L52" s="109"/>
      <c r="M52" s="111"/>
    </row>
    <row r="53" spans="1:13" x14ac:dyDescent="0.25">
      <c r="A53" s="2"/>
      <c r="B53" s="168"/>
      <c r="C53" s="169"/>
      <c r="D53" s="147" t="s">
        <v>502</v>
      </c>
      <c r="E53" s="148"/>
      <c r="F53" s="114" t="s">
        <v>707</v>
      </c>
      <c r="G53" s="115"/>
      <c r="H53" s="115"/>
      <c r="I53" s="115"/>
      <c r="J53" s="115"/>
      <c r="K53" s="116"/>
      <c r="L53" s="106"/>
      <c r="M53" s="108"/>
    </row>
    <row r="54" spans="1:13" x14ac:dyDescent="0.25">
      <c r="A54" s="2"/>
      <c r="B54" s="168"/>
      <c r="C54" s="169"/>
      <c r="D54" s="135"/>
      <c r="E54" s="149"/>
      <c r="F54" s="180"/>
      <c r="G54" s="181"/>
      <c r="H54" s="181"/>
      <c r="I54" s="181"/>
      <c r="J54" s="181"/>
      <c r="K54" s="182"/>
      <c r="L54" s="131"/>
      <c r="M54" s="132"/>
    </row>
    <row r="55" spans="1:13" x14ac:dyDescent="0.25">
      <c r="A55" s="2"/>
      <c r="B55" s="168"/>
      <c r="C55" s="169"/>
      <c r="D55" s="135"/>
      <c r="E55" s="149"/>
      <c r="F55" s="180"/>
      <c r="G55" s="181"/>
      <c r="H55" s="181"/>
      <c r="I55" s="181"/>
      <c r="J55" s="181"/>
      <c r="K55" s="182"/>
      <c r="L55" s="131"/>
      <c r="M55" s="132"/>
    </row>
    <row r="56" spans="1:13" ht="136.5" customHeight="1" x14ac:dyDescent="0.25">
      <c r="A56" s="2"/>
      <c r="B56" s="248"/>
      <c r="C56" s="249"/>
      <c r="D56" s="137"/>
      <c r="E56" s="150"/>
      <c r="F56" s="117"/>
      <c r="G56" s="118"/>
      <c r="H56" s="118"/>
      <c r="I56" s="118"/>
      <c r="J56" s="118"/>
      <c r="K56" s="119"/>
      <c r="L56" s="109"/>
      <c r="M56" s="111"/>
    </row>
    <row r="57" spans="1:13" ht="15" customHeight="1" x14ac:dyDescent="0.25">
      <c r="A57" s="2"/>
      <c r="B57" s="188" t="s">
        <v>708</v>
      </c>
      <c r="C57" s="130"/>
      <c r="D57" s="130"/>
      <c r="E57" s="130"/>
      <c r="F57" s="130"/>
      <c r="G57" s="130"/>
      <c r="H57" s="130"/>
      <c r="I57" s="130"/>
      <c r="J57" s="130"/>
      <c r="K57" s="130"/>
      <c r="L57" s="130"/>
      <c r="M57" s="128"/>
    </row>
    <row r="58" spans="1:13" x14ac:dyDescent="0.25">
      <c r="A58" s="2"/>
      <c r="B58" s="106" t="s">
        <v>709</v>
      </c>
      <c r="C58" s="108"/>
      <c r="D58" s="147" t="s">
        <v>710</v>
      </c>
      <c r="E58" s="148"/>
      <c r="F58" s="106" t="s">
        <v>711</v>
      </c>
      <c r="G58" s="107"/>
      <c r="H58" s="107"/>
      <c r="I58" s="107"/>
      <c r="J58" s="107"/>
      <c r="K58" s="108"/>
      <c r="L58" s="106"/>
      <c r="M58" s="108"/>
    </row>
    <row r="59" spans="1:13" x14ac:dyDescent="0.25">
      <c r="A59" s="2"/>
      <c r="B59" s="131"/>
      <c r="C59" s="132"/>
      <c r="D59" s="135"/>
      <c r="E59" s="149"/>
      <c r="F59" s="131"/>
      <c r="G59" s="103"/>
      <c r="H59" s="103"/>
      <c r="I59" s="103"/>
      <c r="J59" s="103"/>
      <c r="K59" s="132"/>
      <c r="L59" s="131"/>
      <c r="M59" s="132"/>
    </row>
    <row r="60" spans="1:13" x14ac:dyDescent="0.25">
      <c r="A60" s="2"/>
      <c r="B60" s="131"/>
      <c r="C60" s="132"/>
      <c r="D60" s="135"/>
      <c r="E60" s="149"/>
      <c r="F60" s="131"/>
      <c r="G60" s="103"/>
      <c r="H60" s="103"/>
      <c r="I60" s="103"/>
      <c r="J60" s="103"/>
      <c r="K60" s="132"/>
      <c r="L60" s="131"/>
      <c r="M60" s="132"/>
    </row>
    <row r="61" spans="1:13" x14ac:dyDescent="0.25">
      <c r="A61" s="2"/>
      <c r="B61" s="109"/>
      <c r="C61" s="111"/>
      <c r="D61" s="137"/>
      <c r="E61" s="150"/>
      <c r="F61" s="109"/>
      <c r="G61" s="110"/>
      <c r="H61" s="110"/>
      <c r="I61" s="110"/>
      <c r="J61" s="110"/>
      <c r="K61" s="111"/>
      <c r="L61" s="109"/>
      <c r="M61" s="111"/>
    </row>
    <row r="62" spans="1:13" ht="14.45" customHeight="1" x14ac:dyDescent="0.25">
      <c r="A62" s="2"/>
      <c r="B62" s="186" t="s">
        <v>712</v>
      </c>
      <c r="C62" s="187"/>
      <c r="D62" s="175" t="s">
        <v>713</v>
      </c>
      <c r="E62" s="176"/>
      <c r="F62" s="114" t="s">
        <v>692</v>
      </c>
      <c r="G62" s="115"/>
      <c r="H62" s="115"/>
      <c r="I62" s="115"/>
      <c r="J62" s="115"/>
      <c r="K62" s="116"/>
      <c r="L62" s="106"/>
      <c r="M62" s="108"/>
    </row>
    <row r="63" spans="1:13" x14ac:dyDescent="0.25">
      <c r="A63" s="2"/>
      <c r="B63" s="168"/>
      <c r="C63" s="169"/>
      <c r="D63" s="204"/>
      <c r="E63" s="205"/>
      <c r="F63" s="180"/>
      <c r="G63" s="181"/>
      <c r="H63" s="181"/>
      <c r="I63" s="181"/>
      <c r="J63" s="181"/>
      <c r="K63" s="182"/>
      <c r="L63" s="131"/>
      <c r="M63" s="132"/>
    </row>
    <row r="64" spans="1:13" x14ac:dyDescent="0.25">
      <c r="A64" s="2"/>
      <c r="B64" s="168"/>
      <c r="C64" s="169"/>
      <c r="D64" s="204"/>
      <c r="E64" s="205"/>
      <c r="F64" s="180"/>
      <c r="G64" s="181"/>
      <c r="H64" s="181"/>
      <c r="I64" s="181"/>
      <c r="J64" s="181"/>
      <c r="K64" s="182"/>
      <c r="L64" s="131"/>
      <c r="M64" s="132"/>
    </row>
    <row r="65" spans="1:13" x14ac:dyDescent="0.25">
      <c r="A65" s="2"/>
      <c r="B65" s="168"/>
      <c r="C65" s="169"/>
      <c r="D65" s="206"/>
      <c r="E65" s="207"/>
      <c r="F65" s="117"/>
      <c r="G65" s="118"/>
      <c r="H65" s="118"/>
      <c r="I65" s="118"/>
      <c r="J65" s="118"/>
      <c r="K65" s="119"/>
      <c r="L65" s="109"/>
      <c r="M65" s="111"/>
    </row>
    <row r="66" spans="1:13" ht="53.45" customHeight="1" x14ac:dyDescent="0.25">
      <c r="A66" s="2"/>
      <c r="B66" s="170"/>
      <c r="C66" s="171"/>
      <c r="D66" s="175" t="s">
        <v>523</v>
      </c>
      <c r="E66" s="176"/>
      <c r="F66" s="114" t="s">
        <v>692</v>
      </c>
      <c r="G66" s="115"/>
      <c r="H66" s="115"/>
      <c r="I66" s="115"/>
      <c r="J66" s="115"/>
      <c r="K66" s="116"/>
      <c r="L66" s="26"/>
      <c r="M66" s="37"/>
    </row>
    <row r="67" spans="1:13" x14ac:dyDescent="0.25">
      <c r="A67" s="2"/>
      <c r="B67" s="106" t="s">
        <v>714</v>
      </c>
      <c r="C67" s="108"/>
      <c r="D67" s="147" t="s">
        <v>715</v>
      </c>
      <c r="E67" s="148"/>
      <c r="F67" s="114" t="s">
        <v>716</v>
      </c>
      <c r="G67" s="115"/>
      <c r="H67" s="115"/>
      <c r="I67" s="115"/>
      <c r="J67" s="115"/>
      <c r="K67" s="116"/>
      <c r="L67" s="106"/>
      <c r="M67" s="108"/>
    </row>
    <row r="68" spans="1:13" x14ac:dyDescent="0.25">
      <c r="A68" s="2"/>
      <c r="B68" s="131"/>
      <c r="C68" s="132"/>
      <c r="D68" s="135"/>
      <c r="E68" s="149"/>
      <c r="F68" s="180"/>
      <c r="G68" s="181"/>
      <c r="H68" s="181"/>
      <c r="I68" s="181"/>
      <c r="J68" s="181"/>
      <c r="K68" s="182"/>
      <c r="L68" s="131"/>
      <c r="M68" s="132"/>
    </row>
    <row r="69" spans="1:13" x14ac:dyDescent="0.25">
      <c r="A69" s="2"/>
      <c r="B69" s="131"/>
      <c r="C69" s="132"/>
      <c r="D69" s="135"/>
      <c r="E69" s="149"/>
      <c r="F69" s="180"/>
      <c r="G69" s="181"/>
      <c r="H69" s="181"/>
      <c r="I69" s="181"/>
      <c r="J69" s="181"/>
      <c r="K69" s="182"/>
      <c r="L69" s="131"/>
      <c r="M69" s="132"/>
    </row>
    <row r="70" spans="1:13" ht="93" customHeight="1" x14ac:dyDescent="0.25">
      <c r="A70" s="2"/>
      <c r="B70" s="109"/>
      <c r="C70" s="111"/>
      <c r="D70" s="137"/>
      <c r="E70" s="150"/>
      <c r="F70" s="117"/>
      <c r="G70" s="118"/>
      <c r="H70" s="118"/>
      <c r="I70" s="118"/>
      <c r="J70" s="118"/>
      <c r="K70" s="119"/>
      <c r="L70" s="109"/>
      <c r="M70" s="111"/>
    </row>
    <row r="71" spans="1:13" ht="14.45" customHeight="1" x14ac:dyDescent="0.25">
      <c r="A71" s="2"/>
      <c r="B71" s="151" t="s">
        <v>717</v>
      </c>
      <c r="C71" s="152"/>
      <c r="D71" s="147" t="s">
        <v>718</v>
      </c>
      <c r="E71" s="148"/>
      <c r="F71" s="114" t="s">
        <v>719</v>
      </c>
      <c r="G71" s="115"/>
      <c r="H71" s="115"/>
      <c r="I71" s="115"/>
      <c r="J71" s="115"/>
      <c r="K71" s="116"/>
      <c r="L71" s="106"/>
      <c r="M71" s="108"/>
    </row>
    <row r="72" spans="1:13" x14ac:dyDescent="0.25">
      <c r="A72" s="2"/>
      <c r="B72" s="153"/>
      <c r="C72" s="154"/>
      <c r="D72" s="135"/>
      <c r="E72" s="149"/>
      <c r="F72" s="180"/>
      <c r="G72" s="181"/>
      <c r="H72" s="181"/>
      <c r="I72" s="181"/>
      <c r="J72" s="181"/>
      <c r="K72" s="182"/>
      <c r="L72" s="131"/>
      <c r="M72" s="132"/>
    </row>
    <row r="73" spans="1:13" x14ac:dyDescent="0.25">
      <c r="A73" s="2"/>
      <c r="B73" s="153"/>
      <c r="C73" s="154"/>
      <c r="D73" s="135"/>
      <c r="E73" s="149"/>
      <c r="F73" s="180"/>
      <c r="G73" s="181"/>
      <c r="H73" s="181"/>
      <c r="I73" s="181"/>
      <c r="J73" s="181"/>
      <c r="K73" s="182"/>
      <c r="L73" s="131"/>
      <c r="M73" s="132"/>
    </row>
    <row r="74" spans="1:13" ht="78.75" customHeight="1" x14ac:dyDescent="0.25">
      <c r="A74" s="2"/>
      <c r="B74" s="153"/>
      <c r="C74" s="154"/>
      <c r="D74" s="137"/>
      <c r="E74" s="150"/>
      <c r="F74" s="117"/>
      <c r="G74" s="118"/>
      <c r="H74" s="118"/>
      <c r="I74" s="118"/>
      <c r="J74" s="118"/>
      <c r="K74" s="119"/>
      <c r="L74" s="109"/>
      <c r="M74" s="111"/>
    </row>
    <row r="75" spans="1:13" ht="38.1" customHeight="1" x14ac:dyDescent="0.25">
      <c r="A75" s="2"/>
      <c r="B75" s="153"/>
      <c r="C75" s="154"/>
      <c r="D75" s="147" t="s">
        <v>720</v>
      </c>
      <c r="E75" s="148"/>
      <c r="F75" s="191"/>
      <c r="G75" s="192"/>
      <c r="H75" s="192"/>
      <c r="I75" s="192"/>
      <c r="J75" s="192"/>
      <c r="K75" s="193"/>
      <c r="L75" s="184"/>
      <c r="M75" s="185"/>
    </row>
    <row r="76" spans="1:13" ht="47.45" customHeight="1" x14ac:dyDescent="0.25">
      <c r="A76" s="2"/>
      <c r="B76" s="153"/>
      <c r="C76" s="154"/>
      <c r="D76" s="190" t="s">
        <v>721</v>
      </c>
      <c r="E76" s="148"/>
      <c r="F76" s="194"/>
      <c r="G76" s="195"/>
      <c r="H76" s="195"/>
      <c r="I76" s="195"/>
      <c r="J76" s="195"/>
      <c r="K76" s="196"/>
      <c r="L76" s="252"/>
      <c r="M76" s="253"/>
    </row>
    <row r="77" spans="1:13" x14ac:dyDescent="0.25">
      <c r="A77" s="2"/>
      <c r="B77" s="197" t="s">
        <v>722</v>
      </c>
      <c r="C77" s="198"/>
      <c r="D77" s="198"/>
      <c r="E77" s="198"/>
      <c r="F77" s="198"/>
      <c r="G77" s="198"/>
      <c r="H77" s="198"/>
      <c r="I77" s="198"/>
      <c r="J77" s="198"/>
      <c r="K77" s="198"/>
      <c r="L77" s="198"/>
      <c r="M77" s="198"/>
    </row>
    <row r="78" spans="1:13" ht="14.45" customHeight="1" x14ac:dyDescent="0.25">
      <c r="A78" s="2"/>
      <c r="B78" s="168" t="s">
        <v>723</v>
      </c>
      <c r="C78" s="169"/>
      <c r="D78" s="213" t="s">
        <v>553</v>
      </c>
      <c r="E78" s="205"/>
      <c r="F78" s="113" t="s">
        <v>692</v>
      </c>
      <c r="G78" s="246"/>
      <c r="H78" s="246"/>
      <c r="I78" s="246"/>
      <c r="J78" s="246"/>
      <c r="K78" s="182"/>
      <c r="L78" s="189"/>
      <c r="M78" s="132"/>
    </row>
    <row r="79" spans="1:13" x14ac:dyDescent="0.25">
      <c r="A79" s="2"/>
      <c r="B79" s="168"/>
      <c r="C79" s="169"/>
      <c r="D79" s="204"/>
      <c r="E79" s="205"/>
      <c r="F79" s="180"/>
      <c r="G79" s="181"/>
      <c r="H79" s="181"/>
      <c r="I79" s="181"/>
      <c r="J79" s="181"/>
      <c r="K79" s="182"/>
      <c r="L79" s="131"/>
      <c r="M79" s="132"/>
    </row>
    <row r="80" spans="1:13" x14ac:dyDescent="0.25">
      <c r="A80" s="2"/>
      <c r="B80" s="168"/>
      <c r="C80" s="169"/>
      <c r="D80" s="204"/>
      <c r="E80" s="205"/>
      <c r="F80" s="180"/>
      <c r="G80" s="181"/>
      <c r="H80" s="181"/>
      <c r="I80" s="181"/>
      <c r="J80" s="181"/>
      <c r="K80" s="182"/>
      <c r="L80" s="131"/>
      <c r="M80" s="132"/>
    </row>
    <row r="81" spans="1:13" ht="15.6" customHeight="1" x14ac:dyDescent="0.25">
      <c r="A81" s="2"/>
      <c r="B81" s="168"/>
      <c r="C81" s="169"/>
      <c r="D81" s="206"/>
      <c r="E81" s="207"/>
      <c r="F81" s="117"/>
      <c r="G81" s="118"/>
      <c r="H81" s="118"/>
      <c r="I81" s="118"/>
      <c r="J81" s="118"/>
      <c r="K81" s="119"/>
      <c r="L81" s="109"/>
      <c r="M81" s="111"/>
    </row>
    <row r="82" spans="1:13" ht="44.1" customHeight="1" x14ac:dyDescent="0.25">
      <c r="A82" s="2"/>
      <c r="B82" s="170"/>
      <c r="C82" s="171"/>
      <c r="D82" s="213" t="s">
        <v>558</v>
      </c>
      <c r="E82" s="205"/>
      <c r="F82" s="113" t="s">
        <v>692</v>
      </c>
      <c r="G82" s="181"/>
      <c r="H82" s="181"/>
      <c r="I82" s="181"/>
      <c r="J82" s="181"/>
      <c r="K82" s="182"/>
      <c r="L82" s="26"/>
      <c r="M82" s="37"/>
    </row>
    <row r="83" spans="1:13" x14ac:dyDescent="0.25">
      <c r="A83" s="2"/>
      <c r="B83" s="106" t="s">
        <v>724</v>
      </c>
      <c r="C83" s="108"/>
      <c r="D83" s="175" t="s">
        <v>562</v>
      </c>
      <c r="E83" s="176"/>
      <c r="F83" s="114" t="s">
        <v>692</v>
      </c>
      <c r="G83" s="115"/>
      <c r="H83" s="115"/>
      <c r="I83" s="115"/>
      <c r="J83" s="115"/>
      <c r="K83" s="116"/>
      <c r="L83" s="106"/>
      <c r="M83" s="108"/>
    </row>
    <row r="84" spans="1:13" ht="15.6" customHeight="1" x14ac:dyDescent="0.25">
      <c r="A84" s="2"/>
      <c r="B84" s="131"/>
      <c r="C84" s="132"/>
      <c r="D84" s="204"/>
      <c r="E84" s="205"/>
      <c r="F84" s="180"/>
      <c r="G84" s="181"/>
      <c r="H84" s="181"/>
      <c r="I84" s="181"/>
      <c r="J84" s="181"/>
      <c r="K84" s="182"/>
      <c r="L84" s="131"/>
      <c r="M84" s="132"/>
    </row>
    <row r="85" spans="1:13" ht="15.6" customHeight="1" x14ac:dyDescent="0.25">
      <c r="A85" s="2"/>
      <c r="B85" s="131"/>
      <c r="C85" s="132"/>
      <c r="D85" s="204"/>
      <c r="E85" s="205"/>
      <c r="F85" s="180"/>
      <c r="G85" s="181"/>
      <c r="H85" s="181"/>
      <c r="I85" s="181"/>
      <c r="J85" s="181"/>
      <c r="K85" s="182"/>
      <c r="L85" s="131"/>
      <c r="M85" s="132"/>
    </row>
    <row r="86" spans="1:13" x14ac:dyDescent="0.25">
      <c r="A86" s="2"/>
      <c r="B86" s="109"/>
      <c r="C86" s="111"/>
      <c r="D86" s="206"/>
      <c r="E86" s="207"/>
      <c r="F86" s="117"/>
      <c r="G86" s="118"/>
      <c r="H86" s="118"/>
      <c r="I86" s="118"/>
      <c r="J86" s="118"/>
      <c r="K86" s="119"/>
      <c r="L86" s="109"/>
      <c r="M86" s="111"/>
    </row>
    <row r="87" spans="1:13" ht="24" customHeight="1" x14ac:dyDescent="0.25">
      <c r="A87" s="2"/>
      <c r="B87" s="188" t="s">
        <v>567</v>
      </c>
      <c r="C87" s="130"/>
      <c r="D87" s="130"/>
      <c r="E87" s="130"/>
      <c r="F87" s="130"/>
      <c r="G87" s="130"/>
      <c r="H87" s="130"/>
      <c r="I87" s="130"/>
      <c r="J87" s="130"/>
      <c r="K87" s="130"/>
      <c r="L87" s="130"/>
      <c r="M87" s="128"/>
    </row>
    <row r="88" spans="1:13" ht="14.45" customHeight="1" x14ac:dyDescent="0.25">
      <c r="A88" s="2"/>
      <c r="B88" s="166" t="s">
        <v>725</v>
      </c>
      <c r="C88" s="167"/>
      <c r="D88" s="175" t="s">
        <v>573</v>
      </c>
      <c r="E88" s="176"/>
      <c r="F88" s="114" t="s">
        <v>692</v>
      </c>
      <c r="G88" s="115"/>
      <c r="H88" s="115"/>
      <c r="I88" s="115"/>
      <c r="J88" s="115"/>
      <c r="K88" s="116"/>
      <c r="L88" s="106"/>
      <c r="M88" s="108"/>
    </row>
    <row r="89" spans="1:13" x14ac:dyDescent="0.25">
      <c r="A89" s="2"/>
      <c r="B89" s="168"/>
      <c r="C89" s="169"/>
      <c r="D89" s="204"/>
      <c r="E89" s="205"/>
      <c r="F89" s="180"/>
      <c r="G89" s="181"/>
      <c r="H89" s="181"/>
      <c r="I89" s="181"/>
      <c r="J89" s="181"/>
      <c r="K89" s="182"/>
      <c r="L89" s="131"/>
      <c r="M89" s="132"/>
    </row>
    <row r="90" spans="1:13" x14ac:dyDescent="0.25">
      <c r="A90" s="2"/>
      <c r="B90" s="168"/>
      <c r="C90" s="169"/>
      <c r="D90" s="204"/>
      <c r="E90" s="205"/>
      <c r="F90" s="180"/>
      <c r="G90" s="181"/>
      <c r="H90" s="181"/>
      <c r="I90" s="181"/>
      <c r="J90" s="181"/>
      <c r="K90" s="182"/>
      <c r="L90" s="131"/>
      <c r="M90" s="132"/>
    </row>
    <row r="91" spans="1:13" x14ac:dyDescent="0.25">
      <c r="A91" s="2"/>
      <c r="B91" s="168"/>
      <c r="C91" s="169"/>
      <c r="D91" s="206"/>
      <c r="E91" s="207"/>
      <c r="F91" s="117"/>
      <c r="G91" s="118"/>
      <c r="H91" s="118"/>
      <c r="I91" s="118"/>
      <c r="J91" s="118"/>
      <c r="K91" s="119"/>
      <c r="L91" s="109"/>
      <c r="M91" s="111"/>
    </row>
    <row r="92" spans="1:13" ht="41.45" customHeight="1" x14ac:dyDescent="0.25">
      <c r="A92" s="2"/>
      <c r="B92" s="170"/>
      <c r="C92" s="171"/>
      <c r="D92" s="175" t="s">
        <v>578</v>
      </c>
      <c r="E92" s="176"/>
      <c r="F92" s="114" t="s">
        <v>692</v>
      </c>
      <c r="G92" s="115"/>
      <c r="H92" s="115"/>
      <c r="I92" s="115"/>
      <c r="J92" s="115"/>
      <c r="K92" s="116"/>
      <c r="L92" s="254"/>
      <c r="M92" s="255"/>
    </row>
    <row r="93" spans="1:13" ht="86.1" customHeight="1" x14ac:dyDescent="0.25">
      <c r="A93" s="2"/>
      <c r="B93" s="151" t="s">
        <v>726</v>
      </c>
      <c r="C93" s="152"/>
      <c r="D93" s="175" t="s">
        <v>583</v>
      </c>
      <c r="E93" s="176"/>
      <c r="F93" s="114" t="s">
        <v>692</v>
      </c>
      <c r="G93" s="115"/>
      <c r="H93" s="115"/>
      <c r="I93" s="115"/>
      <c r="J93" s="115"/>
      <c r="K93" s="116"/>
      <c r="L93" s="184"/>
      <c r="M93" s="185"/>
    </row>
    <row r="94" spans="1:13" ht="48.6" customHeight="1" x14ac:dyDescent="0.25">
      <c r="A94" s="2"/>
      <c r="B94" s="153"/>
      <c r="C94" s="154"/>
      <c r="D94" s="177" t="s">
        <v>727</v>
      </c>
      <c r="E94" s="178"/>
      <c r="F94" s="114" t="s">
        <v>692</v>
      </c>
      <c r="G94" s="115"/>
      <c r="H94" s="115"/>
      <c r="I94" s="115"/>
      <c r="J94" s="115"/>
      <c r="K94" s="116"/>
      <c r="L94" s="26"/>
      <c r="M94" s="37"/>
    </row>
    <row r="95" spans="1:13" ht="14.45" customHeight="1" x14ac:dyDescent="0.25">
      <c r="A95" s="2"/>
      <c r="B95" s="153"/>
      <c r="C95" s="154"/>
      <c r="D95" s="151" t="s">
        <v>594</v>
      </c>
      <c r="E95" s="152"/>
      <c r="F95" s="106" t="s">
        <v>598</v>
      </c>
      <c r="G95" s="107"/>
      <c r="H95" s="107"/>
      <c r="I95" s="107"/>
      <c r="J95" s="107"/>
      <c r="K95" s="108"/>
      <c r="L95" s="106"/>
      <c r="M95" s="108"/>
    </row>
    <row r="96" spans="1:13" x14ac:dyDescent="0.25">
      <c r="A96" s="2"/>
      <c r="B96" s="153"/>
      <c r="C96" s="154"/>
      <c r="D96" s="153"/>
      <c r="E96" s="154"/>
      <c r="F96" s="131"/>
      <c r="G96" s="103"/>
      <c r="H96" s="103"/>
      <c r="I96" s="103"/>
      <c r="J96" s="103"/>
      <c r="K96" s="132"/>
      <c r="L96" s="131"/>
      <c r="M96" s="132"/>
    </row>
    <row r="97" spans="1:13" ht="15.6" customHeight="1" x14ac:dyDescent="0.25">
      <c r="A97" s="2"/>
      <c r="B97" s="153"/>
      <c r="C97" s="154"/>
      <c r="D97" s="153"/>
      <c r="E97" s="154"/>
      <c r="F97" s="131"/>
      <c r="G97" s="103"/>
      <c r="H97" s="103"/>
      <c r="I97" s="103"/>
      <c r="J97" s="103"/>
      <c r="K97" s="132"/>
      <c r="L97" s="131"/>
      <c r="M97" s="132"/>
    </row>
    <row r="98" spans="1:13" x14ac:dyDescent="0.25">
      <c r="A98" s="2"/>
      <c r="B98" s="155"/>
      <c r="C98" s="156"/>
      <c r="D98" s="155"/>
      <c r="E98" s="156"/>
      <c r="F98" s="109"/>
      <c r="G98" s="110"/>
      <c r="H98" s="110"/>
      <c r="I98" s="110"/>
      <c r="J98" s="110"/>
      <c r="K98" s="111"/>
      <c r="L98" s="109"/>
      <c r="M98" s="111"/>
    </row>
    <row r="99" spans="1:13" ht="55.5" customHeight="1" x14ac:dyDescent="0.25">
      <c r="A99" s="2"/>
      <c r="B99" s="186" t="s">
        <v>728</v>
      </c>
      <c r="C99" s="187"/>
      <c r="D99" s="177" t="s">
        <v>729</v>
      </c>
      <c r="E99" s="178"/>
      <c r="F99" s="106" t="s">
        <v>692</v>
      </c>
      <c r="G99" s="107"/>
      <c r="H99" s="107"/>
      <c r="I99" s="107"/>
      <c r="J99" s="107"/>
      <c r="K99" s="108"/>
      <c r="L99" s="26"/>
      <c r="M99" s="37"/>
    </row>
    <row r="100" spans="1:13" ht="15.6" customHeight="1" x14ac:dyDescent="0.25">
      <c r="A100" s="2"/>
      <c r="B100" s="168"/>
      <c r="C100" s="169"/>
      <c r="D100" s="133" t="s">
        <v>604</v>
      </c>
      <c r="E100" s="134"/>
      <c r="F100" s="106" t="s">
        <v>730</v>
      </c>
      <c r="G100" s="107"/>
      <c r="H100" s="107"/>
      <c r="I100" s="107"/>
      <c r="J100" s="107"/>
      <c r="K100" s="108"/>
      <c r="L100" s="106"/>
      <c r="M100" s="108"/>
    </row>
    <row r="101" spans="1:13" x14ac:dyDescent="0.25">
      <c r="A101" s="2"/>
      <c r="B101" s="168"/>
      <c r="C101" s="169"/>
      <c r="D101" s="135"/>
      <c r="E101" s="136"/>
      <c r="F101" s="131"/>
      <c r="G101" s="103"/>
      <c r="H101" s="103"/>
      <c r="I101" s="103"/>
      <c r="J101" s="103"/>
      <c r="K101" s="132"/>
      <c r="L101" s="131"/>
      <c r="M101" s="132"/>
    </row>
    <row r="102" spans="1:13" ht="15.6" customHeight="1" x14ac:dyDescent="0.25">
      <c r="A102" s="2"/>
      <c r="B102" s="168"/>
      <c r="C102" s="169"/>
      <c r="D102" s="135"/>
      <c r="E102" s="136"/>
      <c r="F102" s="131"/>
      <c r="G102" s="103"/>
      <c r="H102" s="103"/>
      <c r="I102" s="103"/>
      <c r="J102" s="103"/>
      <c r="K102" s="132"/>
      <c r="L102" s="131"/>
      <c r="M102" s="132"/>
    </row>
    <row r="103" spans="1:13" ht="15.6" customHeight="1" x14ac:dyDescent="0.25">
      <c r="A103" s="2"/>
      <c r="B103" s="248"/>
      <c r="C103" s="249"/>
      <c r="D103" s="137"/>
      <c r="E103" s="138"/>
      <c r="F103" s="109"/>
      <c r="G103" s="110"/>
      <c r="H103" s="110"/>
      <c r="I103" s="110"/>
      <c r="J103" s="110"/>
      <c r="K103" s="111"/>
      <c r="L103" s="109"/>
      <c r="M103" s="111"/>
    </row>
    <row r="104" spans="1:13" ht="24" customHeight="1" x14ac:dyDescent="0.25">
      <c r="A104" s="2"/>
      <c r="B104" s="188" t="s">
        <v>609</v>
      </c>
      <c r="C104" s="130"/>
      <c r="D104" s="130"/>
      <c r="E104" s="130"/>
      <c r="F104" s="130"/>
      <c r="G104" s="130"/>
      <c r="H104" s="130"/>
      <c r="I104" s="130"/>
      <c r="J104" s="130"/>
      <c r="K104" s="130"/>
      <c r="L104" s="130"/>
      <c r="M104" s="128"/>
    </row>
    <row r="105" spans="1:13" ht="15.6" customHeight="1" x14ac:dyDescent="0.25">
      <c r="A105" s="2"/>
      <c r="B105" s="166" t="s">
        <v>731</v>
      </c>
      <c r="C105" s="167"/>
      <c r="D105" s="133" t="s">
        <v>610</v>
      </c>
      <c r="E105" s="134"/>
      <c r="F105" s="114" t="s">
        <v>732</v>
      </c>
      <c r="G105" s="158"/>
      <c r="H105" s="158"/>
      <c r="I105" s="158"/>
      <c r="J105" s="158"/>
      <c r="K105" s="159"/>
      <c r="L105" s="214"/>
      <c r="M105" s="116"/>
    </row>
    <row r="106" spans="1:13" ht="15.6" customHeight="1" x14ac:dyDescent="0.25">
      <c r="A106" s="2"/>
      <c r="B106" s="168"/>
      <c r="C106" s="169"/>
      <c r="D106" s="135"/>
      <c r="E106" s="136"/>
      <c r="F106" s="160"/>
      <c r="G106" s="161"/>
      <c r="H106" s="161"/>
      <c r="I106" s="161"/>
      <c r="J106" s="161"/>
      <c r="K106" s="162"/>
      <c r="L106" s="180"/>
      <c r="M106" s="182"/>
    </row>
    <row r="107" spans="1:13" ht="15.6" customHeight="1" x14ac:dyDescent="0.25">
      <c r="A107" s="2"/>
      <c r="B107" s="168"/>
      <c r="C107" s="169"/>
      <c r="D107" s="135"/>
      <c r="E107" s="136"/>
      <c r="F107" s="160"/>
      <c r="G107" s="161"/>
      <c r="H107" s="161"/>
      <c r="I107" s="161"/>
      <c r="J107" s="161"/>
      <c r="K107" s="162"/>
      <c r="L107" s="180"/>
      <c r="M107" s="182"/>
    </row>
    <row r="108" spans="1:13" ht="96.75" customHeight="1" x14ac:dyDescent="0.25">
      <c r="A108" s="2"/>
      <c r="B108" s="168"/>
      <c r="C108" s="169"/>
      <c r="D108" s="137"/>
      <c r="E108" s="138"/>
      <c r="F108" s="163"/>
      <c r="G108" s="164"/>
      <c r="H108" s="164"/>
      <c r="I108" s="164"/>
      <c r="J108" s="164"/>
      <c r="K108" s="165"/>
      <c r="L108" s="117"/>
      <c r="M108" s="119"/>
    </row>
    <row r="109" spans="1:13" ht="15.6" customHeight="1" x14ac:dyDescent="0.25">
      <c r="A109" s="2"/>
      <c r="B109" s="168"/>
      <c r="C109" s="169"/>
      <c r="D109" s="133" t="s">
        <v>615</v>
      </c>
      <c r="E109" s="134"/>
      <c r="F109" s="114" t="s">
        <v>733</v>
      </c>
      <c r="G109" s="158"/>
      <c r="H109" s="158"/>
      <c r="I109" s="158"/>
      <c r="J109" s="158"/>
      <c r="K109" s="159"/>
      <c r="L109" s="157"/>
      <c r="M109" s="108"/>
    </row>
    <row r="110" spans="1:13" ht="15.6" customHeight="1" x14ac:dyDescent="0.25">
      <c r="A110" s="2"/>
      <c r="B110" s="168"/>
      <c r="C110" s="169"/>
      <c r="D110" s="135"/>
      <c r="E110" s="136"/>
      <c r="F110" s="160"/>
      <c r="G110" s="161"/>
      <c r="H110" s="161"/>
      <c r="I110" s="161"/>
      <c r="J110" s="161"/>
      <c r="K110" s="162"/>
      <c r="L110" s="131"/>
      <c r="M110" s="132"/>
    </row>
    <row r="111" spans="1:13" ht="15.6" customHeight="1" x14ac:dyDescent="0.25">
      <c r="A111" s="2"/>
      <c r="B111" s="168"/>
      <c r="C111" s="169"/>
      <c r="D111" s="135"/>
      <c r="E111" s="136"/>
      <c r="F111" s="160"/>
      <c r="G111" s="161"/>
      <c r="H111" s="161"/>
      <c r="I111" s="161"/>
      <c r="J111" s="161"/>
      <c r="K111" s="162"/>
      <c r="L111" s="131"/>
      <c r="M111" s="132"/>
    </row>
    <row r="112" spans="1:13" ht="79.5" customHeight="1" x14ac:dyDescent="0.25">
      <c r="A112" s="2"/>
      <c r="B112" s="170"/>
      <c r="C112" s="171"/>
      <c r="D112" s="137"/>
      <c r="E112" s="138"/>
      <c r="F112" s="163"/>
      <c r="G112" s="164"/>
      <c r="H112" s="164"/>
      <c r="I112" s="164"/>
      <c r="J112" s="164"/>
      <c r="K112" s="165"/>
      <c r="L112" s="109"/>
      <c r="M112" s="111"/>
    </row>
    <row r="113" spans="1:13" ht="15.6" customHeight="1" x14ac:dyDescent="0.25">
      <c r="A113" s="2"/>
      <c r="B113" s="147" t="s">
        <v>734</v>
      </c>
      <c r="C113" s="147"/>
      <c r="D113" s="133" t="s">
        <v>625</v>
      </c>
      <c r="E113" s="134"/>
      <c r="F113" s="114" t="s">
        <v>692</v>
      </c>
      <c r="G113" s="158"/>
      <c r="H113" s="158"/>
      <c r="I113" s="158"/>
      <c r="J113" s="158"/>
      <c r="K113" s="159"/>
      <c r="L113" s="157"/>
      <c r="M113" s="108"/>
    </row>
    <row r="114" spans="1:13" ht="15.6" customHeight="1" x14ac:dyDescent="0.25">
      <c r="A114" s="2"/>
      <c r="B114" s="147"/>
      <c r="C114" s="147"/>
      <c r="D114" s="135"/>
      <c r="E114" s="136"/>
      <c r="F114" s="160"/>
      <c r="G114" s="161"/>
      <c r="H114" s="161"/>
      <c r="I114" s="161"/>
      <c r="J114" s="161"/>
      <c r="K114" s="162"/>
      <c r="L114" s="131"/>
      <c r="M114" s="132"/>
    </row>
    <row r="115" spans="1:13" ht="15.6" customHeight="1" x14ac:dyDescent="0.25">
      <c r="A115" s="2"/>
      <c r="B115" s="147"/>
      <c r="C115" s="147"/>
      <c r="D115" s="135"/>
      <c r="E115" s="136"/>
      <c r="F115" s="160"/>
      <c r="G115" s="161"/>
      <c r="H115" s="161"/>
      <c r="I115" s="161"/>
      <c r="J115" s="161"/>
      <c r="K115" s="162"/>
      <c r="L115" s="131"/>
      <c r="M115" s="132"/>
    </row>
    <row r="116" spans="1:13" ht="12" customHeight="1" x14ac:dyDescent="0.25">
      <c r="A116" s="2"/>
      <c r="B116" s="147"/>
      <c r="C116" s="147"/>
      <c r="D116" s="137"/>
      <c r="E116" s="138"/>
      <c r="F116" s="163"/>
      <c r="G116" s="164"/>
      <c r="H116" s="164"/>
      <c r="I116" s="164"/>
      <c r="J116" s="164"/>
      <c r="K116" s="165"/>
      <c r="L116" s="109"/>
      <c r="M116" s="111"/>
    </row>
    <row r="117" spans="1:13" ht="15.6" customHeight="1" x14ac:dyDescent="0.25">
      <c r="A117" s="2"/>
      <c r="B117" s="147"/>
      <c r="C117" s="147"/>
      <c r="D117" s="133" t="s">
        <v>630</v>
      </c>
      <c r="E117" s="134"/>
      <c r="F117" s="106" t="s">
        <v>735</v>
      </c>
      <c r="G117" s="139"/>
      <c r="H117" s="139"/>
      <c r="I117" s="139"/>
      <c r="J117" s="139"/>
      <c r="K117" s="140"/>
      <c r="L117" s="157"/>
      <c r="M117" s="108"/>
    </row>
    <row r="118" spans="1:13" ht="15.6" customHeight="1" x14ac:dyDescent="0.25">
      <c r="A118" s="2"/>
      <c r="B118" s="147"/>
      <c r="C118" s="147"/>
      <c r="D118" s="135"/>
      <c r="E118" s="136"/>
      <c r="F118" s="141"/>
      <c r="G118" s="142"/>
      <c r="H118" s="142"/>
      <c r="I118" s="142"/>
      <c r="J118" s="142"/>
      <c r="K118" s="143"/>
      <c r="L118" s="131"/>
      <c r="M118" s="132"/>
    </row>
    <row r="119" spans="1:13" ht="15.6" customHeight="1" x14ac:dyDescent="0.25">
      <c r="A119" s="2"/>
      <c r="B119" s="147"/>
      <c r="C119" s="147"/>
      <c r="D119" s="135"/>
      <c r="E119" s="136"/>
      <c r="F119" s="141"/>
      <c r="G119" s="142"/>
      <c r="H119" s="142"/>
      <c r="I119" s="142"/>
      <c r="J119" s="142"/>
      <c r="K119" s="143"/>
      <c r="L119" s="131"/>
      <c r="M119" s="132"/>
    </row>
    <row r="120" spans="1:13" ht="84.75" customHeight="1" x14ac:dyDescent="0.25">
      <c r="A120" s="2"/>
      <c r="B120" s="147"/>
      <c r="C120" s="147"/>
      <c r="D120" s="137"/>
      <c r="E120" s="138"/>
      <c r="F120" s="144"/>
      <c r="G120" s="145"/>
      <c r="H120" s="145"/>
      <c r="I120" s="145"/>
      <c r="J120" s="145"/>
      <c r="K120" s="146"/>
      <c r="L120" s="109"/>
      <c r="M120" s="111"/>
    </row>
    <row r="121" spans="1:13" ht="15.6" customHeight="1" x14ac:dyDescent="0.25">
      <c r="A121" s="2"/>
      <c r="B121" s="147"/>
      <c r="C121" s="147"/>
      <c r="D121" s="133" t="s">
        <v>635</v>
      </c>
      <c r="E121" s="134"/>
      <c r="F121" s="106" t="s">
        <v>639</v>
      </c>
      <c r="G121" s="139"/>
      <c r="H121" s="139"/>
      <c r="I121" s="139"/>
      <c r="J121" s="139"/>
      <c r="K121" s="140"/>
      <c r="L121" s="157"/>
      <c r="M121" s="108"/>
    </row>
    <row r="122" spans="1:13" ht="15.6" customHeight="1" x14ac:dyDescent="0.25">
      <c r="A122" s="2"/>
      <c r="B122" s="147"/>
      <c r="C122" s="147"/>
      <c r="D122" s="135"/>
      <c r="E122" s="136"/>
      <c r="F122" s="141"/>
      <c r="G122" s="142"/>
      <c r="H122" s="142"/>
      <c r="I122" s="142"/>
      <c r="J122" s="142"/>
      <c r="K122" s="143"/>
      <c r="L122" s="131"/>
      <c r="M122" s="132"/>
    </row>
    <row r="123" spans="1:13" ht="15.6" customHeight="1" x14ac:dyDescent="0.25">
      <c r="A123" s="2"/>
      <c r="B123" s="147"/>
      <c r="C123" s="147"/>
      <c r="D123" s="135"/>
      <c r="E123" s="136"/>
      <c r="F123" s="141"/>
      <c r="G123" s="142"/>
      <c r="H123" s="142"/>
      <c r="I123" s="142"/>
      <c r="J123" s="142"/>
      <c r="K123" s="143"/>
      <c r="L123" s="131"/>
      <c r="M123" s="132"/>
    </row>
    <row r="124" spans="1:13" ht="57" customHeight="1" x14ac:dyDescent="0.25">
      <c r="A124" s="2"/>
      <c r="B124" s="147"/>
      <c r="C124" s="147"/>
      <c r="D124" s="135"/>
      <c r="E124" s="183"/>
      <c r="F124" s="144"/>
      <c r="G124" s="145"/>
      <c r="H124" s="145"/>
      <c r="I124" s="145"/>
      <c r="J124" s="145"/>
      <c r="K124" s="146"/>
      <c r="L124" s="109"/>
      <c r="M124" s="111"/>
    </row>
    <row r="125" spans="1:13" ht="26.45" customHeight="1" x14ac:dyDescent="0.25">
      <c r="A125" s="2"/>
      <c r="B125" s="147"/>
      <c r="C125" s="147"/>
      <c r="D125" s="147" t="s">
        <v>640</v>
      </c>
      <c r="E125" s="250"/>
      <c r="F125" s="106" t="s">
        <v>692</v>
      </c>
      <c r="G125" s="139"/>
      <c r="H125" s="139"/>
      <c r="I125" s="139"/>
      <c r="J125" s="139"/>
      <c r="K125" s="140"/>
      <c r="L125" s="26"/>
      <c r="M125" s="37"/>
    </row>
    <row r="126" spans="1:13" ht="15.6" customHeight="1" x14ac:dyDescent="0.25">
      <c r="A126" s="95"/>
      <c r="B126" s="230" t="s">
        <v>736</v>
      </c>
      <c r="C126" s="127"/>
      <c r="D126" s="231" t="s">
        <v>737</v>
      </c>
      <c r="E126" s="232"/>
      <c r="F126" s="234" t="s">
        <v>738</v>
      </c>
      <c r="G126" s="139"/>
      <c r="H126" s="139"/>
      <c r="I126" s="139"/>
      <c r="J126" s="139"/>
      <c r="K126" s="140"/>
      <c r="L126" s="157"/>
      <c r="M126" s="108"/>
    </row>
    <row r="127" spans="1:13" ht="15.6" customHeight="1" x14ac:dyDescent="0.25">
      <c r="A127" s="95"/>
      <c r="B127" s="124"/>
      <c r="C127" s="124"/>
      <c r="D127" s="129"/>
      <c r="E127" s="233"/>
      <c r="F127" s="235"/>
      <c r="G127" s="142"/>
      <c r="H127" s="142"/>
      <c r="I127" s="142"/>
      <c r="J127" s="142"/>
      <c r="K127" s="143"/>
      <c r="L127" s="131"/>
      <c r="M127" s="132"/>
    </row>
    <row r="128" spans="1:13" ht="15.6" customHeight="1" x14ac:dyDescent="0.25">
      <c r="A128" s="95"/>
      <c r="B128" s="124"/>
      <c r="C128" s="124"/>
      <c r="D128" s="129"/>
      <c r="E128" s="233"/>
      <c r="F128" s="235"/>
      <c r="G128" s="142"/>
      <c r="H128" s="142"/>
      <c r="I128" s="142"/>
      <c r="J128" s="142"/>
      <c r="K128" s="143"/>
      <c r="L128" s="131"/>
      <c r="M128" s="132"/>
    </row>
    <row r="129" spans="1:13" ht="84.75" customHeight="1" x14ac:dyDescent="0.25">
      <c r="A129" s="95"/>
      <c r="B129" s="124"/>
      <c r="C129" s="124"/>
      <c r="D129" s="129"/>
      <c r="E129" s="233"/>
      <c r="F129" s="145"/>
      <c r="G129" s="145"/>
      <c r="H129" s="145"/>
      <c r="I129" s="145"/>
      <c r="J129" s="145"/>
      <c r="K129" s="146"/>
      <c r="L129" s="109"/>
      <c r="M129" s="111"/>
    </row>
    <row r="130" spans="1:13" ht="24" customHeight="1" x14ac:dyDescent="0.25">
      <c r="A130" s="2"/>
      <c r="B130" s="172" t="s">
        <v>650</v>
      </c>
      <c r="C130" s="173"/>
      <c r="D130" s="173"/>
      <c r="E130" s="173"/>
      <c r="F130" s="130"/>
      <c r="G130" s="130"/>
      <c r="H130" s="130"/>
      <c r="I130" s="130"/>
      <c r="J130" s="130"/>
      <c r="K130" s="130"/>
      <c r="L130" s="130"/>
      <c r="M130" s="128"/>
    </row>
    <row r="131" spans="1:13" ht="15.6" customHeight="1" x14ac:dyDescent="0.25">
      <c r="A131" s="2"/>
      <c r="B131" s="106" t="s">
        <v>650</v>
      </c>
      <c r="C131" s="108"/>
      <c r="D131" s="133" t="s">
        <v>651</v>
      </c>
      <c r="E131" s="134"/>
      <c r="F131" s="106" t="s">
        <v>655</v>
      </c>
      <c r="G131" s="139"/>
      <c r="H131" s="139"/>
      <c r="I131" s="139"/>
      <c r="J131" s="139"/>
      <c r="K131" s="140"/>
      <c r="L131" s="157"/>
      <c r="M131" s="108"/>
    </row>
    <row r="132" spans="1:13" ht="15.6" customHeight="1" x14ac:dyDescent="0.25">
      <c r="A132" s="2"/>
      <c r="B132" s="131"/>
      <c r="C132" s="132"/>
      <c r="D132" s="135"/>
      <c r="E132" s="136"/>
      <c r="F132" s="141"/>
      <c r="G132" s="142"/>
      <c r="H132" s="142"/>
      <c r="I132" s="142"/>
      <c r="J132" s="142"/>
      <c r="K132" s="143"/>
      <c r="L132" s="131"/>
      <c r="M132" s="132"/>
    </row>
    <row r="133" spans="1:13" ht="15.6" customHeight="1" x14ac:dyDescent="0.25">
      <c r="A133" s="2"/>
      <c r="B133" s="131"/>
      <c r="C133" s="132"/>
      <c r="D133" s="135"/>
      <c r="E133" s="136"/>
      <c r="F133" s="141"/>
      <c r="G133" s="142"/>
      <c r="H133" s="142"/>
      <c r="I133" s="142"/>
      <c r="J133" s="142"/>
      <c r="K133" s="143"/>
      <c r="L133" s="131"/>
      <c r="M133" s="132"/>
    </row>
    <row r="134" spans="1:13" ht="84.95" customHeight="1" x14ac:dyDescent="0.25">
      <c r="A134" s="2"/>
      <c r="B134" s="109"/>
      <c r="C134" s="111"/>
      <c r="D134" s="137"/>
      <c r="E134" s="138"/>
      <c r="F134" s="144"/>
      <c r="G134" s="145"/>
      <c r="H134" s="145"/>
      <c r="I134" s="145"/>
      <c r="J134" s="145"/>
      <c r="K134" s="146"/>
      <c r="L134" s="109"/>
      <c r="M134" s="111"/>
    </row>
    <row r="135" spans="1:13" ht="15.95" customHeight="1" x14ac:dyDescent="0.25">
      <c r="A135" s="2"/>
      <c r="B135" s="15"/>
      <c r="C135" s="15"/>
      <c r="D135" s="8"/>
      <c r="E135" s="8"/>
      <c r="F135" s="7"/>
      <c r="G135" s="7"/>
      <c r="H135" s="7"/>
      <c r="I135" s="7"/>
      <c r="J135" s="7"/>
      <c r="K135" s="7"/>
      <c r="L135" s="7"/>
      <c r="M135" s="7"/>
    </row>
    <row r="136" spans="1:13" ht="15.95" customHeight="1" x14ac:dyDescent="0.25">
      <c r="A136" s="2"/>
      <c r="B136" s="15"/>
      <c r="C136" s="15"/>
      <c r="D136" s="8"/>
      <c r="E136" s="8"/>
      <c r="F136" s="7"/>
      <c r="G136" s="7"/>
      <c r="H136" s="7"/>
      <c r="I136" s="7"/>
      <c r="J136" s="7"/>
      <c r="K136" s="7"/>
      <c r="L136" s="7"/>
      <c r="M136" s="7"/>
    </row>
    <row r="137" spans="1:13" ht="15.95" customHeight="1" x14ac:dyDescent="0.25">
      <c r="A137" s="2"/>
      <c r="B137" s="227" t="s">
        <v>739</v>
      </c>
      <c r="C137" s="227"/>
      <c r="D137" s="227"/>
      <c r="E137" s="227"/>
      <c r="F137" s="227"/>
      <c r="G137" s="227"/>
      <c r="H137" s="227"/>
      <c r="I137" s="227"/>
      <c r="J137" s="227"/>
      <c r="K137" s="227"/>
      <c r="L137" s="227"/>
      <c r="M137" s="227"/>
    </row>
    <row r="138" spans="1:13" ht="15.95" customHeight="1" x14ac:dyDescent="0.25">
      <c r="A138" s="2"/>
      <c r="B138" s="227"/>
      <c r="C138" s="227"/>
      <c r="D138" s="227"/>
      <c r="E138" s="227"/>
      <c r="F138" s="227"/>
      <c r="G138" s="227"/>
      <c r="H138" s="227"/>
      <c r="I138" s="227"/>
      <c r="J138" s="227"/>
      <c r="K138" s="227"/>
      <c r="L138" s="227"/>
      <c r="M138" s="227"/>
    </row>
    <row r="139" spans="1:13" ht="28.5" customHeight="1" x14ac:dyDescent="0.25">
      <c r="A139" s="2"/>
      <c r="B139" s="229" t="s">
        <v>740</v>
      </c>
      <c r="C139" s="103"/>
      <c r="D139" s="103"/>
      <c r="E139" s="103"/>
      <c r="F139" s="103"/>
      <c r="G139" s="103"/>
      <c r="H139" s="103"/>
      <c r="I139" s="103"/>
      <c r="J139" s="103"/>
      <c r="K139" s="103"/>
      <c r="L139" s="103"/>
      <c r="M139" s="103"/>
    </row>
    <row r="140" spans="1:13" ht="15.75" customHeight="1" x14ac:dyDescent="0.25">
      <c r="A140" s="2"/>
      <c r="B140" s="9"/>
      <c r="C140" s="15"/>
      <c r="D140" s="215" t="s">
        <v>741</v>
      </c>
      <c r="E140" s="216"/>
      <c r="F140" s="199" t="s">
        <v>742</v>
      </c>
      <c r="G140" s="200"/>
      <c r="H140" s="228" t="s">
        <v>137</v>
      </c>
      <c r="I140" s="108"/>
      <c r="J140" s="199" t="s">
        <v>743</v>
      </c>
      <c r="K140" s="200"/>
      <c r="L140" s="199" t="s">
        <v>74</v>
      </c>
      <c r="M140" s="200"/>
    </row>
    <row r="141" spans="1:13" ht="15.95" customHeight="1" x14ac:dyDescent="0.25">
      <c r="A141" s="2"/>
      <c r="B141" s="9"/>
      <c r="C141" s="15"/>
      <c r="D141" s="217"/>
      <c r="E141" s="218"/>
      <c r="F141" s="201"/>
      <c r="G141" s="202"/>
      <c r="H141" s="103"/>
      <c r="I141" s="132"/>
      <c r="J141" s="201"/>
      <c r="K141" s="202"/>
      <c r="L141" s="201"/>
      <c r="M141" s="202"/>
    </row>
    <row r="142" spans="1:13" ht="15.95" customHeight="1" x14ac:dyDescent="0.25">
      <c r="A142" s="2"/>
      <c r="B142" s="9"/>
      <c r="C142" s="15"/>
      <c r="D142" s="219"/>
      <c r="E142" s="220"/>
      <c r="F142" s="203"/>
      <c r="G142" s="179"/>
      <c r="H142" s="110"/>
      <c r="I142" s="111"/>
      <c r="J142" s="203"/>
      <c r="K142" s="179"/>
      <c r="L142" s="203"/>
      <c r="M142" s="179"/>
    </row>
    <row r="143" spans="1:13" ht="15.95" customHeight="1" x14ac:dyDescent="0.25">
      <c r="A143" s="2"/>
      <c r="B143" s="174" t="s">
        <v>744</v>
      </c>
      <c r="C143" s="108"/>
      <c r="D143" s="208" t="s">
        <v>131</v>
      </c>
      <c r="E143" s="209"/>
      <c r="F143" s="208" t="s">
        <v>131</v>
      </c>
      <c r="G143" s="209"/>
      <c r="H143" s="208" t="s">
        <v>131</v>
      </c>
      <c r="I143" s="209"/>
      <c r="J143" s="208" t="s">
        <v>131</v>
      </c>
      <c r="K143" s="209"/>
      <c r="L143" s="221" t="s">
        <v>51</v>
      </c>
      <c r="M143" s="222"/>
    </row>
    <row r="144" spans="1:13" ht="15.95" customHeight="1" x14ac:dyDescent="0.25">
      <c r="A144" s="2"/>
      <c r="B144" s="131"/>
      <c r="C144" s="132"/>
      <c r="D144" s="210"/>
      <c r="E144" s="209"/>
      <c r="F144" s="210"/>
      <c r="G144" s="209"/>
      <c r="H144" s="210"/>
      <c r="I144" s="209"/>
      <c r="J144" s="210"/>
      <c r="K144" s="209"/>
      <c r="L144" s="223"/>
      <c r="M144" s="224"/>
    </row>
    <row r="145" spans="1:13" ht="15.95" customHeight="1" x14ac:dyDescent="0.25">
      <c r="A145" s="2"/>
      <c r="B145" s="109"/>
      <c r="C145" s="111"/>
      <c r="D145" s="211"/>
      <c r="E145" s="212"/>
      <c r="F145" s="211"/>
      <c r="G145" s="212"/>
      <c r="H145" s="211"/>
      <c r="I145" s="212"/>
      <c r="J145" s="211"/>
      <c r="K145" s="212"/>
      <c r="L145" s="225"/>
      <c r="M145" s="226"/>
    </row>
    <row r="146" spans="1:13" ht="15.95" customHeight="1" x14ac:dyDescent="0.25">
      <c r="A146" s="2"/>
      <c r="B146" s="174" t="s">
        <v>745</v>
      </c>
      <c r="C146" s="108"/>
      <c r="D146" s="147" t="s">
        <v>746</v>
      </c>
      <c r="E146" s="335"/>
      <c r="F146" s="147" t="s">
        <v>672</v>
      </c>
      <c r="G146" s="335"/>
      <c r="H146" s="147" t="s">
        <v>674</v>
      </c>
      <c r="I146" s="335"/>
      <c r="J146" s="147" t="s">
        <v>673</v>
      </c>
      <c r="K146" s="335"/>
      <c r="L146" s="147" t="s">
        <v>747</v>
      </c>
      <c r="M146" s="336"/>
    </row>
    <row r="147" spans="1:13" ht="15.95" customHeight="1" x14ac:dyDescent="0.25">
      <c r="A147" s="2"/>
      <c r="B147" s="131"/>
      <c r="C147" s="132"/>
      <c r="D147" s="337"/>
      <c r="E147" s="338"/>
      <c r="F147" s="337"/>
      <c r="G147" s="338"/>
      <c r="H147" s="337"/>
      <c r="I147" s="338"/>
      <c r="J147" s="337"/>
      <c r="K147" s="338"/>
      <c r="L147" s="339"/>
      <c r="M147" s="340"/>
    </row>
    <row r="148" spans="1:13" ht="15.95" customHeight="1" x14ac:dyDescent="0.25">
      <c r="A148" s="2"/>
      <c r="B148" s="131"/>
      <c r="C148" s="132"/>
      <c r="D148" s="337"/>
      <c r="E148" s="338"/>
      <c r="F148" s="337"/>
      <c r="G148" s="338"/>
      <c r="H148" s="337"/>
      <c r="I148" s="338"/>
      <c r="J148" s="337"/>
      <c r="K148" s="338"/>
      <c r="L148" s="339"/>
      <c r="M148" s="340"/>
    </row>
    <row r="149" spans="1:13" ht="15.95" customHeight="1" x14ac:dyDescent="0.25">
      <c r="A149" s="2"/>
      <c r="B149" s="131"/>
      <c r="C149" s="132"/>
      <c r="D149" s="337"/>
      <c r="E149" s="338"/>
      <c r="F149" s="337"/>
      <c r="G149" s="338"/>
      <c r="H149" s="337"/>
      <c r="I149" s="338"/>
      <c r="J149" s="337"/>
      <c r="K149" s="338"/>
      <c r="L149" s="339"/>
      <c r="M149" s="340"/>
    </row>
    <row r="150" spans="1:13" ht="15.95" customHeight="1" x14ac:dyDescent="0.25">
      <c r="A150" s="2"/>
      <c r="B150" s="131"/>
      <c r="C150" s="132"/>
      <c r="D150" s="337"/>
      <c r="E150" s="338"/>
      <c r="F150" s="337"/>
      <c r="G150" s="338"/>
      <c r="H150" s="337"/>
      <c r="I150" s="338"/>
      <c r="J150" s="337"/>
      <c r="K150" s="338"/>
      <c r="L150" s="339"/>
      <c r="M150" s="340"/>
    </row>
    <row r="151" spans="1:13" ht="15.95" customHeight="1" x14ac:dyDescent="0.25">
      <c r="A151" s="2"/>
      <c r="B151" s="131"/>
      <c r="C151" s="132"/>
      <c r="D151" s="337"/>
      <c r="E151" s="338"/>
      <c r="F151" s="337"/>
      <c r="G151" s="338"/>
      <c r="H151" s="337"/>
      <c r="I151" s="338"/>
      <c r="J151" s="337"/>
      <c r="K151" s="338"/>
      <c r="L151" s="339"/>
      <c r="M151" s="340"/>
    </row>
    <row r="152" spans="1:13" ht="15.95" customHeight="1" x14ac:dyDescent="0.25">
      <c r="A152" s="2"/>
      <c r="B152" s="131"/>
      <c r="C152" s="132"/>
      <c r="D152" s="337"/>
      <c r="E152" s="338"/>
      <c r="F152" s="337"/>
      <c r="G152" s="338"/>
      <c r="H152" s="337"/>
      <c r="I152" s="338"/>
      <c r="J152" s="337"/>
      <c r="K152" s="338"/>
      <c r="L152" s="339"/>
      <c r="M152" s="340"/>
    </row>
    <row r="153" spans="1:13" ht="15.95" customHeight="1" x14ac:dyDescent="0.25">
      <c r="A153" s="2"/>
      <c r="B153" s="131"/>
      <c r="C153" s="132"/>
      <c r="D153" s="337"/>
      <c r="E153" s="338"/>
      <c r="F153" s="337"/>
      <c r="G153" s="338"/>
      <c r="H153" s="337"/>
      <c r="I153" s="338"/>
      <c r="J153" s="337"/>
      <c r="K153" s="338"/>
      <c r="L153" s="339"/>
      <c r="M153" s="340"/>
    </row>
    <row r="154" spans="1:13" ht="15.95" customHeight="1" x14ac:dyDescent="0.25">
      <c r="A154" s="2"/>
      <c r="B154" s="131"/>
      <c r="C154" s="132"/>
      <c r="D154" s="337"/>
      <c r="E154" s="338"/>
      <c r="F154" s="337"/>
      <c r="G154" s="338"/>
      <c r="H154" s="337"/>
      <c r="I154" s="338"/>
      <c r="J154" s="337"/>
      <c r="K154" s="338"/>
      <c r="L154" s="339"/>
      <c r="M154" s="340"/>
    </row>
    <row r="155" spans="1:13" ht="15.95" customHeight="1" x14ac:dyDescent="0.25">
      <c r="A155" s="2"/>
      <c r="B155" s="131"/>
      <c r="C155" s="132"/>
      <c r="D155" s="337"/>
      <c r="E155" s="338"/>
      <c r="F155" s="337"/>
      <c r="G155" s="338"/>
      <c r="H155" s="337"/>
      <c r="I155" s="338"/>
      <c r="J155" s="337"/>
      <c r="K155" s="338"/>
      <c r="L155" s="339"/>
      <c r="M155" s="340"/>
    </row>
    <row r="156" spans="1:13" ht="15.95" customHeight="1" x14ac:dyDescent="0.25">
      <c r="A156" s="2"/>
      <c r="B156" s="131"/>
      <c r="C156" s="132"/>
      <c r="D156" s="337"/>
      <c r="E156" s="338"/>
      <c r="F156" s="337"/>
      <c r="G156" s="338"/>
      <c r="H156" s="337"/>
      <c r="I156" s="338"/>
      <c r="J156" s="337"/>
      <c r="K156" s="338"/>
      <c r="L156" s="339"/>
      <c r="M156" s="340"/>
    </row>
    <row r="157" spans="1:13" ht="15.95" customHeight="1" x14ac:dyDescent="0.25">
      <c r="A157" s="2"/>
      <c r="B157" s="131"/>
      <c r="C157" s="132"/>
      <c r="D157" s="337"/>
      <c r="E157" s="338"/>
      <c r="F157" s="337"/>
      <c r="G157" s="338"/>
      <c r="H157" s="337"/>
      <c r="I157" s="338"/>
      <c r="J157" s="337"/>
      <c r="K157" s="338"/>
      <c r="L157" s="339"/>
      <c r="M157" s="340"/>
    </row>
    <row r="158" spans="1:13" ht="15.95" customHeight="1" x14ac:dyDescent="0.25">
      <c r="A158" s="2"/>
      <c r="B158" s="131"/>
      <c r="C158" s="132"/>
      <c r="D158" s="337"/>
      <c r="E158" s="338"/>
      <c r="F158" s="337"/>
      <c r="G158" s="338"/>
      <c r="H158" s="337"/>
      <c r="I158" s="338"/>
      <c r="J158" s="337"/>
      <c r="K158" s="338"/>
      <c r="L158" s="339"/>
      <c r="M158" s="340"/>
    </row>
    <row r="159" spans="1:13" ht="15.95" customHeight="1" x14ac:dyDescent="0.25">
      <c r="A159" s="2"/>
      <c r="B159" s="131"/>
      <c r="C159" s="132"/>
      <c r="D159" s="337"/>
      <c r="E159" s="338"/>
      <c r="F159" s="337"/>
      <c r="G159" s="338"/>
      <c r="H159" s="337"/>
      <c r="I159" s="338"/>
      <c r="J159" s="337"/>
      <c r="K159" s="338"/>
      <c r="L159" s="339"/>
      <c r="M159" s="340"/>
    </row>
    <row r="160" spans="1:13" ht="15.95" customHeight="1" x14ac:dyDescent="0.25">
      <c r="A160" s="2"/>
      <c r="B160" s="131"/>
      <c r="C160" s="132"/>
      <c r="D160" s="337"/>
      <c r="E160" s="338"/>
      <c r="F160" s="337"/>
      <c r="G160" s="338"/>
      <c r="H160" s="337"/>
      <c r="I160" s="338"/>
      <c r="J160" s="337"/>
      <c r="K160" s="338"/>
      <c r="L160" s="339"/>
      <c r="M160" s="340"/>
    </row>
    <row r="161" spans="1:13" ht="15.95" customHeight="1" x14ac:dyDescent="0.25">
      <c r="A161" s="2"/>
      <c r="B161" s="131"/>
      <c r="C161" s="132"/>
      <c r="D161" s="337"/>
      <c r="E161" s="338"/>
      <c r="F161" s="337"/>
      <c r="G161" s="338"/>
      <c r="H161" s="337"/>
      <c r="I161" s="338"/>
      <c r="J161" s="337"/>
      <c r="K161" s="338"/>
      <c r="L161" s="339"/>
      <c r="M161" s="340"/>
    </row>
    <row r="162" spans="1:13" ht="15.95" customHeight="1" x14ac:dyDescent="0.25">
      <c r="A162" s="2"/>
      <c r="B162" s="109"/>
      <c r="C162" s="111"/>
      <c r="D162" s="341"/>
      <c r="E162" s="342"/>
      <c r="F162" s="341"/>
      <c r="G162" s="342"/>
      <c r="H162" s="341"/>
      <c r="I162" s="342"/>
      <c r="J162" s="341"/>
      <c r="K162" s="342"/>
      <c r="L162" s="343"/>
      <c r="M162" s="344"/>
    </row>
    <row r="163" spans="1:13" ht="20.100000000000001" customHeight="1" x14ac:dyDescent="0.25">
      <c r="A163" s="2"/>
      <c r="B163" s="247" t="s">
        <v>748</v>
      </c>
      <c r="C163" s="103"/>
      <c r="D163" s="103"/>
      <c r="E163" s="103"/>
      <c r="F163" s="103"/>
      <c r="G163" s="103"/>
      <c r="H163" s="103"/>
      <c r="I163" s="103"/>
      <c r="J163" s="103"/>
      <c r="K163" s="103"/>
      <c r="L163" s="103"/>
      <c r="M163" s="103"/>
    </row>
    <row r="164" spans="1:13" ht="20.100000000000001" customHeight="1" x14ac:dyDescent="0.25">
      <c r="A164" s="2"/>
      <c r="B164" s="103"/>
      <c r="C164" s="103"/>
      <c r="D164" s="103"/>
      <c r="E164" s="103"/>
      <c r="F164" s="103"/>
      <c r="G164" s="103"/>
      <c r="H164" s="103"/>
      <c r="I164" s="103"/>
      <c r="J164" s="103"/>
      <c r="K164" s="103"/>
      <c r="L164" s="103"/>
      <c r="M164" s="103"/>
    </row>
    <row r="165" spans="1:13" ht="20.100000000000001" customHeight="1" x14ac:dyDescent="0.25">
      <c r="A165" s="2"/>
      <c r="B165" s="103"/>
      <c r="C165" s="103"/>
      <c r="D165" s="103"/>
      <c r="E165" s="103"/>
      <c r="F165" s="103"/>
      <c r="G165" s="103"/>
      <c r="H165" s="103"/>
      <c r="I165" s="103"/>
      <c r="J165" s="103"/>
      <c r="K165" s="103"/>
      <c r="L165" s="103"/>
      <c r="M165" s="103"/>
    </row>
    <row r="166" spans="1:13" ht="20.100000000000001" customHeight="1" x14ac:dyDescent="0.25">
      <c r="A166" s="2"/>
      <c r="B166" s="103"/>
      <c r="C166" s="103"/>
      <c r="D166" s="103"/>
      <c r="E166" s="103"/>
      <c r="F166" s="103"/>
      <c r="G166" s="103"/>
      <c r="H166" s="103"/>
      <c r="I166" s="103"/>
      <c r="J166" s="103"/>
      <c r="K166" s="103"/>
      <c r="L166" s="103"/>
      <c r="M166" s="103"/>
    </row>
    <row r="167" spans="1:13" ht="20.100000000000001" customHeight="1" x14ac:dyDescent="0.25">
      <c r="A167" s="2"/>
      <c r="B167" s="103"/>
      <c r="C167" s="103"/>
      <c r="D167" s="103"/>
      <c r="E167" s="103"/>
      <c r="F167" s="103"/>
      <c r="G167" s="103"/>
      <c r="H167" s="103"/>
      <c r="I167" s="103"/>
      <c r="J167" s="103"/>
      <c r="K167" s="103"/>
      <c r="L167" s="103"/>
      <c r="M167" s="103"/>
    </row>
    <row r="168" spans="1:13" ht="21.95" customHeight="1" x14ac:dyDescent="0.25">
      <c r="A168" s="2"/>
      <c r="B168" s="103"/>
      <c r="C168" s="103"/>
      <c r="D168" s="103"/>
      <c r="E168" s="103"/>
      <c r="F168" s="103"/>
      <c r="G168" s="103"/>
      <c r="H168" s="103"/>
      <c r="I168" s="103"/>
      <c r="J168" s="103"/>
      <c r="K168" s="103"/>
      <c r="L168" s="103"/>
      <c r="M168" s="103"/>
    </row>
    <row r="169" spans="1:13" ht="15" customHeight="1" x14ac:dyDescent="0.25">
      <c r="A169" s="2"/>
      <c r="B169" s="7"/>
      <c r="C169" s="7"/>
      <c r="D169" s="8"/>
      <c r="E169" s="8"/>
      <c r="F169" s="7"/>
      <c r="G169" s="7"/>
      <c r="H169" s="7"/>
      <c r="I169" s="7"/>
      <c r="J169" s="7"/>
      <c r="K169" s="7"/>
      <c r="L169" s="7"/>
      <c r="M169" s="7"/>
    </row>
    <row r="170" spans="1:13" ht="15" customHeight="1" x14ac:dyDescent="0.25"/>
    <row r="171" spans="1:13" ht="15" customHeight="1" x14ac:dyDescent="0.25"/>
    <row r="172" spans="1:13" ht="15" customHeight="1" x14ac:dyDescent="0.25"/>
    <row r="173" spans="1:13" ht="15" customHeight="1" x14ac:dyDescent="0.25"/>
  </sheetData>
  <sheetProtection sheet="1" objects="1" scenarios="1" formatColumns="0" formatRows="0"/>
  <mergeCells count="159">
    <mergeCell ref="B99:C103"/>
    <mergeCell ref="F99:K99"/>
    <mergeCell ref="B113:C125"/>
    <mergeCell ref="D125:E125"/>
    <mergeCell ref="F125:K125"/>
    <mergeCell ref="L75:M75"/>
    <mergeCell ref="L76:M76"/>
    <mergeCell ref="D82:E82"/>
    <mergeCell ref="B78:C82"/>
    <mergeCell ref="F82:K82"/>
    <mergeCell ref="D92:E92"/>
    <mergeCell ref="F92:K92"/>
    <mergeCell ref="B88:C92"/>
    <mergeCell ref="L92:M92"/>
    <mergeCell ref="D49:E52"/>
    <mergeCell ref="F49:K52"/>
    <mergeCell ref="L49:M52"/>
    <mergeCell ref="D53:E56"/>
    <mergeCell ref="F53:K56"/>
    <mergeCell ref="L53:M56"/>
    <mergeCell ref="B57:M57"/>
    <mergeCell ref="D66:E66"/>
    <mergeCell ref="F66:K66"/>
    <mergeCell ref="B62:C66"/>
    <mergeCell ref="B38:C56"/>
    <mergeCell ref="D38:E41"/>
    <mergeCell ref="F38:K41"/>
    <mergeCell ref="D45:E48"/>
    <mergeCell ref="F45:K48"/>
    <mergeCell ref="L45:M48"/>
    <mergeCell ref="F67:K70"/>
    <mergeCell ref="B33:M33"/>
    <mergeCell ref="F143:G145"/>
    <mergeCell ref="D100:E103"/>
    <mergeCell ref="D88:E91"/>
    <mergeCell ref="F58:K61"/>
    <mergeCell ref="D42:E44"/>
    <mergeCell ref="F42:K44"/>
    <mergeCell ref="D58:E61"/>
    <mergeCell ref="B163:M168"/>
    <mergeCell ref="L95:M98"/>
    <mergeCell ref="F140:G142"/>
    <mergeCell ref="D71:E74"/>
    <mergeCell ref="D34:E37"/>
    <mergeCell ref="L42:M44"/>
    <mergeCell ref="F100:K103"/>
    <mergeCell ref="B29:C32"/>
    <mergeCell ref="D29:E32"/>
    <mergeCell ref="F29:K32"/>
    <mergeCell ref="L29:M32"/>
    <mergeCell ref="L16:M19"/>
    <mergeCell ref="L20:M23"/>
    <mergeCell ref="L24:M27"/>
    <mergeCell ref="F20:K23"/>
    <mergeCell ref="B1:M2"/>
    <mergeCell ref="B83:C86"/>
    <mergeCell ref="L83:M86"/>
    <mergeCell ref="L58:M61"/>
    <mergeCell ref="D16:E19"/>
    <mergeCell ref="B5:C6"/>
    <mergeCell ref="D5:E6"/>
    <mergeCell ref="F5:K6"/>
    <mergeCell ref="D67:E70"/>
    <mergeCell ref="D83:E86"/>
    <mergeCell ref="B3:M3"/>
    <mergeCell ref="L34:M37"/>
    <mergeCell ref="B8:C11"/>
    <mergeCell ref="L5:M6"/>
    <mergeCell ref="L8:M11"/>
    <mergeCell ref="F83:K86"/>
    <mergeCell ref="L78:M81"/>
    <mergeCell ref="D8:E11"/>
    <mergeCell ref="F12:K15"/>
    <mergeCell ref="F62:K65"/>
    <mergeCell ref="F78:K81"/>
    <mergeCell ref="F16:K19"/>
    <mergeCell ref="B34:C37"/>
    <mergeCell ref="F8:K11"/>
    <mergeCell ref="B24:C27"/>
    <mergeCell ref="D24:E27"/>
    <mergeCell ref="F71:K74"/>
    <mergeCell ref="B58:C61"/>
    <mergeCell ref="F95:K98"/>
    <mergeCell ref="J143:K145"/>
    <mergeCell ref="L143:M145"/>
    <mergeCell ref="H146:I162"/>
    <mergeCell ref="B137:M138"/>
    <mergeCell ref="H143:I145"/>
    <mergeCell ref="H140:I142"/>
    <mergeCell ref="J146:K162"/>
    <mergeCell ref="L100:M103"/>
    <mergeCell ref="B139:M139"/>
    <mergeCell ref="L146:M162"/>
    <mergeCell ref="F34:K37"/>
    <mergeCell ref="B126:C129"/>
    <mergeCell ref="D126:E129"/>
    <mergeCell ref="F126:K129"/>
    <mergeCell ref="L126:M129"/>
    <mergeCell ref="L67:M70"/>
    <mergeCell ref="B77:M77"/>
    <mergeCell ref="L62:M65"/>
    <mergeCell ref="B143:C145"/>
    <mergeCell ref="J140:K142"/>
    <mergeCell ref="D62:E65"/>
    <mergeCell ref="D143:E145"/>
    <mergeCell ref="L140:M142"/>
    <mergeCell ref="D78:E81"/>
    <mergeCell ref="B67:C70"/>
    <mergeCell ref="F146:G162"/>
    <mergeCell ref="B87:M87"/>
    <mergeCell ref="B104:M104"/>
    <mergeCell ref="D105:E108"/>
    <mergeCell ref="F105:K108"/>
    <mergeCell ref="L105:M108"/>
    <mergeCell ref="D109:E112"/>
    <mergeCell ref="F109:K112"/>
    <mergeCell ref="D140:E142"/>
    <mergeCell ref="B7:M7"/>
    <mergeCell ref="L71:M74"/>
    <mergeCell ref="F24:K27"/>
    <mergeCell ref="D20:E23"/>
    <mergeCell ref="L88:M91"/>
    <mergeCell ref="L12:M15"/>
    <mergeCell ref="L117:M120"/>
    <mergeCell ref="D121:E124"/>
    <mergeCell ref="F121:K124"/>
    <mergeCell ref="L121:M124"/>
    <mergeCell ref="L93:M93"/>
    <mergeCell ref="B12:C23"/>
    <mergeCell ref="B28:M28"/>
    <mergeCell ref="L38:M41"/>
    <mergeCell ref="D75:E75"/>
    <mergeCell ref="D76:E76"/>
    <mergeCell ref="B71:C76"/>
    <mergeCell ref="F75:K75"/>
    <mergeCell ref="F76:K76"/>
    <mergeCell ref="D99:E99"/>
    <mergeCell ref="B131:C134"/>
    <mergeCell ref="D131:E134"/>
    <mergeCell ref="F131:K134"/>
    <mergeCell ref="D12:E15"/>
    <mergeCell ref="F88:K91"/>
    <mergeCell ref="D95:E98"/>
    <mergeCell ref="D146:E162"/>
    <mergeCell ref="D117:E120"/>
    <mergeCell ref="F117:K120"/>
    <mergeCell ref="L109:M112"/>
    <mergeCell ref="D113:E116"/>
    <mergeCell ref="F113:K116"/>
    <mergeCell ref="L113:M116"/>
    <mergeCell ref="B105:C112"/>
    <mergeCell ref="B130:M130"/>
    <mergeCell ref="L131:M134"/>
    <mergeCell ref="B146:C162"/>
    <mergeCell ref="D93:E93"/>
    <mergeCell ref="D94:E94"/>
    <mergeCell ref="B93:C98"/>
    <mergeCell ref="F93:K93"/>
    <mergeCell ref="F94:K94"/>
  </mergeCells>
  <dataValidations count="1">
    <dataValidation type="list" allowBlank="1" showInputMessage="1" showErrorMessage="1" prompt="Select Rating" sqref="D143:I145 J143 L143"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33" max="18"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M37"/>
  <sheetViews>
    <sheetView showGridLines="0" view="pageBreakPreview" zoomScaleNormal="100" zoomScaleSheetLayoutView="100" workbookViewId="0">
      <selection activeCell="V6" sqref="V6"/>
    </sheetView>
  </sheetViews>
  <sheetFormatPr defaultColWidth="8.7109375" defaultRowHeight="12" x14ac:dyDescent="0.2"/>
  <cols>
    <col min="1" max="1" width="1.7109375" style="2" customWidth="1"/>
    <col min="2" max="6" width="8.7109375" style="2" customWidth="1"/>
    <col min="7" max="7" width="7.7109375" style="2" customWidth="1"/>
    <col min="8" max="11" width="8.7109375" style="2" customWidth="1"/>
    <col min="12" max="12" width="11.140625" style="2" customWidth="1"/>
    <col min="13" max="13" width="8.7109375" style="2" customWidth="1"/>
    <col min="14" max="16384" width="8.7109375" style="2"/>
  </cols>
  <sheetData>
    <row r="2" spans="2:12" ht="26.1" customHeight="1" x14ac:dyDescent="0.2">
      <c r="B2" s="236" t="s">
        <v>749</v>
      </c>
      <c r="C2" s="257"/>
      <c r="D2" s="257"/>
      <c r="E2" s="257"/>
      <c r="F2" s="257"/>
      <c r="G2" s="257"/>
      <c r="H2" s="257"/>
      <c r="I2" s="257"/>
      <c r="J2" s="257"/>
      <c r="K2" s="257"/>
      <c r="L2" s="257"/>
    </row>
    <row r="3" spans="2:12" ht="18.95" customHeight="1" x14ac:dyDescent="0.2">
      <c r="B3" s="345" t="s">
        <v>750</v>
      </c>
      <c r="C3" s="346"/>
      <c r="D3" s="346"/>
      <c r="E3" s="346"/>
      <c r="F3" s="346"/>
      <c r="G3" s="346"/>
      <c r="H3" s="346"/>
      <c r="I3" s="346"/>
      <c r="J3" s="346"/>
      <c r="K3" s="346"/>
      <c r="L3" s="347"/>
    </row>
    <row r="4" spans="2:12" ht="21.95" customHeight="1" x14ac:dyDescent="0.2">
      <c r="B4" s="348"/>
      <c r="C4" s="349"/>
      <c r="D4" s="349"/>
      <c r="E4" s="349"/>
      <c r="F4" s="349"/>
      <c r="G4" s="349"/>
      <c r="H4" s="349"/>
      <c r="I4" s="349"/>
      <c r="J4" s="349"/>
      <c r="K4" s="349"/>
      <c r="L4" s="350"/>
    </row>
    <row r="5" spans="2:12" ht="15.6" customHeight="1" x14ac:dyDescent="0.2">
      <c r="B5" s="93" t="s">
        <v>751</v>
      </c>
      <c r="C5" s="89"/>
      <c r="D5" s="89"/>
      <c r="E5" s="89"/>
      <c r="F5" s="89"/>
      <c r="G5" s="89"/>
      <c r="H5" s="89"/>
      <c r="I5" s="89"/>
      <c r="J5" s="89"/>
      <c r="K5" s="89"/>
      <c r="L5" s="90"/>
    </row>
    <row r="6" spans="2:12" ht="409.5" customHeight="1" x14ac:dyDescent="0.2">
      <c r="B6" s="268" t="s">
        <v>752</v>
      </c>
      <c r="C6" s="269"/>
      <c r="D6" s="269"/>
      <c r="E6" s="269"/>
      <c r="F6" s="269"/>
      <c r="G6" s="269"/>
      <c r="H6" s="269"/>
      <c r="I6" s="269"/>
      <c r="J6" s="269"/>
      <c r="K6" s="269"/>
      <c r="L6" s="270"/>
    </row>
    <row r="7" spans="2:12" ht="21" customHeight="1" x14ac:dyDescent="0.2">
      <c r="B7" s="94" t="s">
        <v>677</v>
      </c>
      <c r="L7" s="41"/>
    </row>
    <row r="8" spans="2:12" ht="40.5" customHeight="1" x14ac:dyDescent="0.2">
      <c r="B8" s="268" t="s">
        <v>753</v>
      </c>
      <c r="C8" s="269"/>
      <c r="D8" s="269"/>
      <c r="E8" s="269"/>
      <c r="F8" s="269"/>
      <c r="G8" s="269"/>
      <c r="H8" s="269"/>
      <c r="I8" s="269"/>
      <c r="J8" s="269"/>
      <c r="K8" s="269"/>
      <c r="L8" s="270"/>
    </row>
    <row r="9" spans="2:12" ht="22.5" customHeight="1" x14ac:dyDescent="0.2">
      <c r="B9" s="42"/>
      <c r="C9" s="43"/>
      <c r="D9" s="43"/>
      <c r="E9" s="43"/>
      <c r="F9" s="43"/>
      <c r="G9" s="43"/>
      <c r="H9" s="43"/>
      <c r="I9" s="43"/>
      <c r="J9" s="43"/>
      <c r="K9" s="43"/>
      <c r="L9" s="44"/>
    </row>
    <row r="10" spans="2:12" ht="21" customHeight="1" x14ac:dyDescent="0.2"/>
    <row r="11" spans="2:12" ht="15" customHeight="1" x14ac:dyDescent="0.2">
      <c r="B11" s="351" t="s">
        <v>754</v>
      </c>
      <c r="C11" s="352"/>
      <c r="D11" s="352"/>
      <c r="E11" s="352"/>
      <c r="F11" s="352"/>
      <c r="G11" s="352"/>
      <c r="H11" s="352"/>
      <c r="I11" s="352"/>
      <c r="J11" s="352"/>
      <c r="K11" s="352"/>
      <c r="L11" s="352"/>
    </row>
    <row r="12" spans="2:12" ht="21" customHeight="1" x14ac:dyDescent="0.2">
      <c r="B12" s="352"/>
      <c r="C12" s="353"/>
      <c r="D12" s="353"/>
      <c r="E12" s="353"/>
      <c r="F12" s="353"/>
      <c r="G12" s="353"/>
      <c r="H12" s="353"/>
      <c r="I12" s="353"/>
      <c r="J12" s="353"/>
      <c r="K12" s="353"/>
      <c r="L12" s="352"/>
    </row>
    <row r="13" spans="2:12" ht="21" customHeight="1" x14ac:dyDescent="0.2">
      <c r="B13" s="94" t="s">
        <v>755</v>
      </c>
      <c r="C13" s="95"/>
      <c r="D13" s="95"/>
      <c r="E13" s="95"/>
      <c r="F13" s="95"/>
      <c r="G13" s="95"/>
      <c r="H13" s="95"/>
      <c r="I13" s="95"/>
      <c r="J13" s="95"/>
      <c r="K13" s="95"/>
      <c r="L13" s="41"/>
    </row>
    <row r="14" spans="2:12" ht="46.5" customHeight="1" x14ac:dyDescent="0.2">
      <c r="B14" s="268" t="s">
        <v>756</v>
      </c>
      <c r="C14" s="269"/>
      <c r="D14" s="269"/>
      <c r="E14" s="269"/>
      <c r="F14" s="269"/>
      <c r="G14" s="269"/>
      <c r="H14" s="269"/>
      <c r="I14" s="269"/>
      <c r="J14" s="269"/>
      <c r="K14" s="269"/>
      <c r="L14" s="270"/>
    </row>
    <row r="15" spans="2:12" ht="42.95" customHeight="1" x14ac:dyDescent="0.2">
      <c r="B15" s="268" t="s">
        <v>757</v>
      </c>
      <c r="C15" s="269"/>
      <c r="D15" s="269"/>
      <c r="E15" s="269"/>
      <c r="F15" s="269"/>
      <c r="G15" s="269"/>
      <c r="H15" s="269"/>
      <c r="I15" s="269"/>
      <c r="J15" s="269"/>
      <c r="K15" s="269"/>
      <c r="L15" s="270"/>
    </row>
    <row r="16" spans="2:12" ht="21" customHeight="1" x14ac:dyDescent="0.2">
      <c r="B16" s="96"/>
      <c r="C16" s="95"/>
      <c r="D16" s="95"/>
      <c r="E16" s="95"/>
      <c r="F16" s="95"/>
      <c r="G16" s="95"/>
      <c r="H16" s="95"/>
      <c r="I16" s="95"/>
      <c r="J16" s="95"/>
      <c r="K16" s="95"/>
      <c r="L16" s="95"/>
    </row>
    <row r="17" spans="1:13" ht="21" customHeight="1" x14ac:dyDescent="0.2">
      <c r="B17" s="271"/>
      <c r="C17" s="272"/>
      <c r="D17" s="272"/>
      <c r="E17" s="272"/>
      <c r="F17" s="272"/>
      <c r="G17" s="272"/>
      <c r="H17" s="272"/>
      <c r="I17" s="272"/>
      <c r="J17" s="272"/>
      <c r="K17" s="272"/>
      <c r="L17" s="273"/>
    </row>
    <row r="18" spans="1:13" ht="21" customHeight="1" x14ac:dyDescent="0.25">
      <c r="B18" s="274" t="s">
        <v>758</v>
      </c>
      <c r="C18" s="257"/>
      <c r="D18" s="257"/>
      <c r="E18" s="257"/>
      <c r="F18" s="257"/>
      <c r="G18" s="257"/>
      <c r="H18" s="257"/>
      <c r="I18" s="257"/>
      <c r="J18" s="257"/>
      <c r="K18" s="257"/>
      <c r="L18" s="257"/>
    </row>
    <row r="19" spans="1:13" ht="21" customHeight="1" x14ac:dyDescent="0.2"/>
    <row r="20" spans="1:13" ht="49.5" customHeight="1" x14ac:dyDescent="0.25">
      <c r="A20" s="15"/>
      <c r="B20" s="267" t="s">
        <v>759</v>
      </c>
      <c r="C20" s="107"/>
      <c r="D20" s="107"/>
      <c r="E20" s="108"/>
      <c r="F20" s="101" t="s">
        <v>760</v>
      </c>
      <c r="G20" s="99"/>
      <c r="H20" s="99"/>
      <c r="I20" s="99"/>
      <c r="J20" s="99"/>
      <c r="K20" s="99"/>
      <c r="L20" s="100"/>
    </row>
    <row r="21" spans="1:13" ht="42" customHeight="1" x14ac:dyDescent="0.25">
      <c r="A21" s="15"/>
      <c r="B21" s="131"/>
      <c r="C21" s="257"/>
      <c r="D21" s="257"/>
      <c r="E21" s="132"/>
      <c r="F21" s="48"/>
      <c r="G21" s="47"/>
      <c r="H21" s="47"/>
      <c r="I21" s="47"/>
      <c r="J21" s="47"/>
      <c r="K21" s="47"/>
      <c r="L21" s="51"/>
      <c r="M21" s="40"/>
    </row>
    <row r="22" spans="1:13" ht="17.25" x14ac:dyDescent="0.3">
      <c r="A22" s="15"/>
      <c r="B22" s="109"/>
      <c r="C22" s="110"/>
      <c r="D22" s="110"/>
      <c r="E22" s="111"/>
      <c r="F22" s="49"/>
      <c r="G22" s="50"/>
      <c r="H22" s="50"/>
      <c r="I22" s="50"/>
      <c r="J22" s="50"/>
      <c r="K22" s="50"/>
      <c r="L22" s="52"/>
      <c r="M22" s="38"/>
    </row>
    <row r="23" spans="1:13" ht="21" customHeight="1" x14ac:dyDescent="0.2">
      <c r="B23" s="256" t="s">
        <v>761</v>
      </c>
      <c r="C23" s="107"/>
      <c r="D23" s="107"/>
      <c r="E23" s="108"/>
      <c r="F23" s="258" t="s">
        <v>762</v>
      </c>
      <c r="G23" s="259"/>
      <c r="H23" s="259"/>
      <c r="I23" s="259"/>
      <c r="J23" s="259"/>
      <c r="K23" s="259"/>
      <c r="L23" s="260"/>
    </row>
    <row r="24" spans="1:13" ht="21" customHeight="1" x14ac:dyDescent="0.2">
      <c r="B24" s="131"/>
      <c r="C24" s="257"/>
      <c r="D24" s="257"/>
      <c r="E24" s="132"/>
      <c r="F24" s="261"/>
      <c r="G24" s="262"/>
      <c r="H24" s="262"/>
      <c r="I24" s="262"/>
      <c r="J24" s="262"/>
      <c r="K24" s="262"/>
      <c r="L24" s="263"/>
    </row>
    <row r="25" spans="1:13" ht="35.25" customHeight="1" x14ac:dyDescent="0.2">
      <c r="B25" s="131"/>
      <c r="C25" s="257"/>
      <c r="D25" s="257"/>
      <c r="E25" s="132"/>
      <c r="F25" s="261"/>
      <c r="G25" s="262"/>
      <c r="H25" s="262"/>
      <c r="I25" s="262"/>
      <c r="J25" s="262"/>
      <c r="K25" s="262"/>
      <c r="L25" s="263"/>
    </row>
    <row r="26" spans="1:13" ht="58.5" customHeight="1" x14ac:dyDescent="0.2">
      <c r="B26" s="109"/>
      <c r="C26" s="110"/>
      <c r="D26" s="110"/>
      <c r="E26" s="111"/>
      <c r="F26" s="264"/>
      <c r="G26" s="265"/>
      <c r="H26" s="265"/>
      <c r="I26" s="265"/>
      <c r="J26" s="265"/>
      <c r="K26" s="265"/>
      <c r="L26" s="266"/>
    </row>
    <row r="27" spans="1:13" ht="15.6" customHeight="1" x14ac:dyDescent="0.2"/>
    <row r="28" spans="1:13" ht="15.6" customHeight="1" x14ac:dyDescent="0.2"/>
    <row r="29" spans="1:13" ht="15.6" customHeight="1" x14ac:dyDescent="0.2"/>
    <row r="30" spans="1:13" ht="15.6" customHeight="1" x14ac:dyDescent="0.2"/>
    <row r="31" spans="1:13" ht="15.6" customHeight="1" x14ac:dyDescent="0.2"/>
    <row r="32" spans="1:13" ht="15.6" customHeight="1" x14ac:dyDescent="0.2"/>
    <row r="33" s="2" customFormat="1" ht="15.6" customHeight="1" x14ac:dyDescent="0.2"/>
    <row r="34" s="2" customFormat="1" ht="15.6" customHeight="1" x14ac:dyDescent="0.2"/>
    <row r="35" s="2" customFormat="1" ht="15.6" customHeight="1" x14ac:dyDescent="0.2"/>
    <row r="36" s="2" customFormat="1" ht="15.6" customHeight="1" x14ac:dyDescent="0.2"/>
    <row r="37" s="2" customFormat="1" ht="15.6" customHeight="1" x14ac:dyDescent="0.2"/>
  </sheetData>
  <sheetProtection sheet="1" objects="1" scenarios="1" formatColumns="0" formatRows="0"/>
  <mergeCells count="12">
    <mergeCell ref="B23:E26"/>
    <mergeCell ref="B3:L4"/>
    <mergeCell ref="B11:L12"/>
    <mergeCell ref="F23:L26"/>
    <mergeCell ref="B2:L2"/>
    <mergeCell ref="B20:E22"/>
    <mergeCell ref="B6:L6"/>
    <mergeCell ref="B8:L8"/>
    <mergeCell ref="B14:L14"/>
    <mergeCell ref="B15:L15"/>
    <mergeCell ref="B17:L17"/>
    <mergeCell ref="B18:L18"/>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Bangladesh</GEFCountry>
    <Classification xmlns="ceb00776-aa5c-4fc8-b6fe-5f035152e4b6">Public</Classification>
    <Country1 xmlns="ceb00776-aa5c-4fc8-b6fe-5f035152e4b6" xsi:nil="true"/>
    <DocPrefix xmlns="ceb00776-aa5c-4fc8-b6fe-5f035152e4b6">Project Implementation Report (PIR)</DocPrefix>
    <GEFID xmlns="ceb00776-aa5c-4fc8-b6fe-5f035152e4b6">9076</GEFID>
    <ProjectType xmlns="ceb00776-aa5c-4fc8-b6fe-5f035152e4b6">FSP</ProjectType>
    <DocCategory xmlns="b8caa731-411c-4ce8-a2a6-5b517e250d33" xsi:nil="true"/>
    <GEFProjectID xmlns="ceb00776-aa5c-4fc8-b6fe-5f035152e4b6">eee2fa45-df7c-e811-8124-3863bb2e1360</GEFProjectID>
    <DocActive xmlns="ceb00776-aa5c-4fc8-b6fe-5f035152e4b6">Active</DocActive>
    <DocCategory xmlns="ceb00776-aa5c-4fc8-b6fe-5f035152e4b6">M and E Document</DocCategory>
    <FocalArea xmlns="b8caa731-411c-4ce8-a2a6-5b517e250d33" xsi:nil="true"/>
    <FocalArea xmlns="ceb00776-aa5c-4fc8-b6fe-5f035152e4b6">Chemicals and Waste</FocalArea>
    <ProjectStatus xmlns="b8caa731-411c-4ce8-a2a6-5b517e250d33">Under Implementation</ProjectStatus>
    <DocType xmlns="ceb00776-aa5c-4fc8-b6fe-5f035152e4b6">PIR 6</DocType>
    <ProjectTitle xmlns="ceb00776-aa5c-4fc8-b6fe-5f035152e4b6">Pesticide Risk Reduction in Bangladesh</ProjectTitle>
    <RecordStatus xmlns="b8caa731-411c-4ce8-a2a6-5b517e250d33">Active</RecordStatus>
    <TrustFundType xmlns="ceb00776-aa5c-4fc8-b6fe-5f035152e4b6">GET</TrustFundType>
    <TaxCatchAll xmlns="3e02667f-0271-471b-bd6e-11a2e16def1d" xsi:nil="true"/>
    <DocumentTitle xmlns="ceb00776-aa5c-4fc8-b6fe-5f035152e4b6">GEFID9076_2025PIR_FAO_Bangladesh</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7CF1A1A-4E05-4D43-B1BA-AE55F4F76BC3}">
  <ds:schemaRefs>
    <ds:schemaRef ds:uri="http://schemas.microsoft.com/sharepoint/v3/contenttype/forms"/>
  </ds:schemaRefs>
</ds:datastoreItem>
</file>

<file path=customXml/itemProps2.xml><?xml version="1.0" encoding="utf-8"?>
<ds:datastoreItem xmlns:ds="http://schemas.openxmlformats.org/officeDocument/2006/customXml" ds:itemID="{A8EB2EE2-F6EB-4D85-977F-01E2A6BF9875}"/>
</file>

<file path=customXml/itemProps3.xml><?xml version="1.0" encoding="utf-8"?>
<ds:datastoreItem xmlns:ds="http://schemas.openxmlformats.org/officeDocument/2006/customXml" ds:itemID="{4B3050E6-9DDA-48FC-A347-1C4ED7013EB9}">
  <ds:schemaRefs>
    <ds:schemaRef ds:uri="http://schemas.microsoft.com/office/2006/documentManagement/types"/>
    <ds:schemaRef ds:uri="http://schemas.microsoft.com/office/infopath/2007/PartnerControls"/>
    <ds:schemaRef ds:uri="http://www.w3.org/XML/1998/namespace"/>
    <ds:schemaRef ds:uri="52313005-1620-4beb-afbc-af35b691e94c"/>
    <ds:schemaRef ds:uri="http://purl.org/dc/elements/1.1/"/>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2025-09-15T07:57:18Z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9438800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