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unfao-my.sharepoint.com/personal/chancelyne_wulseh_fao_org/Documents/Documents/Junior Consultant _OCB-GEF/PIRs/PIR 2025/Finalized PIR 2025/"/>
    </mc:Choice>
  </mc:AlternateContent>
  <xr:revisionPtr revIDLastSave="68" documentId="8_{B15834F6-2313-4F7B-9876-10B74C000951}" xr6:coauthVersionLast="47" xr6:coauthVersionMax="47" xr10:uidLastSave="{67FCB658-0D7B-47D3-A827-0D3A1ADD27A7}"/>
  <bookViews>
    <workbookView xWindow="28680" yWindow="-120" windowWidth="29040" windowHeight="15720" tabRatio="775" activeTab="5" xr2:uid="{00000000-000D-0000-FFFF-FFFF00000000}"/>
  </bookViews>
  <sheets>
    <sheet name="Table of Contents" sheetId="1" r:id="rId1"/>
    <sheet name="_Calc" sheetId="3" state="hidden" r:id="rId2"/>
    <sheet name="Countries" sheetId="4" state="hidden" r:id="rId3"/>
    <sheet name="TypeofTrustFund" sheetId="5" state="hidden" r:id="rId4"/>
    <sheet name="FocalArea" sheetId="6" state="hidden" r:id="rId5"/>
    <sheet name="1. Basic project data" sheetId="2" r:id="rId6"/>
    <sheet name="2. Progress towards outcomes" sheetId="7" r:id="rId7"/>
    <sheet name="3. Implementation Progress" sheetId="8" r:id="rId8"/>
    <sheet name="4. Summary_Progress &amp; Challenge" sheetId="9" r:id="rId9"/>
    <sheet name="5. ESS Risk" sheetId="10" r:id="rId10"/>
    <sheet name="6. Risks to the Project" sheetId="11" r:id="rId11"/>
    <sheet name="7. Follow-up on Mid-term review" sheetId="12" r:id="rId12"/>
    <sheet name="8. Minor project amendments" sheetId="13" r:id="rId13"/>
    <sheet name="9. Stakeholders' Engagement" sheetId="14" r:id="rId14"/>
    <sheet name="10. Gender Mainstreaming" sheetId="15" r:id="rId15"/>
    <sheet name="11. Knowledge Management" sheetId="16" r:id="rId16"/>
    <sheet name="12. Indigenous &amp; Local Involve." sheetId="17" r:id="rId17"/>
    <sheet name="13. Co-Financing Table" sheetId="18" r:id="rId18"/>
    <sheet name="14. GEO Location" sheetId="19" r:id="rId19"/>
    <sheet name="Annex" sheetId="22" r:id="rId20"/>
  </sheets>
  <definedNames>
    <definedName name="Countries">Countries!$A$2:$A$250</definedName>
    <definedName name="DevCells" localSheetId="6">'2. Progress towards outcomes'!#REF!</definedName>
    <definedName name="DevCells">#REF!</definedName>
    <definedName name="DevRatings" localSheetId="6">'2. Progress towards outcomes'!#REF!</definedName>
    <definedName name="DevRatings">#REF!</definedName>
    <definedName name="DevScore" localSheetId="6">#REF!</definedName>
    <definedName name="DevScore">_Calc!$D$20</definedName>
    <definedName name="ImpCells">'3. Implementation Progress'!$D$89:$M$91</definedName>
    <definedName name="ImpRatings">'3. Implementation Progress'!$D$89:$M$91</definedName>
    <definedName name="ImpScore" localSheetId="6">#REF!</definedName>
    <definedName name="ImpScore">_Calc!$D$21</definedName>
    <definedName name="NumRating" localSheetId="6">#REF!</definedName>
    <definedName name="NumRating">_Calc!$B$2:$B$9</definedName>
    <definedName name="_xlnm.Print_Area" localSheetId="5">'1. Basic project data'!$A$1:$J$97</definedName>
    <definedName name="_xlnm.Print_Area" localSheetId="14">'10. Gender Mainstreaming'!$A$1:$K$39</definedName>
    <definedName name="_xlnm.Print_Area" localSheetId="15">'11. Knowledge Management'!$A$1:$K$54</definedName>
    <definedName name="_xlnm.Print_Area" localSheetId="16">'12. Indigenous &amp; Local Involve.'!$A$1:$K$58</definedName>
    <definedName name="_xlnm.Print_Area" localSheetId="17">'13. Co-Financing Table'!$A$1:$P$20</definedName>
    <definedName name="_xlnm.Print_Area" localSheetId="18">'14. GEO Location'!$A$1:$R$28</definedName>
    <definedName name="_xlnm.Print_Area" localSheetId="6">'2. Progress towards outcomes'!$B$1:$J$47</definedName>
    <definedName name="_xlnm.Print_Area" localSheetId="7">'3. Implementation Progress'!$A$1:$M$110</definedName>
    <definedName name="_xlnm.Print_Area" localSheetId="8">'4. Summary_Progress &amp; Challenge'!$A$1:$L$20</definedName>
    <definedName name="_xlnm.Print_Area" localSheetId="9">'5. ESS Risk'!$A$1:$K$33</definedName>
    <definedName name="_xlnm.Print_Area" localSheetId="10">'6. Risks to the Project'!$A$1:$P$56</definedName>
    <definedName name="_xlnm.Print_Area" localSheetId="11">'7. Follow-up on Mid-term review'!$A$1:$K$20</definedName>
    <definedName name="_xlnm.Print_Area" localSheetId="12">'8. Minor project amendments'!$A$1:$K$42</definedName>
    <definedName name="_xlnm.Print_Area" localSheetId="13">'9. Stakeholders'' Engagement'!$A$1:$G$53</definedName>
    <definedName name="_xlnm.Print_Area" localSheetId="19">Annex!$A$1:$A$32</definedName>
    <definedName name="_xlnm.Print_Area" localSheetId="0">'Table of Contents'!$A$1:$K$31</definedName>
    <definedName name="TxtRating" localSheetId="6">#REF!</definedName>
    <definedName name="TxtRating">_Calc!$A$2:$A$9</definedName>
    <definedName name="Weights" localSheetId="6">#REF!</definedName>
    <definedName name="Weights">_Calc!$E$14:$I$14</definedName>
    <definedName name="Weights2" localSheetId="6">#REF!</definedName>
    <definedName name="Weights2">_Calc!$E$17:$H$17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 i="18" l="1"/>
  <c r="E26" i="2" s="1"/>
  <c r="K15" i="18"/>
  <c r="E25" i="2" s="1"/>
  <c r="D32" i="7"/>
  <c r="C32" i="7"/>
  <c r="B32" i="7"/>
  <c r="E35" i="2"/>
  <c r="B24" i="1"/>
  <c r="B23" i="1"/>
  <c r="B22" i="1"/>
  <c r="B21" i="1"/>
  <c r="B20" i="1"/>
  <c r="B19" i="1"/>
  <c r="B18" i="1"/>
  <c r="B17" i="1"/>
  <c r="B16" i="1"/>
  <c r="B15" i="1"/>
  <c r="B14" i="1"/>
  <c r="B13" i="1"/>
  <c r="B12" i="1"/>
  <c r="B11" i="1"/>
  <c r="B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Silora, Kamini (FAOIN)</author>
  </authors>
  <commentList>
    <comment ref="B5" authorId="0" shapeId="0" xr:uid="{33BCCBD4-41B3-4257-8ED4-5F84CF32D462}">
      <text>
        <r>
          <rPr>
            <sz val="11"/>
            <color theme="1"/>
            <rFont val="Aptos Narrow"/>
            <family val="2"/>
            <scheme val="minor"/>
          </rPr>
          <t>Silora, Kamini (FAOIN):
•	Outcome-level synthesis is missing: While activity-level data are rich, synthesis at the output or outcome level is largely absent. The PIR is meant to assess whether outputs are contributing to outcomes. Currently, that story is missing. But there’s no summary sentence saying whether this indicates “substantial”, “partial”, or “delayed” implementation. This makes rating difficult.</t>
        </r>
      </text>
    </comment>
  </commentList>
</comments>
</file>

<file path=xl/sharedStrings.xml><?xml version="1.0" encoding="utf-8"?>
<sst xmlns="http://schemas.openxmlformats.org/spreadsheetml/2006/main" count="1040" uniqueCount="885">
  <si>
    <t>FAO-GEF Project Implementation Report</t>
  </si>
  <si>
    <t>2025 – Revised Template</t>
  </si>
  <si>
    <t>Period covered: 1 July 2024 to 30 June 2025</t>
  </si>
  <si>
    <t xml:space="preserve">Table of Contents </t>
  </si>
  <si>
    <t xml:space="preserve">IMPORTANT DISCLAIMER: </t>
  </si>
  <si>
    <t xml:space="preserve">The final version of this PIR will be submitted to the GEF Secretariat.  </t>
  </si>
  <si>
    <t xml:space="preserve">The report will then be publicly available on the GEF website (click here). </t>
  </si>
  <si>
    <t xml:space="preserve">Sensitive information should be submitted in Annex to be uploaded separately. </t>
  </si>
  <si>
    <t>In such cases, please contact faogef-pir-support@fao.org for guidance.</t>
  </si>
  <si>
    <t>Rating text</t>
  </si>
  <si>
    <t>Score</t>
  </si>
  <si>
    <t>Highly Unsatisfactory (HU)</t>
  </si>
  <si>
    <t>Unsatisfactory (U)</t>
  </si>
  <si>
    <t>Moderately Unsatisfactory (MU)</t>
  </si>
  <si>
    <t>Moderately Satisfactory (MS)</t>
  </si>
  <si>
    <t>Satisfactory (S)</t>
  </si>
  <si>
    <t>Highly Satisfactory (HS)</t>
  </si>
  <si>
    <t>Unknown</t>
  </si>
  <si>
    <t>Not Rated</t>
  </si>
  <si>
    <t>for DevScore</t>
  </si>
  <si>
    <t>Person</t>
  </si>
  <si>
    <t>PM/Coord</t>
  </si>
  <si>
    <t>Budget Holder</t>
  </si>
  <si>
    <t>LTO</t>
  </si>
  <si>
    <t>GEF OFP</t>
  </si>
  <si>
    <t>GTO</t>
  </si>
  <si>
    <t>Weight %</t>
  </si>
  <si>
    <t>For ImpScore</t>
  </si>
  <si>
    <t xml:space="preserve">Once you've filled in 2. Progress towards outcomes &amp; 3. Implementation Progress </t>
  </si>
  <si>
    <t>Please double click and press enter on Cells D20 and D21</t>
  </si>
  <si>
    <t>Select Country</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</si>
  <si>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</si>
  <si>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</si>
  <si>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</si>
  <si>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</si>
  <si>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</si>
  <si>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</si>
  <si>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</si>
  <si>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</si>
  <si>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</si>
  <si>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</si>
  <si>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</si>
  <si>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</si>
  <si>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</si>
  <si>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</si>
  <si>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</si>
  <si>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</si>
  <si>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</si>
  <si>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</si>
  <si>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</si>
  <si>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</si>
  <si>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</si>
  <si>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</si>
  <si>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</si>
  <si>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</si>
  <si>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</si>
  <si>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</si>
  <si>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</si>
  <si>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</si>
  <si>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</si>
  <si>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</si>
  <si>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</si>
  <si>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</si>
  <si>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t>
  </si>
  <si>
    <t>British Virgin Islands</t>
  </si>
  <si>
    <t>Brunei Darussalam</t>
  </si>
  <si>
    <t>Bulgaria</t>
  </si>
  <si>
    <t>Burkina Faso</t>
  </si>
  <si>
    <t>Burundi</t>
  </si>
  <si>
    <t>Cabo Verde</t>
  </si>
  <si>
    <t>Cambodia</t>
  </si>
  <si>
    <t>Cameroon</t>
  </si>
  <si>
    <t>Canada</t>
  </si>
  <si>
    <t>Cayman Islands</t>
  </si>
  <si>
    <t>Central African Republic</t>
  </si>
  <si>
    <t>Chad</t>
  </si>
  <si>
    <t>Chile</t>
  </si>
  <si>
    <t>China</t>
  </si>
  <si>
    <t>China, Hong Kong Special Administrative Region</t>
  </si>
  <si>
    <t>China, Macao Special Administrative Region</t>
  </si>
  <si>
    <t>Christmas Island</t>
  </si>
  <si>
    <t>Cocos (Keeling) Islands</t>
  </si>
  <si>
    <t>Colombia</t>
  </si>
  <si>
    <t>Comoros</t>
  </si>
  <si>
    <t>Congo</t>
  </si>
  <si>
    <t>Cook Islands</t>
  </si>
  <si>
    <t>Costa Rica</t>
  </si>
  <si>
    <t>Côte d’Ivoire</t>
  </si>
  <si>
    <t>Croatia</t>
  </si>
  <si>
    <t>Cuba</t>
  </si>
  <si>
    <t>Curaçao</t>
  </si>
  <si>
    <t>Cyprus</t>
  </si>
  <si>
    <t>Czechia</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</si>
  <si>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</si>
  <si>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</si>
  <si>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</si>
  <si>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</si>
  <si>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</si>
  <si>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</si>
  <si>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</si>
  <si>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</si>
  <si>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</si>
  <si>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</si>
  <si>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</si>
  <si>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</si>
  <si>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</si>
  <si>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</si>
  <si>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</si>
  <si>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</si>
  <si>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</si>
  <si>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</si>
  <si>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</si>
  <si>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</si>
  <si>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</si>
  <si>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</si>
  <si>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</si>
  <si>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</si>
  <si>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</si>
  <si>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</si>
  <si>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</si>
  <si>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</si>
  <si>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</si>
  <si>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</si>
  <si>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</si>
  <si>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</si>
  <si>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</si>
  <si>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</si>
  <si>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</si>
  <si>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</si>
  <si>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</si>
  <si>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</si>
  <si>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</si>
  <si>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</si>
  <si>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</si>
  <si>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</si>
  <si>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</si>
  <si>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</si>
  <si>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</si>
  <si>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</si>
  <si>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</si>
  <si>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</si>
  <si>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</si>
  <si>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</si>
  <si>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</si>
  <si>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</si>
  <si>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</si>
  <si>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</si>
  <si>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</si>
  <si>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</si>
  <si>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</si>
  <si>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</si>
  <si>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</si>
  <si>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</si>
  <si>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</si>
  <si>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</si>
  <si>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</si>
  <si>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</si>
  <si>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</si>
  <si>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</si>
  <si>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</si>
  <si>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</si>
  <si>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</si>
  <si>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</si>
  <si>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</si>
  <si>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</si>
  <si>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</si>
  <si>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</si>
  <si>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</si>
  <si>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</si>
  <si>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</si>
  <si>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</si>
  <si>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</si>
  <si>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</si>
  <si>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</si>
  <si>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</si>
  <si>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</si>
  <si>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</si>
  <si>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</si>
  <si>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</si>
  <si>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</si>
  <si>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</si>
  <si>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</si>
  <si>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</si>
  <si>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</si>
  <si>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</si>
  <si>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</si>
  <si>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(Kingdom of the)</t>
  </si>
  <si>
    <t>New Caledonia</t>
  </si>
  <si>
    <t>New Zealand</t>
  </si>
  <si>
    <t>Nicaragua</t>
  </si>
  <si>
    <t>Niger</t>
  </si>
  <si>
    <t>Nigeria</t>
  </si>
  <si>
    <t>Niue</t>
  </si>
  <si>
    <t>Norfolk Island</t>
  </si>
  <si>
    <t>North Macedonia</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</si>
  <si>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</si>
  <si>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</si>
  <si>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</si>
  <si>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</si>
  <si>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</si>
  <si>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</si>
  <si>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</si>
  <si>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</si>
  <si>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</si>
  <si>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</si>
  <si>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</si>
  <si>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</si>
  <si>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</si>
  <si>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</si>
  <si>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</si>
  <si>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</si>
  <si>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</si>
  <si>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</si>
  <si>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</si>
  <si>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</si>
  <si>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</si>
  <si>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</si>
  <si>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</si>
  <si>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</si>
  <si>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</si>
  <si>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</si>
  <si>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</si>
  <si>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</si>
  <si>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Sint Eustatius and Saba</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</si>
  <si>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</si>
  <si>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</si>
  <si>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</si>
  <si>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</si>
  <si>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</si>
  <si>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</si>
  <si>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</si>
  <si>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</si>
  <si>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</si>
  <si>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</si>
  <si>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</si>
  <si>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</si>
  <si>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</si>
  <si>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</si>
  <si>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</si>
  <si>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</si>
  <si>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</si>
  <si>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</si>
  <si>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</si>
  <si>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State of Palestine</t>
  </si>
  <si>
    <t>Sudan</t>
  </si>
  <si>
    <t>Suriname</t>
  </si>
  <si>
    <t>Svalbard and Jan Mayen Islands</t>
  </si>
  <si>
    <t>Sweden</t>
  </si>
  <si>
    <t>Switzerland</t>
  </si>
  <si>
    <t>Syrian Arab Republic</t>
  </si>
  <si>
    <t>Tajikistan</t>
  </si>
  <si>
    <t>Thailand</t>
  </si>
  <si>
    <t>Timor-Leste</t>
  </si>
  <si>
    <t>Togo</t>
  </si>
  <si>
    <t>Tokelau</t>
  </si>
  <si>
    <t>Tonga</t>
  </si>
  <si>
    <t>Trinidad and Tobago</t>
  </si>
  <si>
    <t>Tunisia</t>
  </si>
  <si>
    <t>Türkiye</t>
  </si>
  <si>
    <t>Turkmenistan</t>
  </si>
  <si>
    <t>Turks and Caicos Islands</t>
  </si>
  <si>
    <t>Tuvalu</t>
  </si>
  <si>
    <t>Uganda</t>
  </si>
  <si>
    <t>Ukraine</t>
  </si>
  <si>
    <t>United Arab Emirates</t>
  </si>
  <si>
    <t>United Kingdom of Great Britain and Northern Ireland</t>
  </si>
  <si>
    <t>United Republic of Tanzania</t>
  </si>
  <si>
    <t>United States Minor Outlying Islands</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</si>
  <si>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</si>
  <si>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</si>
  <si>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</si>
  <si>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</si>
  <si>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</si>
  <si>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</si>
  <si>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</si>
  <si>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</si>
  <si>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</si>
  <si>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</si>
  <si>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</si>
  <si>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</si>
  <si>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Type of Trust Fund</t>
  </si>
  <si>
    <t>Capacity-building Initiative for Transparency (CBIT)</t>
  </si>
  <si>
    <t>Global Biodiversity Framework Fund (GBFF)</t>
  </si>
  <si>
    <t>Global Environment Facility Trust Fund (GFF)</t>
  </si>
  <si>
    <t>Least Developed Countries Fund (LDCF)</t>
  </si>
  <si>
    <t>Special Climate Change Fund (SCCF)</t>
  </si>
  <si>
    <t>Small Grants Program (SGP)</t>
  </si>
  <si>
    <t>Focal Area</t>
  </si>
  <si>
    <t>Multi Focal Area</t>
  </si>
  <si>
    <t>Biodiversity</t>
  </si>
  <si>
    <t>Chemicals and Waste</t>
  </si>
  <si>
    <t>Chemicals/PoPs</t>
  </si>
  <si>
    <t>Climate Change</t>
  </si>
  <si>
    <t>Climate Change Adaptation</t>
  </si>
  <si>
    <t>Climate Change Mitigation</t>
  </si>
  <si>
    <t>International Waters</t>
  </si>
  <si>
    <t>Land Degradation</t>
  </si>
  <si>
    <t xml:space="preserve">1. Basic Project Data </t>
  </si>
  <si>
    <t>Guidance</t>
  </si>
  <si>
    <t>General Information</t>
  </si>
  <si>
    <t xml:space="preserve">Region: </t>
  </si>
  <si>
    <t>Regional Office for Asia and the Pacific (RAP)</t>
  </si>
  <si>
    <t>Country(ies):</t>
  </si>
  <si>
    <t>Project Title:</t>
  </si>
  <si>
    <t>Green-Ag: Transforming Indian agriculture for global environmental benefits and the conservation of critical biodiversity and forest landscapes (FSP)</t>
  </si>
  <si>
    <t xml:space="preserve">FAO Project Symbol: </t>
  </si>
  <si>
    <t>GCP/IND/183/GFF</t>
  </si>
  <si>
    <t>GEF ID:</t>
  </si>
  <si>
    <t>9243</t>
  </si>
  <si>
    <t>Type of Trust Fund(s):</t>
  </si>
  <si>
    <t xml:space="preserve">GEF Focal Area(s): </t>
  </si>
  <si>
    <t>Multi-Focal Area (Biodiversity, Climate Change Mitigation, Land Degradation, MFA, Sustainable Forest Management)</t>
  </si>
  <si>
    <t xml:space="preserve">Project Executing Partners: </t>
  </si>
  <si>
    <t>1. Madhya Pradesh Operational Partner: Farmers Welfare and Agriculture Development Department, Government of Madhya Pradesh    
2. Mizoram Operational Partner:Agriculture &amp; Farmers' Welfare Department, Government of Mizoram
3. Odisha Operational Partner: Institute on Management of Agricultural Extension (IMAGE), Government of Odisha 
4. Rajasthan Operational Partner: Department of Agriculture, Government of Rajasthan
5. Uttarakhand Operational Partner: Department of Watershed Development, Government of Uttarakhand</t>
  </si>
  <si>
    <t>Initial project duration (years):</t>
  </si>
  <si>
    <t>7 years</t>
  </si>
  <si>
    <t>Project Dates</t>
  </si>
  <si>
    <t xml:space="preserve">GEF CEO Endorsement Date: </t>
  </si>
  <si>
    <t>Actual Agency Approval Date</t>
  </si>
  <si>
    <t>22/11/20217</t>
  </si>
  <si>
    <t xml:space="preserve">Project Implementation Start Date/EOD: </t>
  </si>
  <si>
    <t>First Disbursement Date</t>
  </si>
  <si>
    <t>Planned Project End Date/NTE1:</t>
  </si>
  <si>
    <t>Revised project implementation End date (if approved)2:</t>
  </si>
  <si>
    <t>30/06/2028</t>
  </si>
  <si>
    <t>Actual Completion Date:</t>
  </si>
  <si>
    <t>N/A</t>
  </si>
  <si>
    <t>Expected Financial Closure Date:</t>
  </si>
  <si>
    <t xml:space="preserve">Funding </t>
  </si>
  <si>
    <t xml:space="preserve">GEF Grant Amount (USD): </t>
  </si>
  <si>
    <t>Total GEF grant delivery 
(as of June 30, 2025 (USD):</t>
  </si>
  <si>
    <t>Total Co-financing amount (USD)3:</t>
  </si>
  <si>
    <t>Total estimated co-financing materialized as of June 30, 20254:</t>
  </si>
  <si>
    <t xml:space="preserve">M &amp; E Milestones </t>
  </si>
  <si>
    <t xml:space="preserve">Date of Last Project Steering Committee (PSC) Meeting: </t>
  </si>
  <si>
    <t>15/3/2023</t>
  </si>
  <si>
    <t xml:space="preserve">Expected Mid-term Review date5: </t>
  </si>
  <si>
    <t xml:space="preserve">Actual Mid-term review date (if already completed): </t>
  </si>
  <si>
    <t xml:space="preserve">Expected Terminal Evaluation Date6: </t>
  </si>
  <si>
    <t xml:space="preserve">Overall ratings </t>
  </si>
  <si>
    <t xml:space="preserve">Overall rating of progress towards achieving objectives/outcomes (cumulative): </t>
  </si>
  <si>
    <t xml:space="preserve">Overall implementation progess rating: </t>
  </si>
  <si>
    <t xml:space="preserve">Overall risk rating: </t>
  </si>
  <si>
    <t>Status</t>
  </si>
  <si>
    <t>Implementation Status (1st PIR, 2nd PIR, etc. Final PIR):</t>
  </si>
  <si>
    <t>6th PIR</t>
  </si>
  <si>
    <t xml:space="preserve">1 Date that was originally foreseen at the project’s operationalization and indicated in FPMIS.
2 If NTE extension has been requested and approved by the FAO-GEF Coordination Unit.
3 This is the total amount of co-financing as included in the CEO Document/Project Document.
4 Please  refer to the Section 13 of this report where updated co-financing estimates are requested and indicate the total co-financing amount materialized. 
5 The Mid-Term Review (MTR) should take place after the 2nd PIR, around half-point between EOD and NTE. The MTR report in English should be submitted to the GEF Secretariat within 4 years of the CEO Endorsement date.
6 The Terminal Evaluation date should be discussed with OED 6 months before the project’s NTE date. </t>
  </si>
  <si>
    <t>Project Contacts</t>
  </si>
  <si>
    <t xml:space="preserve">Contact </t>
  </si>
  <si>
    <t>Name, Title, Division/Institution</t>
  </si>
  <si>
    <t>E-mail</t>
  </si>
  <si>
    <t>Project Coordinator (PC)</t>
  </si>
  <si>
    <t>Manoj Mishra, National Technical Coordinator, Green-Ag Project</t>
  </si>
  <si>
    <t xml:space="preserve">Manoj.Mishra@fao.org </t>
  </si>
  <si>
    <t>Budget Holder (BH)</t>
  </si>
  <si>
    <t>Takayuki Hagiwara, FAOR</t>
  </si>
  <si>
    <t xml:space="preserve">Takayuki.Hagiwara@fao.org </t>
  </si>
  <si>
    <t>GEF Operational Focal Point (GEF OFP)</t>
  </si>
  <si>
    <t>Neelesh Kumar Sah, Joint Secretary, Ministry of Environment, Forest, and Climate Change</t>
  </si>
  <si>
    <t xml:space="preserve">sahnk@cag.gov.in </t>
  </si>
  <si>
    <t>Lead Technical Officer (LTO)</t>
  </si>
  <si>
    <t>Sheila Avelina Wertz-Kanounnikoff, Senior Forestry Officer
GC, Yubak, Senior Agricultural Officer</t>
  </si>
  <si>
    <t xml:space="preserve">Sheila.Wertz@fao.org 
yubak.gc@fao.org </t>
  </si>
  <si>
    <t>GEF Technical Officer (GTO)</t>
  </si>
  <si>
    <t>Sameer Karki, Technical Officer, CBC</t>
  </si>
  <si>
    <t xml:space="preserve">Sameer.Karki@fao.org </t>
  </si>
  <si>
    <t>Key Project Management Unit Personnel</t>
  </si>
  <si>
    <t xml:space="preserve">Please indicate the composition of the PMU as per the Terms of Reference in the ProDoc. If any new position was establised during the project implementation, please insert it accordingly. </t>
  </si>
  <si>
    <t>Position planned (as per ProDoc)</t>
  </si>
  <si>
    <t>Position filled (Yes/No)</t>
  </si>
  <si>
    <t xml:space="preserve">Start date, Name, Contact </t>
  </si>
  <si>
    <t>Comments</t>
  </si>
  <si>
    <t>National Technical Coordinator</t>
  </si>
  <si>
    <t>Yes</t>
  </si>
  <si>
    <t>15/03/24, MISHRA, MR MANOJ; Manoj.Mishra@fao.org</t>
  </si>
  <si>
    <t>Full time</t>
  </si>
  <si>
    <t>National Communication Officer</t>
  </si>
  <si>
    <t xml:space="preserve">3-April-2024; Moghe,Ms Reva;
reva.moghe@fao.org
</t>
  </si>
  <si>
    <t>Full Time</t>
  </si>
  <si>
    <t>Gender and Free, Prior Informed Consent (FPIC) Expert</t>
  </si>
  <si>
    <t xml:space="preserve">2-Nov-2022; Devashree, Ms Nayak
devashree.nayak@fao.org
</t>
  </si>
  <si>
    <t>Participatory Natural Resource Management Expert</t>
  </si>
  <si>
    <t xml:space="preserve">3/27/2025 ; Nune, Mr Rajesh
rajesh.nune@fao.org
</t>
  </si>
  <si>
    <t>Budget and Finance Officer</t>
  </si>
  <si>
    <t xml:space="preserve">6-Feb-2025 Bai, Mr Pratap
Pratap.Bai@fao.org
</t>
  </si>
  <si>
    <t>Shared with other projects</t>
  </si>
  <si>
    <t>ADMINISTRATION AND OPERATIONS OFFICER</t>
  </si>
  <si>
    <t xml:space="preserve">1-Apr-19; Balaji, Ms Uma Uma.Balaji@fao.org
</t>
  </si>
  <si>
    <t>Administrative Assistant</t>
  </si>
  <si>
    <t>1-June-23; NAIR, MS UPASANA ;  Upasana.Nair@fao.org</t>
  </si>
  <si>
    <t xml:space="preserve">Ecotourism Expert </t>
  </si>
  <si>
    <t>01 Jul 2025; Ms. BHATT SEEMA; Seema.Bhatt@fao.org</t>
  </si>
  <si>
    <t>Shared with other projects
Working 15 with the project</t>
  </si>
  <si>
    <t>Green Value Chain Expert</t>
  </si>
  <si>
    <t>No</t>
  </si>
  <si>
    <t>Kundan Singh
15 Jan to 11 August 2025.</t>
  </si>
  <si>
    <t>Animal Husbandry Expert</t>
  </si>
  <si>
    <t>17 Jan 2024 Mohammad Hasib; Mohammad.Hasib@fao.org</t>
  </si>
  <si>
    <t>Shared with One Health Team</t>
  </si>
  <si>
    <t>Community Institutions/Rural Livelihoods Expert</t>
  </si>
  <si>
    <t>National Dialogue Facilitator</t>
  </si>
  <si>
    <t>Sijo Abraham has been identified and likely to join 1 October 2025</t>
  </si>
  <si>
    <t>New positioins not part of ProDoc</t>
  </si>
  <si>
    <t>M&amp;E Specialist</t>
  </si>
  <si>
    <t xml:space="preserve">25 Aug 2025; Singh, Mr. Vikas
vikas.singhv@fao.org
</t>
  </si>
  <si>
    <t>Full time
New position establised during the project implementation</t>
  </si>
  <si>
    <t>Project Associate</t>
  </si>
  <si>
    <t xml:space="preserve">16 Dec 2024; Silora, Ms Kamini
kamini.silora@fao.org
</t>
  </si>
  <si>
    <t>NRM assist and and State Coordinator, Mizoram</t>
  </si>
  <si>
    <t>19-Apr-2021; Sobhana, Ms Athira
athira.sobhana@fao.org</t>
  </si>
  <si>
    <t>FFS Expert</t>
  </si>
  <si>
    <t xml:space="preserve">3-April-2025; Banik, Mr Narayan Chandra
narayanchandra.banik@fao.org
</t>
  </si>
  <si>
    <t>Agriculture Extension Specialist</t>
  </si>
  <si>
    <t xml:space="preserve">4-Apr-2024; Bordoloi, Mr Samir
samir.bordoloi@fao.org
</t>
  </si>
  <si>
    <t>Part-time consultant
New position establised during the project implementation</t>
  </si>
  <si>
    <t>IT Specialist</t>
  </si>
  <si>
    <t xml:space="preserve">14-Feb-2020; Saini, Mr Abhishek
abhishek.saini@fao.org
</t>
  </si>
  <si>
    <t>NRM (GIS Support) Specialist</t>
  </si>
  <si>
    <t xml:space="preserve">16-Aug-2023; Singh, Mr Ajay
ajay.singh@fao.org
</t>
  </si>
  <si>
    <t>Part-time consultant
New position establised during the project implementation
45 days (Aug-Oct 2025)</t>
  </si>
  <si>
    <t>Agribusiness Specialist and State Coordinator</t>
  </si>
  <si>
    <t>8-Apr-2024; Goswami, Mr Shubhram;
shubhram.goswami@fao.org</t>
  </si>
  <si>
    <t>Part-time consultant
New position establised during the project implementation
220 days (April to March 2026)</t>
  </si>
  <si>
    <t>Animal Feed Specialist</t>
  </si>
  <si>
    <t>3-Mar-2025; Verma, Mr Ashok Kumar
ashok.verma@fao.org</t>
  </si>
  <si>
    <t>Part-time consultant 
New position establised during the project implementation
40 days (March - October 2025)</t>
  </si>
  <si>
    <t>2. Progress towards Achieving Project Objective(s) (Development objective)</t>
  </si>
  <si>
    <t>(All inputs in this section should be cumulative from project start, not annual)</t>
  </si>
  <si>
    <t>Please indicate the project’s main progress towards achieving its objective(s) and the cumulative level of achievement of each outcome since the start of project implementation.</t>
  </si>
  <si>
    <t>Project or Development Objective</t>
  </si>
  <si>
    <t>Outcomes</t>
  </si>
  <si>
    <t>Outcome indicators</t>
  </si>
  <si>
    <t>Baseline</t>
  </si>
  <si>
    <t>Mid-term Target</t>
  </si>
  <si>
    <t>End-of-project Target</t>
  </si>
  <si>
    <t>Cumulative progress level at 30 June 2025</t>
  </si>
  <si>
    <t>% of cumulative progress</t>
  </si>
  <si>
    <t>Progress rating</t>
  </si>
  <si>
    <t>To catalyze a transformative change of India’s agricultural sector to support the achievement of national and global environmental benefits and conservation of critical biodiversity and forest landscapes</t>
  </si>
  <si>
    <t>O1. Institutionalization of intersectoral mechanisms (agricultural and allied sectors, forestry and natural resources management, and economic development) at national and five States to facilitate mainstreaming of environmental concerns into the agriculture sector beyond project end</t>
  </si>
  <si>
    <t>0</t>
  </si>
  <si>
    <t>One National
Five States</t>
  </si>
  <si>
    <t>At the district level, Technical Support Groups (TSGs) have been established to provide adequate support for ensuring convergence across the roles of various line departments. At the state level, the State Steering Committee includes representation from Heads of Departments such as Forest, Rural Development, and Water Resource Development, thereby strengthening inter-departmental coordination. It is anticipated that these mechanisms will continue to be reinforced going forward, further enhancing collaboration and effectiveness.</t>
  </si>
  <si>
    <t>Moderately Unsatisfactory (HU)</t>
  </si>
  <si>
    <t>O2. Number of key national and state level agricultural programmes (missions) with results based environmental indicators integrated in their policy and planning frameworks (or through revised guidelines and other tools based on project support)</t>
  </si>
  <si>
    <t>At least six national missions:
National Mission on Sustainable Agriculture 
National Livestock Mission
National Food Security Mission
National Mission for Horticulture
Rashtriya Krishi Vikas Yojana
National Initiative on Climate-resilient Agriculture</t>
  </si>
  <si>
    <t>No national mission has yet integrated results-based environmental indicators. However, ToRs for state-level policy dialogues on alignment with environmental objectives have been developed and approved in Mizoram, Odisha, and Uttarakhand. Madhya Pradesh has identified themes and initiated consultations. National-level engagement is ongoing with MoA&amp;FW</t>
  </si>
  <si>
    <t>O3.  Number of community initiatives to support conservation of globally important species such as the tigers, elephants and the Great Indian Bustard</t>
  </si>
  <si>
    <t>At least 10 community led initiatives</t>
  </si>
  <si>
    <t xml:space="preserve">Initial discussions were held with solution providers on technology-based mitigation of human-wildlife conflict in the Uttarakhand landscape, specifically targeting wild boar and elephant conflict. Local forest divisions expressed willingness to pilot interventions. In Odisha, community consultations have highlighted crop damage by elephants and led to dialogue with Forest Department officials. In Mizoram, community engagement is ongoing around the Dampa landscape, with potential links to tiger conservation. These actions are preparatory steps toward formal community-led initiatives.
</t>
  </si>
  <si>
    <t>O4. Reduction in threat index (as measured through Green Landscape monitoring programme) at key sites of high biodiversity importance within five target Green Landscapes’ Production landscape Areas
Rajasthan: 277,930 ha (grassland and orans)
Mizoram: 13,725 ha (Jhum)
Madhya Pradesh: 18,000 ha (ravines)
High Value Forests (ha):
Madhya Pradesh 35,000
Mizoram 50,000
Odisha 175,000
Uttarakhand 90,000</t>
  </si>
  <si>
    <t>Site specific composite threat reduction index to be developed at year 1 of the project and baseline determined.</t>
  </si>
  <si>
    <t>Site specific target to be set at project ‘s year 1</t>
  </si>
  <si>
    <t xml:space="preserve">Discussions have been initiated with state teams to address key drivers of landscape-level threats, including forest fire prevention and control. Coordination is ongoing with the Mizoram Forest Department to identify joint interventions, with pilot actions expected by mid-2025. In Madhya Pradesh, a consultant was appointed in Q1 2025 to lead community-based ravine restoration planning in high-erosion zones. These efforts will inform the development of the composite threat reduction index to be piloted in select sites by late 2025. 
Likewise, 
 </t>
  </si>
  <si>
    <t>O5. Hectares of farms under sustainable land and water management (including organic farming and agrobiodiversity conservation) in target landscapes</t>
  </si>
  <si>
    <t>6693 ha</t>
  </si>
  <si>
    <t>104,070 ha
Madhya Pradesh: 9,000 ha
Mizoram: 13,725 ha
Odisha: 34,200 ha
Rajasthan: 34,145 ha
Uttarakhand: 13,000 ha</t>
  </si>
  <si>
    <r>
      <t>Total- 4,765.92ha
Madhya Pradesh: 212 ha 
Mizoram: 977.92 ha
Odisha: 2518.2 ha
Uttarakhand: 1061.8 ha
(</t>
    </r>
    <r>
      <rPr>
        <i/>
        <sz val="9"/>
        <color rgb="FF000000"/>
        <rFont val="Arial"/>
        <family val="2"/>
      </rPr>
      <t xml:space="preserve">Note:
</t>
    </r>
    <r>
      <rPr>
        <b/>
        <i/>
        <sz val="9"/>
        <color rgb="FF000000"/>
        <rFont val="Arial"/>
        <family val="2"/>
      </rPr>
      <t xml:space="preserve">Madhya Pradesh </t>
    </r>
    <r>
      <rPr>
        <i/>
        <sz val="9"/>
        <color rgb="FF000000"/>
        <rFont val="Arial"/>
        <family val="2"/>
      </rPr>
      <t xml:space="preserve">: the area covered includes the Farmer field School implementation area, along with Napier plantation, plantation of fruit trees/orchards and distribution of seeds for agriculture crops such as pearl millet (GLMP activities)
</t>
    </r>
    <r>
      <rPr>
        <b/>
        <i/>
        <sz val="9"/>
        <color rgb="FF000000"/>
        <rFont val="Arial"/>
        <family val="2"/>
      </rPr>
      <t>Mizoram</t>
    </r>
    <r>
      <rPr>
        <i/>
        <sz val="9"/>
        <color rgb="FF000000"/>
        <rFont val="Arial"/>
        <family val="2"/>
      </rPr>
      <t xml:space="preserve">: the area covered includes the Sustainable Agriculture Farmer School implementation area as well as the area where the Mizoram Sloped Agriculture Land Technology (a GLMP activity) coupled with community nursery for the species being planted in MiSALT plots. Seed supplies- winter vegetables and agriculture crops viz.; Turmeric and Maize forms part of input under sustainable FFS. 
</t>
    </r>
    <r>
      <rPr>
        <b/>
        <i/>
        <sz val="9"/>
        <color rgb="FF000000"/>
        <rFont val="Arial"/>
        <family val="2"/>
      </rPr>
      <t xml:space="preserve">Uttarakhand: </t>
    </r>
    <r>
      <rPr>
        <i/>
        <sz val="9"/>
        <color rgb="FF000000"/>
        <rFont val="Arial"/>
        <family val="2"/>
      </rPr>
      <t xml:space="preserve">the reported area includes Farmer Field Schools (FFS) in agriculture. Apart from FFS, all other activities are GLMP interventions, which include adoption of improved practices, chain-link fencing (collective fencing for FFS farmers to negotiate with Human Wildlife conflict), turmeric and black gram seed distribution, land rejuvenation through lantana removal and plantation with Mulberry, fodder trees and crops in convergence with the Sericulture Department, orchard/homestead plantation, distribution of agricultural inputs (yellow sticky traps, pheromone traps, neem oil, pseudomonas, biopesticides), installation of solar light traps, bay leaf plantation, vegetable minikit distribution, Napier grass plantation, installation of geomembrane and LDPE tanks, construction of recharge pits, digging of trenches, and ginger seed distribution through convergence. Community level agriculture implementation support such as power weeder and chaff cutters too have been provided under GLMP. 
The above interventions are in alignment to sustainable land and water management GEBs. </t>
    </r>
  </si>
  <si>
    <t>O6. Greenhouse gas emission reduction (tCO2eq newly sequestered or avoided) through improved agroecosystems management in five Green Landscapes</t>
  </si>
  <si>
    <t>29,102,502 tCO2 eq</t>
  </si>
  <si>
    <t>-49,906,455 tCO2eq</t>
  </si>
  <si>
    <t>Final GHG emission reductions will be estimated at project end as per guidance. To support interim assessment, GLIUs have been requested to generate proxy estimates using activity-based data from SLM and livestock interventions. EX-ACT training for relevant staff is being planned in coordination with FAO NSL</t>
  </si>
  <si>
    <t>Outcome 1</t>
  </si>
  <si>
    <t>Outcome 1.1. National and state-level institutional, policy, and program frameworks strengthened to integrate environmental priorities and resilience into the agriculture sector to enhance the delivery of global environmental benefits (GEB) across landscapes of highest conservation concern.</t>
  </si>
  <si>
    <t>1. Number of new policy recommendations approved by multi-stakeholder platforms of policy makers to strengthen agroecological approach in agriculture and allied sectors at national and State levels</t>
  </si>
  <si>
    <t>3</t>
  </si>
  <si>
    <t>12 (at least 2 per State and 2 at the national level)</t>
  </si>
  <si>
    <t>NPMU – 1
State –5 (5 in Pipeline) 
Madhya Pradesh: 1
Mizoram: 02 (3 in Pipeline)
Odisha:2 (2 in Pipeline)
Uttarakhand: 1</t>
  </si>
  <si>
    <t>2. Number of national and State plans to continue the Green Landscape approach at five landscapes and expand beyond project targeted landscapes endorsed by multi- stakeholders and with financing committed</t>
  </si>
  <si>
    <t>6 (1 national and 5 states)</t>
  </si>
  <si>
    <t>Outcome 1.2. Cross-sectoral knowledge management and decision-making systems at national and state levels to support the development and implementation of agro-ecological approaches at landscape levels that deliver global environmental benefits as well as socioeconomic benefits enhanced</t>
  </si>
  <si>
    <t>3. Number of protected areas in five target landscapes with threat landscape-level reduction monitoring protocols and indicators (such as hunting, and encroachment) integrated into protected area management and monitoring in five target landscapes.</t>
  </si>
  <si>
    <t>7 (Desert National Park, Corbett, Rajaji, Similipal, Chambal, Dampa, and Thorangtlang)</t>
  </si>
  <si>
    <t>4. Number of stories published in newspapers and other media reports on the Green Landscape approach, highlighting the importance of agroecological approaches in the agriculture sector for multiple benefits (within the 5 states and at the national level)</t>
  </si>
  <si>
    <t>15</t>
  </si>
  <si>
    <t>At least 30 including national and state level</t>
  </si>
  <si>
    <t>138
Current reporting period: 22 
NPMU – 6
Madhya Pradesh: 2
Mizoram:  5
Odisha: 4
Rajasthan: 0
Uttarakhand: 5</t>
  </si>
  <si>
    <t>5. Number of local plans (including Gram Panchayat/ Village Council/ Community level) developed based on spatial decision support systems in five landscapes</t>
  </si>
  <si>
    <t>8</t>
  </si>
  <si>
    <t>At least 20</t>
  </si>
  <si>
    <t>6. Number of lessons learned reports published on different themes (environmental, economic, social) documenting relevant lessons learned</t>
  </si>
  <si>
    <t>12</t>
  </si>
  <si>
    <t>Odisha: Ongoing 2 (10% model and vermicomposting)</t>
  </si>
  <si>
    <t>Outcome 2</t>
  </si>
  <si>
    <t>2.1 Institutional frameworks, mechanisms and capacities at District and Village levels strengthened to support decision-making and stakeholder participation in Green Landscape planning and management</t>
  </si>
  <si>
    <t>7.  Number of Green Landscape management plans promoting agro-ecological approaches, with clear environmental targets and sustainable livelihoods, gender and social inclusion considerations included, and synergistic to protected areas management plans within the landscape endorsed (developed) and under implementation by stakeholders.</t>
  </si>
  <si>
    <t>5 plans covering 350,000 ha</t>
  </si>
  <si>
    <t>5 plans covering at least 1,800,000 ha</t>
  </si>
  <si>
    <t xml:space="preserve">Total :4 plans covering 358,656.67 ha
Madhya Pradesh: 97,982.00 ha
Mizoram: 127942.17 ha
Odisha: 106137.5 ha
Uttarakhand: 26595.00 ha 
</t>
  </si>
  <si>
    <t>8. Number of district level agencies (line departments) using Green Landscape plans to realign multi-sectoral investments in project areas.</t>
  </si>
  <si>
    <t>25 (at least 5 in each Landscape)</t>
  </si>
  <si>
    <t>Total: 51 
Madhya Pradesh: 12
Mizoram: 12 
Odisha: 15
Uttarakhand: 12</t>
  </si>
  <si>
    <t>9. Amount (Percentage) of Government’s agriculture sector investment at district levels realigned to support objectives of Green Landscape plans in five landscapes per annum</t>
  </si>
  <si>
    <t>To be determined upon completion of Landscape Assessment/Approval of Green Landscape Management Plans.</t>
  </si>
  <si>
    <t>To be determined up on approval of Green Landscape Management Plans and its actual implementation at the field level.</t>
  </si>
  <si>
    <r>
      <t xml:space="preserve">Madhya Pradesh: Approx. 50% 
Mizoram: 69% 
Odisha: 67% 
Uttarakhand: 65.3%
</t>
    </r>
    <r>
      <rPr>
        <i/>
        <sz val="9"/>
        <rFont val="Arial"/>
        <family val="2"/>
      </rPr>
      <t>(Note:The percentages have been arrived at based on the ratio of investment by the district level department against the cumulative plan (GLMP)</t>
    </r>
  </si>
  <si>
    <t>Outcome 2.2 - Households and communities able and incentivized to engage in agro-ecological practices that deliver meaningful GEB at the landscape level in target high conservation priority landscapes</t>
  </si>
  <si>
    <t>10. Number of households that have adopted sustainable agriculture practices on their farms, including agrobiodiversity conservation measures</t>
  </si>
  <si>
    <t>68,352 households
Madhya Pradesh: 7,500
Mizoram: 5,490
Odisha: 37,500
Rajasthan: 3,162
Uttarakhand:14,700</t>
  </si>
  <si>
    <t>Total- 33,049 households
Madhya Pradesh:1038
Mizoram:2453
Odisha: 19,632
Uttarakhand:9926</t>
  </si>
  <si>
    <t>Planned from PY6 onwards) Unsatisfactory (U)</t>
  </si>
  <si>
    <t>11. Number of households involved in community natural resources management plans development and implementation in line with overall Green Landscape management objective/s</t>
  </si>
  <si>
    <t>30,000</t>
  </si>
  <si>
    <t>1,85,000 households
Madhya Pradesh: 11,314
Mizoram: 11,604
Odisha: 1,19,255
Rajasthan: 8,338
Uttarakhand: 34,531</t>
  </si>
  <si>
    <t>Total - 24,026 households
Madhya Pradesh: 447 
Mizoram: 8,165
Odisha:  7,565
Uttarakhand: 7849</t>
  </si>
  <si>
    <t>12. Number of new value chains and associated business plans developed for landscape products, linked to agro-ecological farming and sustainable natural resources management in target areas, and under implementation</t>
  </si>
  <si>
    <t>5</t>
  </si>
  <si>
    <t>At least 20 value chains</t>
  </si>
  <si>
    <t xml:space="preserve">4 value chains
Mizoram – 1 (1 in Pipeline)
Odisha – 2 
Uttarakhand – 4 (Pipeline) 
Madhya Pradesh – 1 </t>
  </si>
  <si>
    <t>13. Number of households implementing improved livestock management – including nutrition and fodder management (e.g. community fodder banks) –contributing to the conservation of global environmental values</t>
  </si>
  <si>
    <t>5,000</t>
  </si>
  <si>
    <t>46,500 Households
Madhya Pradesh: 8,000
Odisha: 22,500
Rajasthan: 6,000
Uttarakhand:10,000</t>
  </si>
  <si>
    <t xml:space="preserve">28,600 Households
Madhya Pradesh: 3751 HHs 
Mizoram- 2,283 HHs  
Odisha: 16,804 HHs
Rajasthan: NIL 
Uttarakhand- 5,762 HHs         
</t>
  </si>
  <si>
    <t>14. Number of women participating in and benefitting from female cohort-specific Green-Ag (agro-ecological) Farmer Field Schools</t>
  </si>
  <si>
    <t>40,000 women
Madhya Pradesh: 4,000
Mizoram: 2,000
Odisha: 12,000
Rajasthan: 3,000
Uttarakhand: 19,000</t>
  </si>
  <si>
    <t xml:space="preserve">21,636
Madhya Pradesh: 845
Mizoram:  2032
Rajasthan: NIL
Odisha:4896
Uttarakhand:  13863
</t>
  </si>
  <si>
    <t>Average Cumulative progress toward outcomes (%)</t>
  </si>
  <si>
    <t xml:space="preserve">Time elapsed since project start/EOD vs Planned Project End Date </t>
  </si>
  <si>
    <t>% of delivery</t>
  </si>
  <si>
    <t>Development Objective (DO) Ratings, and Overall Assessment</t>
  </si>
  <si>
    <t>Please note that the overall DO ratings should be substantiated by evidence and progress reported above. The ratings and comments should reflect the overall progress of results since project start</t>
  </si>
  <si>
    <t>FY2025 Development
Objective rating¹</t>
  </si>
  <si>
    <t>Project Manager/ Coordinator</t>
  </si>
  <si>
    <t>Lead Technical Officer13</t>
  </si>
  <si>
    <t>GEF Operational Focal Point</t>
  </si>
  <si>
    <t>Comments/reasons¹² justifying the ratings for FY2025 and any changes (positive or negative) in the ratings since the previous reporting period</t>
  </si>
  <si>
    <t xml:space="preserve">Considerable progress has been made in the implementation of the project activities in states However, it desires better alignment between plans and the project objectives, outcomes. NPMU technical inputs and the operational partner support streamlined well for expediting implementation. </t>
  </si>
  <si>
    <t xml:space="preserve">Both Government and beneficiaries are yet to understand the key concept of the project and they are still struggling to understand the linkages between activity, Global Environmental Benefit (GEB) and how to achieve the project objective and outcomes. </t>
  </si>
  <si>
    <t>There has been significant progress in four landscapes. However, delays in Rajasthan, the slow uptake of agroecological practices, and limited progress on the threat index justify maintaining an MS rating.</t>
  </si>
  <si>
    <t>Despite strong efforts by FAO and the national PMU, the progress in project implementation remains extremely variable amongst states. There is significant delay, still, in project implementation in Rajasthan. There is some rationalization being done in landscape in Uttarakhand, which, hopefully will help to expedite project progress in the State.</t>
  </si>
  <si>
    <t>Measures to address MS, MU, U and HU ratings on Section 2 above</t>
  </si>
  <si>
    <t>Outcome</t>
  </si>
  <si>
    <t>Action(s) to be taken</t>
  </si>
  <si>
    <t>By whom?</t>
  </si>
  <si>
    <t>By When?</t>
  </si>
  <si>
    <t>Outcome 1.1 National and state-level institutional, policy, and program frameworks strengthened to integrate environmental priorities and resilience into the agriculture sector to enhance the delivery of global environmental benefits (GEB) across landscapes of highest conservation concern.</t>
  </si>
  <si>
    <r>
      <rPr>
        <b/>
        <sz val="9"/>
        <color theme="1"/>
        <rFont val="Arial"/>
        <family val="2"/>
      </rPr>
      <t>New policy recommendations approved by multi-stakeholder platforms.</t>
    </r>
    <r>
      <rPr>
        <sz val="9"/>
        <color theme="1"/>
        <rFont val="Arial"/>
        <family val="2"/>
      </rPr>
      <t xml:space="preserve">
</t>
    </r>
    <r>
      <rPr>
        <b/>
        <sz val="9"/>
        <color theme="1"/>
        <rFont val="Arial"/>
        <family val="2"/>
      </rPr>
      <t>Actions at state level:</t>
    </r>
    <r>
      <rPr>
        <sz val="9"/>
        <color theme="1"/>
        <rFont val="Arial"/>
        <family val="2"/>
      </rPr>
      <t xml:space="preserve"> 
a)</t>
    </r>
    <r>
      <rPr>
        <b/>
        <sz val="9"/>
        <color theme="1"/>
        <rFont val="Arial"/>
        <family val="2"/>
      </rPr>
      <t xml:space="preserve"> Odisha, Uttarakhand, and Mizoram</t>
    </r>
    <r>
      <rPr>
        <sz val="9"/>
        <color theme="1"/>
        <rFont val="Arial"/>
        <family val="2"/>
      </rPr>
      <t xml:space="preserve"> have received LTO approval for the Terms of Reference (ToRs) for policy dialogues and have been incorporated into the Annual Work Plan and Budget (AWPB) for FY 2024-25.
Additionally, the process of hiring a consultant is currently underway in Uttarakhand.
b)  </t>
    </r>
    <r>
      <rPr>
        <b/>
        <sz val="9"/>
        <color theme="1"/>
        <rFont val="Arial"/>
        <family val="2"/>
      </rPr>
      <t>Madhya Pradesh</t>
    </r>
    <r>
      <rPr>
        <sz val="9"/>
        <color theme="1"/>
        <rFont val="Arial"/>
        <family val="2"/>
      </rPr>
      <t xml:space="preserve"> has identified the topics for policy dialogues. It is suggested that stakeholder consultation be conducted to identify areas of work and accordingly develop ToRs.  It is suggested that stakeholder consultation be conducted to identify areas of work and accordingly develop ToRs.  </t>
    </r>
  </si>
  <si>
    <t xml:space="preserve">SPMUs of respective states – Odisha, MP, Uttarakhand and Mizoram </t>
  </si>
  <si>
    <t xml:space="preserve">Uttarakhand: March 2025  
Odisha: 2 policy dialogues yet to be approved by the SSC on 21 January 2025
Mizoram:  Following discussions in the last NPMC meeting, state to constitute a body for broader consultation process to finalize the draft policy document.
Madhya Pradesh: July 2025
</t>
  </si>
  <si>
    <r>
      <rPr>
        <b/>
        <sz val="9"/>
        <color theme="1"/>
        <rFont val="Arial"/>
        <family val="2"/>
      </rPr>
      <t>Mizoram</t>
    </r>
    <r>
      <rPr>
        <sz val="9"/>
        <color theme="1"/>
        <rFont val="Arial"/>
        <family val="2"/>
      </rPr>
      <t xml:space="preserve">: Sites Identified and Plan under development for 04 sites.
</t>
    </r>
    <r>
      <rPr>
        <b/>
        <sz val="9"/>
        <color theme="1"/>
        <rFont val="Arial"/>
        <family val="2"/>
      </rPr>
      <t>Odisha</t>
    </r>
    <r>
      <rPr>
        <sz val="9"/>
        <color theme="1"/>
        <rFont val="Arial"/>
        <family val="2"/>
      </rPr>
      <t xml:space="preserve">: 03 Pilot sites developed. GIS works under progress for replication for 10 other sites. 
</t>
    </r>
    <r>
      <rPr>
        <b/>
        <sz val="9"/>
        <color theme="1"/>
        <rFont val="Arial"/>
        <family val="2"/>
      </rPr>
      <t>Madhya Prades</t>
    </r>
    <r>
      <rPr>
        <sz val="9"/>
        <color theme="1"/>
        <rFont val="Arial"/>
        <family val="2"/>
      </rPr>
      <t xml:space="preserve">h: Discussions and joint site visits initiated with relevant departments (Water Resource and Watershed Development) 
</t>
    </r>
  </si>
  <si>
    <t xml:space="preserve">SPMUs, GLIUs of respective states 
</t>
  </si>
  <si>
    <t xml:space="preserve">Plan developed and sites to be developed as per the timeline below:  
Mizoram May 2025
Odisha: June 2025 
MP – June 2025 
Discussions initiated with Land and Water Division (NSL); FAO headquarter in consultation with LTO regarding threat Index. 
Dialogue initiated with Ministry of Agriculture and Farmers’ welfare (MoA&amp;FW), Government of India, Agri-stack unit – a geo-spatial platform (Krishi-DSS) on real-time data-driven insights on weather patterns, soil conditions, crop health, crop acreage and advisories.
</t>
  </si>
  <si>
    <r>
      <rPr>
        <b/>
        <sz val="9"/>
        <color theme="1"/>
        <rFont val="Arial"/>
        <family val="2"/>
      </rPr>
      <t xml:space="preserve">Indicator: Number of lessons learned reports published on different themes (environmental, economic, social) documenting relevant lessons learned. 
</t>
    </r>
    <r>
      <rPr>
        <sz val="9"/>
        <color theme="1"/>
        <rFont val="Arial"/>
        <family val="2"/>
      </rPr>
      <t xml:space="preserve">
</t>
    </r>
    <r>
      <rPr>
        <b/>
        <sz val="9"/>
        <color theme="1"/>
        <rFont val="Arial"/>
        <family val="2"/>
      </rPr>
      <t>Action:</t>
    </r>
    <r>
      <rPr>
        <sz val="9"/>
        <color theme="1"/>
        <rFont val="Arial"/>
        <family val="2"/>
      </rPr>
      <t xml:space="preserve">
i. NPMU has developed and shared an outline format for data collection for developing the lessons learned reports.
ii. Train the teams for collecting relevant information and development of lessons learnt.
iii. Support the OP to prepare documents and publish the lessons learned reports   </t>
    </r>
  </si>
  <si>
    <t>SPMU</t>
  </si>
  <si>
    <t xml:space="preserve">It is planned to capture the successful activities in various states during FY 2025-26 </t>
  </si>
  <si>
    <t xml:space="preserve">7  Some indicators may not identify mid-term targets at the design stage (refer to approved results framework) therefore this column should only be filled when relevant.
8  Use GEF Secretariat required six-point scale system: Highly Satisfactory (HS), Satisfactory (S), Moderately Satisfactory (MS), Moderately Unsatisfactory (MU), Unsatisfactory (U), and Highly Unsatisfactory (HU). </t>
  </si>
  <si>
    <t>3. Implementation Progress (IP)</t>
  </si>
  <si>
    <t>(Please indicate progress achieved during this FY as per the Implementation Plan/Annual Workplan)</t>
  </si>
  <si>
    <t xml:space="preserve">Outcomes and outputs </t>
  </si>
  <si>
    <t>Indicators (as per the logical framework)</t>
  </si>
  <si>
    <t>Main achievements in the last 12 months 
(please DO NOT repeat results reported in previous year PIR)</t>
  </si>
  <si>
    <t>Describe any variance 9 in delivering outputs</t>
  </si>
  <si>
    <t>Outcome 1.1National and state-level institutional, policy, and program frameworks strengthened to integrate environmental priorities and resilience into the agriculture sector to enhance the delivery of global environmental benefits (GEB) across landscapes of highest conservation concern</t>
  </si>
  <si>
    <t>Output 1.1.1 National and state-level inter-sectoral coordinating committees were established and institutionalized to facilitate cross-sectoral support to mainstream environmental priorities in the agriculture sector</t>
  </si>
  <si>
    <t>1.1.1-I1 Number of National and state-level inter-sectoral coordinating committees established</t>
  </si>
  <si>
    <t>This activity completed in PY1.</t>
  </si>
  <si>
    <t>NA</t>
  </si>
  <si>
    <t>1.1.1-I2 Number of National and state-level inter-sectoral coordinating committees institutionalized
NPMC – 4
NPMSC – 1
SSC – 8
(MP-2, Mz – 2, Od -2, Rj-0, Uk-2)</t>
  </si>
  <si>
    <t>Number of NPMC meeting conducted - 1
Number of NPSC meeting conducted- 0
Number of State Steering Committee Meetings Conducted:
1.Mizoram:  1
2. Madhya Pradesh: 1
3. Odisha: 2
4.Rajasthan: 1
5.Uttarakhand:1</t>
  </si>
  <si>
    <t>The National Project Management Committee (NPMC) meeting was held in December 2024, while the National Project Steering Committee (NPSC) meeting was delayed due to scheduling constraints with key officials during the parliamentary session held</t>
  </si>
  <si>
    <t>Output 1.1.2 Policy Dialogues are established to inform and facilitate discussion of priority issues related to the agricultural environment and development</t>
  </si>
  <si>
    <r>
      <t xml:space="preserve">1.1.2-I1 Number of Policy dialogues at national and state-level
</t>
    </r>
    <r>
      <rPr>
        <b/>
        <sz val="9"/>
        <color theme="1"/>
        <rFont val="Arial"/>
        <family val="2"/>
      </rPr>
      <t>Activity Target 2024-25</t>
    </r>
    <r>
      <rPr>
        <sz val="9"/>
        <color theme="1"/>
        <rFont val="Arial"/>
        <family val="2"/>
      </rPr>
      <t xml:space="preserve">
National – 0
State – 12
(MP-2, Mz- 3, Od- 4, Rj-0, Uk-3)</t>
    </r>
  </si>
  <si>
    <r>
      <rPr>
        <b/>
        <sz val="9"/>
        <color rgb="FF000000"/>
        <rFont val="Arial"/>
        <family val="2"/>
      </rPr>
      <t xml:space="preserve"> Mizoram:</t>
    </r>
    <r>
      <rPr>
        <sz val="9"/>
        <color rgb="FF000000"/>
        <rFont val="Arial"/>
        <family val="2"/>
      </rPr>
      <t xml:space="preserve"> Three thematic area for the policy dialogue were approved during the last State Steering Committee (SSC) meeting held in September 2024. The Terms of Reference (ToRs) for engaging a consultant or agency to facilitate the activity are currently under finalization.
</t>
    </r>
    <r>
      <rPr>
        <b/>
        <sz val="9"/>
        <color rgb="FF000000"/>
        <rFont val="Arial"/>
        <family val="2"/>
      </rPr>
      <t>Odisha</t>
    </r>
    <r>
      <rPr>
        <sz val="9"/>
        <color rgb="FF000000"/>
        <rFont val="Arial"/>
        <family val="2"/>
      </rPr>
      <t xml:space="preserve">: The summary report of the two policy dialogues conducted has been submitted to the NPMU for review, prior to its submission to the State Steering Committee (SSC). Following this, the SSC has approved two additional thematic areas for upcoming policy dialogues.
</t>
    </r>
    <r>
      <rPr>
        <b/>
        <sz val="9"/>
        <color rgb="FF000000"/>
        <rFont val="Arial"/>
        <family val="2"/>
      </rPr>
      <t>Uttarakhand</t>
    </r>
    <r>
      <rPr>
        <sz val="9"/>
        <color rgb="FF000000"/>
        <rFont val="Arial"/>
        <family val="2"/>
      </rPr>
      <t xml:space="preserve">: Two topics identified and is in the process of awarding consultancy. </t>
    </r>
  </si>
  <si>
    <r>
      <rPr>
        <b/>
        <sz val="9"/>
        <color theme="1"/>
        <rFont val="Arial"/>
        <family val="2"/>
      </rPr>
      <t>Madhya Pradesh</t>
    </r>
    <r>
      <rPr>
        <sz val="9"/>
        <color theme="1"/>
        <rFont val="Arial"/>
        <family val="2"/>
      </rPr>
      <t xml:space="preserve">: The progress of the policy dialogue activity was delayed due to the resignation of the State Technical Coordinator (STC) who was leading the initiative. A new STC has been onboarded as of June 2025, and the activity is now set to be initiated shortly.
</t>
    </r>
    <r>
      <rPr>
        <b/>
        <sz val="9"/>
        <rFont val="Arial"/>
        <family val="2"/>
      </rPr>
      <t>Uttarakhand</t>
    </r>
    <r>
      <rPr>
        <sz val="9"/>
        <rFont val="Arial"/>
        <family val="2"/>
      </rPr>
      <t>: In Uttarakhand, the awarding of the consultancy has been temporarily put on hold due to the enforcement of the Model Code of Conduct during the recent state elections. However, the entire hiring process has been completed, and the consultant/agency has been finalized. Only the contract signing remains pending, which will proceed once the restrictions are lifted.</t>
    </r>
    <r>
      <rPr>
        <sz val="9"/>
        <color rgb="FFFF0000"/>
        <rFont val="Arial"/>
        <family val="2"/>
      </rPr>
      <t xml:space="preserve">
</t>
    </r>
    <r>
      <rPr>
        <b/>
        <sz val="9"/>
        <rFont val="Arial"/>
        <family val="2"/>
      </rPr>
      <t>Rajasthan:</t>
    </r>
    <r>
      <rPr>
        <sz val="9"/>
        <rFont val="Arial"/>
        <family val="2"/>
      </rPr>
      <t xml:space="preserve"> The policy dialogue activity has not progressed as there is currently no dedicated project team in place to lead or facilitate the process.</t>
    </r>
    <r>
      <rPr>
        <sz val="9"/>
        <color theme="1"/>
        <rFont val="Arial"/>
        <family val="2"/>
      </rPr>
      <t xml:space="preserve">
. </t>
    </r>
  </si>
  <si>
    <t>Output 1.1.3 Policy briefs, advocacy, and awareness-raising materials developed to inform discussions and decision-making on priority issues related to agriculture, environment, and development</t>
  </si>
  <si>
    <r>
      <t xml:space="preserve">1.1.3-I1 Number of knowledge products developed
</t>
    </r>
    <r>
      <rPr>
        <b/>
        <sz val="9"/>
        <color theme="1"/>
        <rFont val="Arial"/>
        <family val="2"/>
      </rPr>
      <t xml:space="preserve">Activity Target 2024-25
</t>
    </r>
    <r>
      <rPr>
        <sz val="9"/>
        <color theme="1"/>
        <rFont val="Arial"/>
        <family val="2"/>
      </rPr>
      <t>12 (MP-3; Mz- 0; Od- 4; Rj-0; Uk-5)</t>
    </r>
  </si>
  <si>
    <t xml:space="preserve">• Madhya Pradesh:
 1. Inception report of Optimal Ravine Management- consultancy awarded to Indian Institute of Soil Sciences, Bhopal – cleared by LTO. Draft report on Optimal Ravine Management submitted by Indian Institute of Soil Sciences, Bhopal to NPMU
2.  Inception report of Human-Wildlife Conflict- Study being conducted by Indian Institute of Forest Management, Bhopal - cleared by LTO. Draft report on Human Wildlife Conflict submitted by Indian Institute of Forest Management, Bhopal to NPMU
• Mizoram: Out of 5 studies the ToRs of following 3 studies have been finalized and consultancies awarded. Inception reports are approved by LTOs. Final report shared with NPMU for review.
a) local procurement for social safety net programs 
b) Incentive for environmentally friendly agriculture 
c) Impact of monoculture in terms of agro-biodiversity loss. 
Odisha: ICAR institute i.e. Centre for Women in Agriculture has been approved to conduct CAPS whereas Biodiversity &amp; NRM division of Central University, Koraput is identified to conduct nutritional analysis and microbial association study. 
 Uttarakhand: The NPMU has received the revised report on the Study on Sustainable Energy Alternatives; however, to ensure better alignment with project objectives, NPMU has shared its feedback for review by the state.
Additionally, the ToR for the Study on Incentives to Revive Agro-Biodiversity has been approved, and the study is now underway.
</t>
  </si>
  <si>
    <t xml:space="preserve">Studies have been conducted; however, there is a need for stronger integration with state-level policy discussions. </t>
  </si>
  <si>
    <t>Output 1.1.4: Green Landscape” mainstreaming strategies developed to promote environmental protection as part of broader sustainable agriculture and natural resource management</t>
  </si>
  <si>
    <r>
      <t xml:space="preserve">1.1.4-I1 Number of “Green Landscape” mainstreaming strategies developed to promote environmental protection
</t>
    </r>
    <r>
      <rPr>
        <b/>
        <i/>
        <sz val="9"/>
        <color theme="1"/>
        <rFont val="Arial"/>
        <family val="2"/>
      </rPr>
      <t>Targets are the project targets and not annual targets</t>
    </r>
    <r>
      <rPr>
        <sz val="9"/>
        <color theme="1"/>
        <rFont val="Arial"/>
        <family val="2"/>
      </rPr>
      <t xml:space="preserve">
National – 1
State-level - 5 </t>
    </r>
  </si>
  <si>
    <t>Green landscape mainstreaming strategies are under development with support from operational partners. Key issues and threats to Global Environmental Benefits are being identified, and a threat index assessment is planned for all landscapes.</t>
  </si>
  <si>
    <t xml:space="preserve">Outcome 1.2 Cross-sectoral knowledge management and decision-making systems at national and state-levels to support development and implementation of agro-ecological approaches at landscape levels that deliver global environmental benefits as well as socioeconomic benefits enhanced </t>
  </si>
  <si>
    <t>Output 1.2.1: Spatial decision support system and tools, and compilation of existing land use information from international, national, and state-level sources, developed and institutionalized, and users trained in their use</t>
  </si>
  <si>
    <r>
      <t xml:space="preserve">1.2.1-I1	Number of National level Spatial decision support systems
</t>
    </r>
    <r>
      <rPr>
        <b/>
        <i/>
        <sz val="9"/>
        <color theme="1"/>
        <rFont val="Arial"/>
        <family val="2"/>
      </rPr>
      <t>Targets are the project targets and not annual targets</t>
    </r>
    <r>
      <rPr>
        <sz val="9"/>
        <color theme="1"/>
        <rFont val="Arial"/>
        <family val="2"/>
      </rPr>
      <t xml:space="preserve">
1 </t>
    </r>
  </si>
  <si>
    <t xml:space="preserve">A Decision Support System (DSS) for planning jhum cultivation is currently under development to support sustainable land use planning for Mizoram. Additionally, a DSS for crop suitability is also being developed to guide evidence-based agricultural planning across project landscapes. 
The development of green landscape mainstreaming strategies and the implementation of a standardized threat index across five high-value landscapes directly support the national-level Spatial Decision Support System. By generating geo-referenced, interoperable datasets and providing quantifiable indicators of environmental threats, the initiative enhances evidence-based decision-making, supports national policy integration, and strengthens MRV and global reporting commitments. </t>
  </si>
  <si>
    <t>Output 1.2.2 Green Landscape monitoring program (monitoring system and protocols) to assess the health/status of the target Green Landscapes and evaluate progress towards delivery of GEBs and social and economic impacts established and implemented.</t>
  </si>
  <si>
    <r>
      <t xml:space="preserve">1.2.2-I1 Number of Green Landscape monitoring systems established
</t>
    </r>
    <r>
      <rPr>
        <b/>
        <i/>
        <sz val="9"/>
        <color theme="1"/>
        <rFont val="Arial"/>
        <family val="2"/>
      </rPr>
      <t>Targets are the project targets and not annual targets</t>
    </r>
    <r>
      <rPr>
        <sz val="9"/>
        <color theme="1"/>
        <rFont val="Arial"/>
        <family val="2"/>
      </rPr>
      <t xml:space="preserve">
1 National &amp; 5 Landscapes </t>
    </r>
  </si>
  <si>
    <t xml:space="preserve">Under GEF-6, the NPMU, in collaboration with the Operational Partners (OPs), has developed an in-house Project Monitoring System to track physical progress, including training and capacity-building activities, through state-specific modules. Recently, the MIS has been upgraded to capture real-time, geocoded data, thereby enhancing accuracy and responsiveness. However, the system does not yet incorporate landscape-level Global Environmental Benefit (GEB) tracking or integration with the Green Landscape Monitoring framework. </t>
  </si>
  <si>
    <t>Output 1.2.3: Communication strategy and plan designed and implemented</t>
  </si>
  <si>
    <r>
      <t xml:space="preserve">1.2.3-I1 Number of Communication platforms and plans designed and implemented
</t>
    </r>
    <r>
      <rPr>
        <b/>
        <i/>
        <sz val="9"/>
        <color rgb="FF000000"/>
        <rFont val="Arial"/>
        <family val="2"/>
      </rPr>
      <t xml:space="preserve">Targets are the project targets and not annual targets
</t>
    </r>
    <r>
      <rPr>
        <sz val="9"/>
        <color rgb="FF000000"/>
        <rFont val="Arial"/>
        <family val="2"/>
      </rPr>
      <t xml:space="preserve">1 National &amp; 5 Landscape
</t>
    </r>
    <r>
      <rPr>
        <b/>
        <sz val="9"/>
        <color rgb="FF000000"/>
        <rFont val="Arial"/>
        <family val="2"/>
      </rPr>
      <t>Activity Target 2024-25
1.2.3.1</t>
    </r>
    <r>
      <rPr>
        <sz val="9"/>
        <color rgb="FF000000"/>
        <rFont val="Arial"/>
        <family val="2"/>
      </rPr>
      <t xml:space="preserve"> - 0 Sustainable Agriculture best practices captured and disseminated  
</t>
    </r>
    <r>
      <rPr>
        <b/>
        <sz val="9"/>
        <color rgb="FF000000"/>
        <rFont val="Arial"/>
        <family val="2"/>
      </rPr>
      <t>1.2.3.2</t>
    </r>
    <r>
      <rPr>
        <sz val="9"/>
        <color rgb="FF000000"/>
        <rFont val="Arial"/>
        <family val="2"/>
      </rPr>
      <t xml:space="preserve"> - 0  Document lessons learnt from field school approach and strategy for mainstreaming 	
</t>
    </r>
    <r>
      <rPr>
        <b/>
        <sz val="9"/>
        <color rgb="FF000000"/>
        <rFont val="Arial"/>
        <family val="2"/>
      </rPr>
      <t>1.2.3.6</t>
    </r>
    <r>
      <rPr>
        <sz val="9"/>
        <color rgb="FF000000"/>
        <rFont val="Arial"/>
        <family val="2"/>
      </rPr>
      <t xml:space="preserve"> - 9 (MP:5, Mz: 2, Od:1, Uk: 1) Knowledge sharing between sites  	
</t>
    </r>
    <r>
      <rPr>
        <b/>
        <sz val="9"/>
        <color rgb="FF000000"/>
        <rFont val="Arial"/>
        <family val="2"/>
      </rPr>
      <t>1.2.3.7</t>
    </r>
    <r>
      <rPr>
        <sz val="9"/>
        <color rgb="FF000000"/>
        <rFont val="Arial"/>
        <family val="2"/>
      </rPr>
      <t xml:space="preserve"> - 8 (MP:3, Mz: 2, Od:2, Uk: 1) Knowledge sharing Intra State  	
</t>
    </r>
    <r>
      <rPr>
        <b/>
        <sz val="9"/>
        <color rgb="FF000000"/>
        <rFont val="Arial"/>
        <family val="2"/>
      </rPr>
      <t>1.2.3.8</t>
    </r>
    <r>
      <rPr>
        <sz val="9"/>
        <color rgb="FF000000"/>
        <rFont val="Arial"/>
        <family val="2"/>
      </rPr>
      <t xml:space="preserve"> - 3 (MP:1, Mz: 0, Od:1, Uk: 1) Knowledge sharing nationally and internationally (events to be organized) </t>
    </r>
  </si>
  <si>
    <t xml:space="preserve">4 communication plans have been created by four landscapes. 
Knowledge sharing intra state
Odisha - 2
</t>
  </si>
  <si>
    <t>Outcome 2.1 Institutional frameworks, mechanisms and capacities at District and Village levels strengthened to support decision-making and stakeholder participation in Green Landscape planning and management</t>
  </si>
  <si>
    <t>Output 2.1.1 Institutional frameworks, mechanisms and capacities at District and Village levels to support decision-making and stakeholder participation in Green Landscape planning and management strengthened</t>
  </si>
  <si>
    <r>
      <t xml:space="preserve">2.1.1-I1 Number of inter-sectoral institutional mechanisms (Technical Support Group) at district, inter-district, and sub-district (District and Gram Panchayat/ Village Council) levels established
</t>
    </r>
    <r>
      <rPr>
        <b/>
        <i/>
        <sz val="9"/>
        <color theme="1"/>
        <rFont val="Arial"/>
        <family val="2"/>
      </rPr>
      <t>Target is a project targets and not annual target</t>
    </r>
    <r>
      <rPr>
        <sz val="9"/>
        <color theme="1"/>
        <rFont val="Arial"/>
        <family val="2"/>
      </rPr>
      <t xml:space="preserve">
8 mechanisms 
</t>
    </r>
    <r>
      <rPr>
        <b/>
        <sz val="9"/>
        <color theme="1"/>
        <rFont val="Arial"/>
        <family val="2"/>
      </rPr>
      <t>Activity Target 2024-25</t>
    </r>
    <r>
      <rPr>
        <sz val="9"/>
        <color theme="1"/>
        <rFont val="Arial"/>
        <family val="2"/>
      </rPr>
      <t xml:space="preserve">
</t>
    </r>
    <r>
      <rPr>
        <b/>
        <sz val="9"/>
        <color theme="1"/>
        <rFont val="Arial"/>
        <family val="2"/>
      </rPr>
      <t>2.1.1.4</t>
    </r>
    <r>
      <rPr>
        <sz val="9"/>
        <color theme="1"/>
        <rFont val="Arial"/>
        <family val="2"/>
      </rPr>
      <t xml:space="preserve"> - 3 (MP:1, Mz: 0, Od:0, Uk: 2) Capacity development on incorporating gender and FPIC issues	
</t>
    </r>
    <r>
      <rPr>
        <b/>
        <sz val="9"/>
        <color theme="1"/>
        <rFont val="Arial"/>
        <family val="2"/>
      </rPr>
      <t>2.1.1.6</t>
    </r>
    <r>
      <rPr>
        <sz val="9"/>
        <color theme="1"/>
        <rFont val="Arial"/>
        <family val="2"/>
      </rPr>
      <t xml:space="preserve"> - 18 (MP:6, Mz: 8, Od:2, Uk: 2) Technical Support Group (TSG) Meetings 	
</t>
    </r>
    <r>
      <rPr>
        <b/>
        <sz val="9"/>
        <color theme="1"/>
        <rFont val="Arial"/>
        <family val="2"/>
      </rPr>
      <t>2.1.1.7</t>
    </r>
    <r>
      <rPr>
        <sz val="9"/>
        <color theme="1"/>
        <rFont val="Arial"/>
        <family val="2"/>
      </rPr>
      <t xml:space="preserve"> -  4021 (MP: 883, Mz: 436, Od: 2250, Uk: 452) Village Implementation Committees (VICs) Meetings 
</t>
    </r>
    <r>
      <rPr>
        <b/>
        <sz val="9"/>
        <color theme="1"/>
        <rFont val="Arial"/>
        <family val="2"/>
      </rPr>
      <t>2.1.1.9</t>
    </r>
    <r>
      <rPr>
        <sz val="9"/>
        <color theme="1"/>
        <rFont val="Arial"/>
        <family val="2"/>
      </rPr>
      <t xml:space="preserve"> - 2 (MP: 0, Mz: 1, Od: 0, Uk: 1) Capacity building of State level project implementation units on incorporating gender and FPIC issues	</t>
    </r>
  </si>
  <si>
    <r>
      <rPr>
        <b/>
        <sz val="9"/>
        <color rgb="FF000000"/>
        <rFont val="Arial"/>
        <family val="2"/>
      </rPr>
      <t>Technical Support Group(TSG) Meetings</t>
    </r>
    <r>
      <rPr>
        <sz val="9"/>
        <color rgb="FF000000"/>
        <rFont val="Arial"/>
        <family val="2"/>
      </rPr>
      <t>: The number of TSG meetings conducted during the reporting period- 7
 Mizoram - 4(</t>
    </r>
    <r>
      <rPr>
        <i/>
        <sz val="9"/>
        <color rgb="FF000000"/>
        <rFont val="Arial"/>
        <family val="2"/>
      </rPr>
      <t>2 in each district</t>
    </r>
    <r>
      <rPr>
        <sz val="9"/>
        <color rgb="FF000000"/>
        <rFont val="Arial"/>
        <family val="2"/>
      </rPr>
      <t xml:space="preserve">) 
 Odisha - 3 
--------------------------------------------------------------------------------------------------
</t>
    </r>
    <r>
      <rPr>
        <b/>
        <sz val="9"/>
        <color rgb="FF000000"/>
        <rFont val="Arial"/>
        <family val="2"/>
      </rPr>
      <t xml:space="preserve">New VIC Constituted:  </t>
    </r>
    <r>
      <rPr>
        <sz val="9"/>
        <color rgb="FF000000"/>
        <rFont val="Arial"/>
        <family val="2"/>
      </rPr>
      <t xml:space="preserve">The number of new VICs constituted during the reporting period - 166
</t>
    </r>
    <r>
      <rPr>
        <b/>
        <sz val="9"/>
        <color rgb="FF000000"/>
        <rFont val="Arial"/>
        <family val="2"/>
      </rPr>
      <t xml:space="preserve"> </t>
    </r>
    <r>
      <rPr>
        <sz val="9"/>
        <color rgb="FF000000"/>
        <rFont val="Arial"/>
        <family val="2"/>
      </rPr>
      <t>Madhya Pradesh - 71</t>
    </r>
    <r>
      <rPr>
        <i/>
        <sz val="9"/>
        <color rgb="FF000000"/>
        <rFont val="Arial"/>
        <family val="2"/>
      </rPr>
      <t xml:space="preserve">( till date 90 VICs constituted)
</t>
    </r>
    <r>
      <rPr>
        <sz val="9"/>
        <color rgb="FF000000"/>
        <rFont val="Arial"/>
        <family val="2"/>
      </rPr>
      <t xml:space="preserve"> Mizoram -  6  </t>
    </r>
    <r>
      <rPr>
        <i/>
        <sz val="9"/>
        <color rgb="FF000000"/>
        <rFont val="Arial"/>
        <family val="2"/>
      </rPr>
      <t xml:space="preserve">(till date 37 VICs constituted) 
</t>
    </r>
    <r>
      <rPr>
        <sz val="9"/>
        <color rgb="FF000000"/>
        <rFont val="Arial"/>
        <family val="2"/>
      </rPr>
      <t xml:space="preserve"> Odisha - 89 </t>
    </r>
    <r>
      <rPr>
        <i/>
        <sz val="9"/>
        <color rgb="FF000000"/>
        <rFont val="Arial"/>
        <family val="2"/>
      </rPr>
      <t xml:space="preserve"> (till date 302 VICs constituted)
</t>
    </r>
    <r>
      <rPr>
        <b/>
        <sz val="9"/>
        <color rgb="FF000000"/>
        <rFont val="Arial"/>
        <family val="2"/>
      </rPr>
      <t xml:space="preserve">Total number of VIC established till date : </t>
    </r>
    <r>
      <rPr>
        <sz val="9"/>
        <color rgb="FF000000"/>
        <rFont val="Arial"/>
        <family val="2"/>
      </rPr>
      <t xml:space="preserve">495
Madhya Pradesh - 90 
Mizoram - 37 
Odisha -  302 
Rajasthan - 30 (non-functional)
Uttarakhand - 36
--------------------------------------------------------------------------------------------------
</t>
    </r>
    <r>
      <rPr>
        <b/>
        <sz val="9"/>
        <color rgb="FF000000"/>
        <rFont val="Arial"/>
        <family val="2"/>
      </rPr>
      <t xml:space="preserve">Number of VIC meeting conducted during the reporting period-2872
</t>
    </r>
    <r>
      <rPr>
        <sz val="9"/>
        <color rgb="FF000000"/>
        <rFont val="Arial"/>
        <family val="2"/>
      </rPr>
      <t xml:space="preserve">Madhya Pradesh - 185 
Mizoram - 338 
Odisha -  2002
Uttarakhand - 347
---------------------------------------------------------------------------------------------------
</t>
    </r>
    <r>
      <rPr>
        <b/>
        <sz val="9"/>
        <color rgb="FF000000"/>
        <rFont val="Arial"/>
        <family val="2"/>
      </rPr>
      <t xml:space="preserve">Number of Capacity building of State level project implementation units on incorporating gender and FPIC issues
</t>
    </r>
    <r>
      <rPr>
        <sz val="9"/>
        <color rgb="FF000000"/>
        <rFont val="Arial"/>
        <family val="2"/>
      </rPr>
      <t xml:space="preserve">Madhya Pradesh - 1
Mizoram - 1
Odisha -  1
Uttarakhand - 1
</t>
    </r>
  </si>
  <si>
    <r>
      <rPr>
        <b/>
        <sz val="9"/>
        <color rgb="FF000000"/>
        <rFont val="Arial"/>
        <family val="2"/>
      </rPr>
      <t>Madhya Pradesh:</t>
    </r>
    <r>
      <rPr>
        <sz val="9"/>
        <color rgb="FF000000"/>
        <rFont val="Arial"/>
        <family val="2"/>
      </rPr>
      <t xml:space="preserve"> Due to changes in key positions within the GLIU, the Technical Support Group(TSG) meeting could not be conducted
</t>
    </r>
    <r>
      <rPr>
        <b/>
        <sz val="9"/>
        <color rgb="FF000000"/>
        <rFont val="Arial"/>
        <family val="2"/>
      </rPr>
      <t>Uttarakhand</t>
    </r>
    <r>
      <rPr>
        <sz val="9"/>
        <color rgb="FF000000"/>
        <rFont val="Arial"/>
        <family val="2"/>
      </rPr>
      <t xml:space="preserve">: Due to the imposition of the Model Code of Conduct during local body elections, the constitution of the new VIC and the conduct of TSG meetings have been delayed
</t>
    </r>
    <r>
      <rPr>
        <b/>
        <sz val="9"/>
        <color rgb="FF000000"/>
        <rFont val="Arial"/>
        <family val="2"/>
      </rPr>
      <t xml:space="preserve">Rajasthan: </t>
    </r>
    <r>
      <rPr>
        <sz val="9"/>
        <color rgb="FF000000"/>
        <rFont val="Arial"/>
        <family val="2"/>
      </rPr>
      <t>There is currently no dedicated project team in place to lead or facilitate the process.
Progress on Technical Support Group (TSG) and Village Institution Committee (VIC) processes has been delayed due to state-specific challenges: leadership transitions in Madhya Pradesh, election-related restrictions in Uttarakhand, and the absence of a dedicated project team in Rajasthan</t>
    </r>
  </si>
  <si>
    <t>Output 2.1.2 Key local decision-makers from each target Gram Panchayat/Village Council trained in Green Landscape governance through Field schools (to make collective, evidence-based decisions for effective Green Landscape governance of areas within their responsibility)</t>
  </si>
  <si>
    <r>
      <t xml:space="preserve">2.1.2-I1 Number of Field schools on Green Landscape Governance implemented
</t>
    </r>
    <r>
      <rPr>
        <b/>
        <sz val="9"/>
        <color theme="1"/>
        <rFont val="Arial"/>
        <family val="2"/>
      </rPr>
      <t xml:space="preserve">Activity target 2024-25
2.1.2.2 - </t>
    </r>
    <r>
      <rPr>
        <sz val="9"/>
        <color theme="1"/>
        <rFont val="Arial"/>
        <family val="2"/>
      </rPr>
      <t xml:space="preserve">5 (MP:1, Mz: 2, Od:2, Uk: 0)Capacity development on FFS in Green Landscape Governance	
</t>
    </r>
    <r>
      <rPr>
        <b/>
        <sz val="9"/>
        <color theme="1"/>
        <rFont val="Arial"/>
        <family val="2"/>
      </rPr>
      <t>2.1.2.3</t>
    </r>
    <r>
      <rPr>
        <sz val="9"/>
        <color theme="1"/>
        <rFont val="Arial"/>
        <family val="2"/>
      </rPr>
      <t xml:space="preserve"> - 8 (MP:1, Mz: 1, Od:0, Uk: 6)Capacity building of district and sub-district groups/officials	
</t>
    </r>
    <r>
      <rPr>
        <b/>
        <sz val="9"/>
        <color theme="1"/>
        <rFont val="Arial"/>
        <family val="2"/>
      </rPr>
      <t>2.1.2.4</t>
    </r>
    <r>
      <rPr>
        <sz val="9"/>
        <color theme="1"/>
        <rFont val="Arial"/>
        <family val="2"/>
      </rPr>
      <t xml:space="preserve"> - 0 (MP:0, Mz: 0, Od:0, Uk: 0) Curriculum development workshop on Green Landscape Governance 	
</t>
    </r>
    <r>
      <rPr>
        <b/>
        <sz val="9"/>
        <color theme="1"/>
        <rFont val="Arial"/>
        <family val="2"/>
      </rPr>
      <t>2.1.2.5</t>
    </r>
    <r>
      <rPr>
        <sz val="9"/>
        <color theme="1"/>
        <rFont val="Arial"/>
        <family val="2"/>
      </rPr>
      <t xml:space="preserve"> - 359 (MP:90, Mz: 38, Od: 159, Uk: 72) Implement Field Schools on Green Landscape Governance – (MP, Mz, Od, Rj, &amp; Uk)	
</t>
    </r>
  </si>
  <si>
    <r>
      <rPr>
        <b/>
        <sz val="9"/>
        <color rgb="FF000000"/>
        <rFont val="Arial"/>
        <family val="2"/>
      </rPr>
      <t>Mizoram</t>
    </r>
    <r>
      <rPr>
        <sz val="9"/>
        <color rgb="FF000000"/>
        <rFont val="Arial"/>
        <family val="2"/>
      </rPr>
      <t xml:space="preserve"> conducted 28 field schools on landscape governance in 28 villages covering 447 VIC members consisting of 217 women and 382 men.Odisha conducted field schools (module 1) in 159 villages. consisting of 1835 women and 1652 men. 
</t>
    </r>
    <r>
      <rPr>
        <b/>
        <sz val="9"/>
        <color rgb="FF000000"/>
        <rFont val="Arial"/>
        <family val="2"/>
      </rPr>
      <t>Odisha:</t>
    </r>
    <r>
      <rPr>
        <sz val="9"/>
        <color rgb="FF000000"/>
        <rFont val="Arial"/>
        <family val="2"/>
      </rPr>
      <t xml:space="preserve">Capacity development on Farmer Field Schools (FFS) in Green Landscape Governance was conducted in 3 Field Schools (FS), and implementation of Field Schools on Green Landscape Governance took place with 159 VICs.
</t>
    </r>
    <r>
      <rPr>
        <b/>
        <sz val="9"/>
        <color rgb="FF000000"/>
        <rFont val="Arial"/>
        <family val="2"/>
      </rPr>
      <t>Uttarakhand:</t>
    </r>
    <r>
      <rPr>
        <sz val="9"/>
        <color rgb="FF000000"/>
        <rFont val="Arial"/>
        <family val="2"/>
      </rPr>
      <t xml:space="preserve">Training of Trainers (ToT) was conducted for five Farmer Field Schools (FFS) on Green Landscape (GL) Governance, comprising three sessions in total. The training engaged 96 participants, including 36 women and 60 men. 
</t>
    </r>
  </si>
  <si>
    <r>
      <rPr>
        <b/>
        <sz val="9"/>
        <color theme="1"/>
        <rFont val="Arial"/>
        <family val="2"/>
      </rPr>
      <t>Madhya Pradesh:</t>
    </r>
    <r>
      <rPr>
        <sz val="9"/>
        <color theme="1"/>
        <rFont val="Arial"/>
        <family val="2"/>
      </rPr>
      <t xml:space="preserve"> Due to changes in key positions within the GLIU, this activity  could not be conducted</t>
    </r>
    <r>
      <rPr>
        <b/>
        <sz val="9"/>
        <color theme="1"/>
        <rFont val="Arial"/>
        <family val="2"/>
      </rPr>
      <t xml:space="preserve">
Rajasthan: </t>
    </r>
    <r>
      <rPr>
        <sz val="9"/>
        <color theme="1"/>
        <rFont val="Arial"/>
        <family val="2"/>
      </rPr>
      <t>There is currently no dedicated project team in place to lead or facilitate the process.</t>
    </r>
  </si>
  <si>
    <t>Output 2.1.3 District level technical and extension staff from different government sectors trained in Green Landscape approaches (to enable them to support local communities and farmers to implement agro-ecological practices)</t>
  </si>
  <si>
    <r>
      <t xml:space="preserve">2.1.3-I1 Number of District level technical and extension staff trained in Green Landscape approaches (8 districts)
</t>
    </r>
    <r>
      <rPr>
        <b/>
        <i/>
        <sz val="9"/>
        <color theme="1"/>
        <rFont val="Arial"/>
        <family val="2"/>
      </rPr>
      <t>Targets are project targets and not annual targets.</t>
    </r>
    <r>
      <rPr>
        <sz val="9"/>
        <color theme="1"/>
        <rFont val="Arial"/>
        <family val="2"/>
      </rPr>
      <t xml:space="preserve">
At least 80 individuals; 150 technical backstopping missions 
</t>
    </r>
  </si>
  <si>
    <t xml:space="preserve">During the reporting period 27 backstopping missions were conducted.
Madhya Pradesh - 10 technical backstopping missions
Uttarakhand – 6 technical backstopping Missions 
Mizoram: 4 technical backstopping missions
Odisha: 7 technical backstopping missions </t>
  </si>
  <si>
    <t>Output 2.1.4 Green Landscape Assessment reports/ findings available with social, economic, institutional, biophysical aspects of target areas</t>
  </si>
  <si>
    <r>
      <t xml:space="preserve">2.1.4-I1 Number of Green Landscape Assessment reports
</t>
    </r>
    <r>
      <rPr>
        <b/>
        <i/>
        <sz val="9"/>
        <color rgb="FF000000"/>
        <rFont val="Arial"/>
        <family val="2"/>
      </rPr>
      <t xml:space="preserve">
Targets are project targets and not annual targets.
</t>
    </r>
    <r>
      <rPr>
        <sz val="9"/>
        <color rgb="FF000000"/>
        <rFont val="Arial"/>
        <family val="2"/>
      </rPr>
      <t xml:space="preserve">5 (one per landscape)
</t>
    </r>
    <r>
      <rPr>
        <b/>
        <sz val="9"/>
        <color rgb="FF000000"/>
        <rFont val="Arial"/>
        <family val="2"/>
      </rPr>
      <t xml:space="preserve">Activity Target 2024-25
</t>
    </r>
    <r>
      <rPr>
        <sz val="9"/>
        <color rgb="FF000000"/>
        <rFont val="Arial"/>
        <family val="2"/>
      </rPr>
      <t xml:space="preserve">- </t>
    </r>
    <r>
      <rPr>
        <b/>
        <sz val="9"/>
        <color rgb="FF000000"/>
        <rFont val="Arial"/>
        <family val="2"/>
      </rPr>
      <t>Baseline reports</t>
    </r>
    <r>
      <rPr>
        <sz val="9"/>
        <color rgb="FF000000"/>
        <rFont val="Arial"/>
        <family val="2"/>
      </rPr>
      <t xml:space="preserve"> (secondary literature and geospatial report)
- </t>
    </r>
    <r>
      <rPr>
        <b/>
        <sz val="9"/>
        <color rgb="FF000000"/>
        <rFont val="Arial"/>
        <family val="2"/>
      </rPr>
      <t>FPIC</t>
    </r>
    <r>
      <rPr>
        <sz val="9"/>
        <color rgb="FF000000"/>
        <rFont val="Arial"/>
        <family val="2"/>
      </rPr>
      <t xml:space="preserve">: 115 MP (0); Mz (10), Od (105), Uk (0)
- </t>
    </r>
    <r>
      <rPr>
        <b/>
        <sz val="9"/>
        <color rgb="FF000000"/>
        <rFont val="Arial"/>
        <family val="2"/>
      </rPr>
      <t>Community consultations</t>
    </r>
    <r>
      <rPr>
        <sz val="9"/>
        <color rgb="FF000000"/>
        <rFont val="Arial"/>
        <family val="2"/>
      </rPr>
      <t xml:space="preserve">: 228 MP (91); Mz (10), Od(105), Uk (24)
- </t>
    </r>
    <r>
      <rPr>
        <b/>
        <sz val="9"/>
        <color rgb="FF000000"/>
        <rFont val="Arial"/>
        <family val="2"/>
      </rPr>
      <t>Household survey</t>
    </r>
    <r>
      <rPr>
        <sz val="9"/>
        <color rgb="FF000000"/>
        <rFont val="Arial"/>
        <family val="2"/>
      </rPr>
      <t xml:space="preserve"> for developing village profiles: 70-80% of the total HHs in the landscape as per Census 2019  </t>
    </r>
  </si>
  <si>
    <t xml:space="preserve">1. The baseline report consisting of secondary literature and geospatial, have been completed in all states except Rajasthan.
2. Household survey for developing village profiles is completed for Mizoram, 85% completed in Mizoram, 75% completed in Madhya Pradesh and 85% completed for Uttarakhand 
3. FPIC: During the reporting period as part of phase 3 of implementation, FPIC was completed in 7 villages in Mizoram and 102 villages in Odisha. FPIC will be acarried out in the remaining 3 villages of Mizoram and Odisha during 2025-26.
4. Community consultations: Community Consultation modules have been revised to include the feedback of MTR and state teams. Facilitators note are developed for CRPs as guide tool for conducting the community consultation and were locally translated. On-field demonstartion training on new modules was given to all the state teams. Mizoram has completed the community consultation and is ongoing in Madhya Pradesh, Odisha and Uttarakhand. </t>
  </si>
  <si>
    <t xml:space="preserve">Delays arose due to the absence of a dedicated team in Rajasthan, phased implementation of household surveys and FPIC, and the need to revise and translate community consultation modules post-MTR. Mitigation measures include fast-tracking surveys, scheduling pending FPIC in early 2025–26, deploying a project team in Rajasthan, and accelerating consultations with additional training and supervision. </t>
  </si>
  <si>
    <t>Output 2.1.5 District level ‘convergence plans’ align Govt. programs and investments with Green Landscape management objectives, which incentivize agro-ecological approaches</t>
  </si>
  <si>
    <r>
      <t xml:space="preserve">2.1.5-I1 Number of convergence plans developed (8 districts)
</t>
    </r>
    <r>
      <rPr>
        <b/>
        <i/>
        <sz val="9"/>
        <color theme="1"/>
        <rFont val="Arial"/>
        <family val="2"/>
      </rPr>
      <t>Targets are project targets and not annual targets.</t>
    </r>
    <r>
      <rPr>
        <sz val="9"/>
        <color theme="1"/>
        <rFont val="Arial"/>
        <family val="2"/>
      </rPr>
      <t xml:space="preserve">
8 Convergence plans
(MP-2, Mz-2, Od-1, Rj-2, Uk-1)
</t>
    </r>
    <r>
      <rPr>
        <b/>
        <sz val="9"/>
        <color theme="1"/>
        <rFont val="Arial"/>
        <family val="2"/>
      </rPr>
      <t xml:space="preserve">
Activity Target 2024-25
2.1.5.1</t>
    </r>
    <r>
      <rPr>
        <sz val="9"/>
        <color theme="1"/>
        <rFont val="Arial"/>
        <family val="2"/>
      </rPr>
      <t xml:space="preserve"> Convergence planning and workshop with TSG: 8; MP (2), Mz (3), Od (1), Uk (2)</t>
    </r>
  </si>
  <si>
    <t xml:space="preserve">The convergence plans are part of the GLMP, and 6 plans have been developed; Madhya Pradesh 2 plans, Mizoram 2 plans, Odisha 1 plan and Uttarakhand 1 plan. All 6 plans were endorsed and approved by their respective TSGs. 
Rajasthan is yet to develop a GLMP.  </t>
  </si>
  <si>
    <t>the Green Landscape Management Plans (GLMPs) and convergence plans are currently being revised and align with updated state-level priorities, and strengthen linkages with government schemes and programs. The revisions aim to enhance convergence, ensure greater policy coherence, and improve the effectiveness of landscape-level interventions</t>
  </si>
  <si>
    <t>Outcome 2.2 Households and communities able and incentivized to engage in agro-ecological practices that deliver meaningful GEB at the landscape level in target high conservation priority landscapes.</t>
  </si>
  <si>
    <t>Output 2.2.1 Farmers trained through FFS on sustainable agriculture, with modules adapted to the specific needs of farmers near PAs and other high ecological value areas, including on management of livestock.</t>
  </si>
  <si>
    <r>
      <t xml:space="preserve">2.2.1-I1 Number of District level technical and extension staff trained on SA &amp; ILM (8 districts)
</t>
    </r>
    <r>
      <rPr>
        <b/>
        <i/>
        <sz val="9"/>
        <color theme="1"/>
        <rFont val="Arial"/>
        <family val="2"/>
      </rPr>
      <t>Targets are project targets and not annual targets</t>
    </r>
    <r>
      <rPr>
        <sz val="9"/>
        <color theme="1"/>
        <rFont val="Arial"/>
        <family val="2"/>
      </rPr>
      <t xml:space="preserve">
</t>
    </r>
    <r>
      <rPr>
        <b/>
        <sz val="9"/>
        <color theme="1"/>
        <rFont val="Arial"/>
        <family val="2"/>
      </rPr>
      <t>Extension staff trained</t>
    </r>
    <r>
      <rPr>
        <sz val="9"/>
        <color theme="1"/>
        <rFont val="Arial"/>
        <family val="2"/>
      </rPr>
      <t xml:space="preserve">- 130. 
</t>
    </r>
    <r>
      <rPr>
        <b/>
        <sz val="9"/>
        <color theme="1"/>
        <rFont val="Arial"/>
        <family val="2"/>
      </rPr>
      <t>Training of Trainers organized on FFS in SA</t>
    </r>
    <r>
      <rPr>
        <sz val="9"/>
        <color theme="1"/>
        <rFont val="Arial"/>
        <family val="2"/>
      </rPr>
      <t xml:space="preserve"> – 5 
</t>
    </r>
    <r>
      <rPr>
        <b/>
        <sz val="9"/>
        <color theme="1"/>
        <rFont val="Arial"/>
        <family val="2"/>
      </rPr>
      <t>Training of Trainers organized on FFS in ILM</t>
    </r>
    <r>
      <rPr>
        <sz val="9"/>
        <color theme="1"/>
        <rFont val="Arial"/>
        <family val="2"/>
      </rPr>
      <t xml:space="preserve">- 5
</t>
    </r>
    <r>
      <rPr>
        <b/>
        <sz val="9"/>
        <color theme="1"/>
        <rFont val="Arial"/>
        <family val="2"/>
      </rPr>
      <t>Activity Target 2024-25</t>
    </r>
    <r>
      <rPr>
        <sz val="9"/>
        <color theme="1"/>
        <rFont val="Arial"/>
        <family val="2"/>
      </rPr>
      <t xml:space="preserve">
</t>
    </r>
    <r>
      <rPr>
        <b/>
        <sz val="9"/>
        <color theme="1"/>
        <rFont val="Arial"/>
        <family val="2"/>
      </rPr>
      <t>2.2.1.4</t>
    </r>
    <r>
      <rPr>
        <sz val="9"/>
        <color theme="1"/>
        <rFont val="Arial"/>
        <family val="2"/>
      </rPr>
      <t xml:space="preserve"> - 106 (MP-4, Od-0, Uk-63, Mz-39) Capacity development on FFS in Sustainable Agriculture 
</t>
    </r>
    <r>
      <rPr>
        <b/>
        <sz val="9"/>
        <color theme="1"/>
        <rFont val="Arial"/>
        <family val="2"/>
      </rPr>
      <t>2.2.1.5</t>
    </r>
    <r>
      <rPr>
        <sz val="9"/>
        <color theme="1"/>
        <rFont val="Arial"/>
        <family val="2"/>
      </rPr>
      <t xml:space="preserve"> - 70 (MP-2, Od-0, Uk-12, Mz-56) Capacity development on FFS in Livestock Management </t>
    </r>
  </si>
  <si>
    <r>
      <rPr>
        <b/>
        <u/>
        <sz val="9"/>
        <color rgb="FF000000"/>
        <rFont val="Arial"/>
        <family val="2"/>
      </rPr>
      <t xml:space="preserve">Capacity development on FFS in Sustainable Agriculture
</t>
    </r>
    <r>
      <rPr>
        <b/>
        <sz val="9"/>
        <color rgb="FF000000"/>
        <rFont val="Arial"/>
        <family val="2"/>
      </rPr>
      <t>Madhya Pradesh:</t>
    </r>
    <r>
      <rPr>
        <sz val="9"/>
        <color rgb="FF000000"/>
        <rFont val="Arial"/>
        <family val="2"/>
      </rPr>
      <t xml:space="preserve"> Training of Trainers (ToT) was conducted on Sustainable Agriculture with a focus on mustard, and 34 extension staff including GLIU Experts and Community Resource Persons (CRPs) were trained.
</t>
    </r>
    <r>
      <rPr>
        <b/>
        <sz val="9"/>
        <color rgb="FF000000"/>
        <rFont val="Arial"/>
        <family val="2"/>
      </rPr>
      <t xml:space="preserve">Mizoram: </t>
    </r>
    <r>
      <rPr>
        <sz val="9"/>
        <color rgb="FF000000"/>
        <rFont val="Arial"/>
        <family val="2"/>
      </rPr>
      <t xml:space="preserve"> Training of Trainers (ToT) sessions were conducted on Sustainable Agriculture focusing on winter vegetables, maize, turmeric, potato, and soybean, and a total of 50 extension staff (GLIU Experts and CRPs) were trained.Additionally, 17 CRPs were trained on maize and and Mizo chilli.
</t>
    </r>
    <r>
      <rPr>
        <b/>
        <sz val="9"/>
        <color rgb="FF000000"/>
        <rFont val="Arial"/>
        <family val="2"/>
      </rPr>
      <t>Odisha</t>
    </r>
    <r>
      <rPr>
        <sz val="9"/>
        <color rgb="FF000000"/>
        <rFont val="Arial"/>
        <family val="2"/>
      </rPr>
      <t xml:space="preserve">: Training of Trainers (ToT) sessions were conducted on Sustainable Agriculture, covering Kharif paddy (completed), and ongoing sessions on chickpea, green gram, and groundnut. A total of 82 extension staff (GLIU Experts and CRPs) were trained. Additionally, three district-level workshops were held for capacity development on Farmer Field Schools (FFS) in Sustainable Agriculture.
</t>
    </r>
    <r>
      <rPr>
        <b/>
        <sz val="9"/>
        <color rgb="FF000000"/>
        <rFont val="Arial"/>
        <family val="2"/>
      </rPr>
      <t xml:space="preserve">Uttarakhand: </t>
    </r>
    <r>
      <rPr>
        <sz val="9"/>
        <color rgb="FF000000"/>
        <rFont val="Arial"/>
        <family val="2"/>
      </rPr>
      <t xml:space="preserve">Training of Trainers (ToT) sessions were conducted on Sustainable Agriculture, focusing on finger millet, turmeric, ginger, garlic, and barley. A total of 20 extension staff (GLIU Experts and CRPs) were trained.
---------------------------------------------------------------------------------------------------
</t>
    </r>
    <r>
      <rPr>
        <b/>
        <u/>
        <sz val="9"/>
        <color rgb="FF000000"/>
        <rFont val="Arial"/>
        <family val="2"/>
      </rPr>
      <t xml:space="preserve">Capacity development on FFS  in Livestock Management 
</t>
    </r>
    <r>
      <rPr>
        <b/>
        <sz val="9"/>
        <color rgb="FF000000"/>
        <rFont val="Arial"/>
        <family val="2"/>
      </rPr>
      <t xml:space="preserve">
Madhya Pradesh: </t>
    </r>
    <r>
      <rPr>
        <sz val="9"/>
        <color rgb="FF000000"/>
        <rFont val="Arial"/>
        <family val="2"/>
      </rPr>
      <t xml:space="preserve">11 extension staff and Community Resource Persons (CRPs) were trained on Livestock Farmer Field Schools (FFS)
</t>
    </r>
    <r>
      <rPr>
        <b/>
        <sz val="9"/>
        <color rgb="FF000000"/>
        <rFont val="Arial"/>
        <family val="2"/>
      </rPr>
      <t>Mizoram:</t>
    </r>
    <r>
      <rPr>
        <sz val="9"/>
        <color rgb="FF000000"/>
        <rFont val="Arial"/>
        <family val="2"/>
      </rPr>
      <t xml:space="preserve"> Training of Trainers (ToT) sessions on piggery and poultry conducted for 17 CRPs.
</t>
    </r>
    <r>
      <rPr>
        <b/>
        <sz val="9"/>
        <color rgb="FF000000"/>
        <rFont val="Arial"/>
        <family val="2"/>
      </rPr>
      <t xml:space="preserve">
Odisha: </t>
    </r>
    <r>
      <rPr>
        <sz val="9"/>
        <color rgb="FF000000"/>
        <rFont val="Arial"/>
        <family val="2"/>
      </rPr>
      <t xml:space="preserve">Capacity development on Farmer Field Schools (FFS) in Livestock Management was conducted through three district-level workshops, focusing on poultry and goatery. A total of 82 participants, including extension staff and CRPs, were trained.
</t>
    </r>
    <r>
      <rPr>
        <b/>
        <sz val="9"/>
        <color rgb="FF000000"/>
        <rFont val="Arial"/>
        <family val="2"/>
      </rPr>
      <t xml:space="preserve">Uttarakhand: </t>
    </r>
    <r>
      <rPr>
        <sz val="9"/>
        <color rgb="FF000000"/>
        <rFont val="Arial"/>
        <family val="2"/>
      </rPr>
      <t>20 extension staff and CRPs were trained on Livestock Farmer Field Schools (FFS), with a focus on cattle management</t>
    </r>
  </si>
  <si>
    <r>
      <rPr>
        <b/>
        <sz val="9"/>
        <color theme="1"/>
        <rFont val="Arial"/>
        <family val="2"/>
      </rPr>
      <t>Rajasthan:</t>
    </r>
    <r>
      <rPr>
        <sz val="9"/>
        <color theme="1"/>
        <rFont val="Arial"/>
        <family val="2"/>
      </rPr>
      <t xml:space="preserve"> There is currently no dedicated project team in place to lead or facilitate the process</t>
    </r>
  </si>
  <si>
    <t>Output 2.2.2 Local stakeholders trained in Green Value Chain development through FFS with Green Value Chains developed and promoted</t>
  </si>
  <si>
    <r>
      <t xml:space="preserve">2.2.2-I1 Number of local stakeholders trained in Ecotourism
</t>
    </r>
    <r>
      <rPr>
        <b/>
        <sz val="9"/>
        <color theme="1"/>
        <rFont val="Arial"/>
        <family val="2"/>
      </rPr>
      <t>Activity target 2024-25</t>
    </r>
    <r>
      <rPr>
        <sz val="9"/>
        <color theme="1"/>
        <rFont val="Arial"/>
        <family val="2"/>
      </rPr>
      <t xml:space="preserve">
</t>
    </r>
    <r>
      <rPr>
        <b/>
        <sz val="9"/>
        <color theme="1"/>
        <rFont val="Arial"/>
        <family val="2"/>
      </rPr>
      <t>2.2.2.3</t>
    </r>
    <r>
      <rPr>
        <sz val="9"/>
        <color theme="1"/>
        <rFont val="Arial"/>
        <family val="2"/>
      </rPr>
      <t xml:space="preserve"> - 4; (MP-1, Mz-0, Od-1, Uk-2) Training on Community based Ecotourism 	
</t>
    </r>
    <r>
      <rPr>
        <b/>
        <sz val="9"/>
        <color theme="1"/>
        <rFont val="Arial"/>
        <family val="2"/>
      </rPr>
      <t>2.2.2.4</t>
    </r>
    <r>
      <rPr>
        <sz val="9"/>
        <color theme="1"/>
        <rFont val="Arial"/>
        <family val="2"/>
      </rPr>
      <t xml:space="preserve"> - 2; (MP-1, Mz-0, Od-0, Uk-0) Curriculum development workshops on Ecotourism	</t>
    </r>
  </si>
  <si>
    <t>The team has planned to revise the approach and shall take this activity during FY 2025-26</t>
  </si>
  <si>
    <r>
      <t xml:space="preserve">2.2.2-I2 Number of local stakeholders trained in Green Value Chains
</t>
    </r>
    <r>
      <rPr>
        <b/>
        <sz val="9"/>
        <color theme="1"/>
        <rFont val="Arial"/>
        <family val="2"/>
      </rPr>
      <t>Activity Target 2024-25</t>
    </r>
    <r>
      <rPr>
        <sz val="9"/>
        <color theme="1"/>
        <rFont val="Arial"/>
        <family val="2"/>
      </rPr>
      <t xml:space="preserve">
MP- 25; Mz- 42; Od-0; Rj- 0; Uk- 0</t>
    </r>
  </si>
  <si>
    <r>
      <rPr>
        <b/>
        <sz val="9"/>
        <color rgb="FF000000"/>
        <rFont val="Arial"/>
        <family val="2"/>
      </rPr>
      <t>Madhya Pradesh:</t>
    </r>
    <r>
      <rPr>
        <sz val="9"/>
        <color rgb="FF000000"/>
        <rFont val="Arial"/>
        <family val="2"/>
      </rPr>
      <t xml:space="preserve"> A group of 45 local stakeholders including CRPs, Milk Purchase Point (MPP) personnel, lead farmers, and staff participated in an exposure visit to the Bulk Milk Cooler and Milk Purchase Points of Maalav Mahila Milk Producer Company in Picchore, Shivpuri District, Madhya Pradesh, as part of capacity building on Green Value Chains.
</t>
    </r>
    <r>
      <rPr>
        <b/>
        <sz val="9"/>
        <color rgb="FF000000"/>
        <rFont val="Arial"/>
        <family val="2"/>
      </rPr>
      <t>Mizoram:</t>
    </r>
    <r>
      <rPr>
        <sz val="9"/>
        <color rgb="FF000000"/>
        <rFont val="Arial"/>
        <family val="2"/>
      </rPr>
      <t xml:space="preserve"> Under the piggery investment plan, 126 extension staff and lead farmers were trained on farm biosecurity measures as part of capacity development 
</t>
    </r>
    <r>
      <rPr>
        <b/>
        <sz val="9"/>
        <color rgb="FF000000"/>
        <rFont val="Arial"/>
        <family val="2"/>
      </rPr>
      <t xml:space="preserve">Odisha: </t>
    </r>
    <r>
      <rPr>
        <sz val="9"/>
        <color rgb="FF000000"/>
        <rFont val="Arial"/>
        <family val="2"/>
      </rPr>
      <t>Trained 26 lead farmers &amp; procured machinery for green gram &amp; groundnut value chain clusters</t>
    </r>
  </si>
  <si>
    <r>
      <rPr>
        <b/>
        <sz val="9"/>
        <color theme="1"/>
        <rFont val="Arial"/>
        <family val="2"/>
      </rPr>
      <t>Rajasthan:</t>
    </r>
    <r>
      <rPr>
        <sz val="9"/>
        <color theme="1"/>
        <rFont val="Arial"/>
        <family val="2"/>
      </rPr>
      <t xml:space="preserve"> There is currently no dedicated project team in place to lead or facilitate the process
</t>
    </r>
    <r>
      <rPr>
        <b/>
        <sz val="9"/>
        <color theme="1"/>
        <rFont val="Arial"/>
        <family val="2"/>
      </rPr>
      <t>Uttarakhand:</t>
    </r>
    <r>
      <rPr>
        <sz val="9"/>
        <color theme="1"/>
        <rFont val="Arial"/>
        <family val="2"/>
      </rPr>
      <t xml:space="preserve"> The process is underway to finalize the investment plan under the Green Value Chain initiative.</t>
    </r>
  </si>
  <si>
    <t>Output 2.2.3 Wider community-level awareness-raising campaigns to ensure wider stakeholder support for Green Landscape management</t>
  </si>
  <si>
    <r>
      <t xml:space="preserve">2.2.3-I1 Number of eco-clubs and information platforms (GLIP) (one per GP) established
</t>
    </r>
    <r>
      <rPr>
        <b/>
        <sz val="9"/>
        <color theme="1"/>
        <rFont val="Arial"/>
        <family val="2"/>
      </rPr>
      <t>Activity Target 2024-25</t>
    </r>
    <r>
      <rPr>
        <sz val="9"/>
        <color theme="1"/>
        <rFont val="Arial"/>
        <family val="2"/>
      </rPr>
      <t xml:space="preserve">
</t>
    </r>
    <r>
      <rPr>
        <b/>
        <sz val="9"/>
        <color theme="1"/>
        <rFont val="Arial"/>
        <family val="2"/>
      </rPr>
      <t>2.2.3.1</t>
    </r>
    <r>
      <rPr>
        <sz val="9"/>
        <color theme="1"/>
        <rFont val="Arial"/>
        <family val="2"/>
      </rPr>
      <t xml:space="preserve"> - 200 (MP- 83, Mz- 92, Od- 3, Uk- 22) Raising awareness through Eco-clubs and volunteers
</t>
    </r>
    <r>
      <rPr>
        <b/>
        <sz val="9"/>
        <color theme="1"/>
        <rFont val="Arial"/>
        <family val="2"/>
      </rPr>
      <t>2.2.3.2</t>
    </r>
    <r>
      <rPr>
        <sz val="9"/>
        <color theme="1"/>
        <rFont val="Arial"/>
        <family val="2"/>
      </rPr>
      <t xml:space="preserve"> - 213 (MP- 70, Mz- 38, Od- 25, Uk- 80) Establishment of Green Landscape Information Platforms (GLIP) 
</t>
    </r>
    <r>
      <rPr>
        <b/>
        <sz val="9"/>
        <color theme="1"/>
        <rFont val="Arial"/>
        <family val="2"/>
      </rPr>
      <t xml:space="preserve">2.2.3.3 - </t>
    </r>
    <r>
      <rPr>
        <sz val="9"/>
        <color theme="1"/>
        <rFont val="Arial"/>
        <family val="2"/>
      </rPr>
      <t>7 (MP- 3, Mz- 0, Od- 0 Uk- 4)</t>
    </r>
    <r>
      <rPr>
        <b/>
        <sz val="9"/>
        <color theme="1"/>
        <rFont val="Arial"/>
        <family val="2"/>
      </rPr>
      <t xml:space="preserve"> </t>
    </r>
    <r>
      <rPr>
        <sz val="9"/>
        <color theme="1"/>
        <rFont val="Arial"/>
        <family val="2"/>
      </rPr>
      <t xml:space="preserve"> Capacity development on Green Value Chains related to 2.2.1.2 and 2.2.1.3  	</t>
    </r>
  </si>
  <si>
    <t xml:space="preserve">Eco clubs: 249 school eco clubs
Madhya Pradesh-62 school eco clubs 
Mizoram- 72 ( total 158 eco clubs are mobilized ) school eco-clubs 
Odisha- 50 school eco-clubs.
Uttarakhand- 23 school eco-clubs 
Communication material (Brochure) on Eco-clubs developed by Odisha. Similar brochures are in preparation for the state of Madhya Pradesh, Mizoram and Uttarakhand. 
</t>
  </si>
  <si>
    <r>
      <t xml:space="preserve">The review of GLIP implementation and its integration with SDSS will be completed by February 2025
</t>
    </r>
    <r>
      <rPr>
        <b/>
        <sz val="9"/>
        <color rgb="FF000000"/>
        <rFont val="Arial"/>
        <family val="2"/>
      </rPr>
      <t xml:space="preserve">Madhya Pradesh: </t>
    </r>
    <r>
      <rPr>
        <sz val="9"/>
        <color rgb="FF000000"/>
        <rFont val="Arial"/>
        <family val="2"/>
      </rPr>
      <t>62 New eco clubs were formed. Another 21 were formed in the previous reporting period and they were strengthened during this PIR reporting period.</t>
    </r>
  </si>
  <si>
    <t>Output 2.2.4 Community-based natural resources management plans designed and under implementation in target Green Landscapes, including community grassland/ ravines/forests/watershed management</t>
  </si>
  <si>
    <r>
      <t xml:space="preserve">2.2.4-I1 Number of community-based natural resources management plans designed and implemented
</t>
    </r>
    <r>
      <rPr>
        <b/>
        <sz val="9"/>
        <color rgb="FF000000"/>
        <rFont val="Arial"/>
        <family val="2"/>
      </rPr>
      <t>Activity Target 2024-25
GLMP</t>
    </r>
    <r>
      <rPr>
        <sz val="9"/>
        <color rgb="FF000000"/>
        <rFont val="Arial"/>
        <family val="2"/>
      </rPr>
      <t xml:space="preserve"> - 5 plans
</t>
    </r>
    <r>
      <rPr>
        <b/>
        <sz val="9"/>
        <color rgb="FF000000"/>
        <rFont val="Arial"/>
        <family val="2"/>
      </rPr>
      <t>Green value chain Strengthened</t>
    </r>
    <r>
      <rPr>
        <sz val="9"/>
        <color rgb="FF000000"/>
        <rFont val="Arial"/>
        <family val="2"/>
      </rPr>
      <t xml:space="preserve"> – 3
(MP- 1; Mz- 1; Od- 1; ;Rj- 0; Uk- 0) </t>
    </r>
  </si>
  <si>
    <t xml:space="preserve">
7 plans (One plan for each district).
Madhya Pradesh – 2 
Mizoram – 2
Odisha- 1 (developed a three-year plan)
Rajasthan- NIL
Uttarakhand-1 (developed a three-year plan)</t>
  </si>
  <si>
    <t>In Rajasthan, although there is currently no dedicated project team in place to lead or facilitate the process, the National Project Management Unit (NPMU) has conducted a field visit to the landscape and held consultations with the community. As a separate activity, efforts are being made to enhance local water storage capacity by rejuvenating existing structures through desilting, as many have accumulated silt over the years. This desilting work will be carried out by selected vendors prior to the onset of the monsoon.</t>
  </si>
  <si>
    <t>Output 2.2.5 On-farm agro-ecological management measures, including livestock management, to improve productivity and profits while reducing threats to GEBs identified, designed, and promoted</t>
  </si>
  <si>
    <r>
      <t xml:space="preserve">2.2.5-I1 Number of households implementing improved livestock management – including nutrition and fodder management (e.g. community fodder banks) –contributing to conservation of global environmental values
</t>
    </r>
    <r>
      <rPr>
        <b/>
        <sz val="9"/>
        <color theme="1"/>
        <rFont val="Arial"/>
        <family val="2"/>
      </rPr>
      <t xml:space="preserve">
Annual Target 2024-25</t>
    </r>
    <r>
      <rPr>
        <sz val="9"/>
        <color theme="1"/>
        <rFont val="Arial"/>
        <family val="2"/>
      </rPr>
      <t xml:space="preserve">
1,086 FFS, 27,150 HH
(MP- 80 FFS,1600 HH 
Mz- 0 FFS, 0 HH
Od- 868 FFS, 26,040 HH
Uk- 138FFS, 1800 3,420 HH) </t>
    </r>
  </si>
  <si>
    <r>
      <rPr>
        <b/>
        <sz val="9"/>
        <color rgb="FF000000"/>
        <rFont val="Arial"/>
        <family val="2"/>
      </rPr>
      <t>Madhya Pradesh</t>
    </r>
    <r>
      <rPr>
        <sz val="9"/>
        <color rgb="FF000000"/>
        <rFont val="Arial"/>
        <family val="2"/>
      </rPr>
      <t xml:space="preserve"> conducted 34 Farmer Field Schools (FFS) on livestock management, engaging 995 farmers.
</t>
    </r>
    <r>
      <rPr>
        <b/>
        <sz val="9"/>
        <color rgb="FF000000"/>
        <rFont val="Arial"/>
        <family val="2"/>
      </rPr>
      <t xml:space="preserve">Mizoram </t>
    </r>
    <r>
      <rPr>
        <sz val="9"/>
        <color rgb="FF000000"/>
        <rFont val="Arial"/>
        <family val="2"/>
      </rPr>
      <t xml:space="preserve">held 5 FFS sessions on piggery, reaching 125 farmers, including 38 women and 87 men.
</t>
    </r>
    <r>
      <rPr>
        <b/>
        <sz val="9"/>
        <color rgb="FF000000"/>
        <rFont val="Arial"/>
        <family val="2"/>
      </rPr>
      <t>Odisha conducted</t>
    </r>
    <r>
      <rPr>
        <sz val="9"/>
        <color rgb="FF000000"/>
        <rFont val="Arial"/>
        <family val="2"/>
      </rPr>
      <t xml:space="preserve"> 225 FFS sessions;59 on poultry and 66 on goat;benefiting 6,750 farmers (2,032 women and 4,718 men).
</t>
    </r>
    <r>
      <rPr>
        <b/>
        <sz val="9"/>
        <color rgb="FF000000"/>
        <rFont val="Arial"/>
        <family val="2"/>
      </rPr>
      <t xml:space="preserve">Uttarakhand </t>
    </r>
    <r>
      <rPr>
        <sz val="9"/>
        <color rgb="FF000000"/>
        <rFont val="Arial"/>
        <family val="2"/>
      </rPr>
      <t>conducted 132 FFS on cattle, with 5 sessions completed so far, involving 3,300 farmers, of whom 2,607 were women and 693 were men.</t>
    </r>
  </si>
  <si>
    <r>
      <t xml:space="preserve">2.2.5-I2 Number of households that have adopted sustainable agriculture practices on their farms, including agrobiodiversity conservation measures
</t>
    </r>
    <r>
      <rPr>
        <b/>
        <sz val="9"/>
        <color theme="1"/>
        <rFont val="Arial"/>
        <family val="2"/>
      </rPr>
      <t>Annual Target 2024-25</t>
    </r>
    <r>
      <rPr>
        <sz val="9"/>
        <color theme="1"/>
        <rFont val="Arial"/>
        <family val="2"/>
      </rPr>
      <t xml:space="preserve">
2,337 FFS, 58,425 HH
(MP- 160 FFS, 3,200 HH 
Mz- 0
Od- 1,875 FFS, 56,250HH
Uk- 302 FFS, 7,550 HH) </t>
    </r>
  </si>
  <si>
    <r>
      <rPr>
        <b/>
        <sz val="9"/>
        <color rgb="FF000000"/>
        <rFont val="Arial"/>
        <family val="2"/>
      </rPr>
      <t xml:space="preserve">Madhya Pradesh </t>
    </r>
    <r>
      <rPr>
        <sz val="9"/>
        <color rgb="FF000000"/>
        <rFont val="Arial"/>
        <family val="2"/>
      </rPr>
      <t xml:space="preserve">conducted 100 FFS sessions on pearl millet and mustard, engaging 1,036 farmers,
</t>
    </r>
    <r>
      <rPr>
        <b/>
        <sz val="9"/>
        <color rgb="FF000000"/>
        <rFont val="Arial"/>
        <family val="2"/>
      </rPr>
      <t>Mizoram</t>
    </r>
    <r>
      <rPr>
        <sz val="9"/>
        <color rgb="FF000000"/>
        <rFont val="Arial"/>
        <family val="2"/>
      </rPr>
      <t xml:space="preserve"> implemented a total of 56 FFS —6 on maize (137 farmers: 46 women, 91 men), 11 on Mizo chilli (275 farmers: 92 women, 183 men), and 39 on turmeric, maize, and winter vegetables—reaching 941 farmers,
</t>
    </r>
    <r>
      <rPr>
        <b/>
        <sz val="9"/>
        <color rgb="FF000000"/>
        <rFont val="Arial"/>
        <family val="2"/>
      </rPr>
      <t>Odisha</t>
    </r>
    <r>
      <rPr>
        <sz val="9"/>
        <color rgb="FF000000"/>
        <rFont val="Arial"/>
        <family val="2"/>
      </rPr>
      <t xml:space="preserve"> led with 364 FFS sessions across paddy, chickpea, green gram, and groundnut, benefiting 6,510 farmers, including 2,278 women and 4,232 men.
</t>
    </r>
    <r>
      <rPr>
        <b/>
        <sz val="9"/>
        <color rgb="FF000000"/>
        <rFont val="Arial"/>
        <family val="2"/>
      </rPr>
      <t>Uttarakhand</t>
    </r>
    <r>
      <rPr>
        <sz val="9"/>
        <color rgb="FF000000"/>
        <rFont val="Arial"/>
        <family val="2"/>
      </rPr>
      <t xml:space="preserve"> conducted 274 FFS in finger millet, turmeric, and other crops, involving 6,850 farmers( Women 4932, Men 1918)</t>
    </r>
  </si>
  <si>
    <t xml:space="preserve">Implementation Progress (IP) , and Overall Assessment </t>
  </si>
  <si>
    <t>Please note that the overall IP ratings should be substantiated by evidence and progress reported above. The ratings and comments shoud reflect the overall progress of results during the fiscal year (July 1 2024, to June 30, 2025)</t>
  </si>
  <si>
    <t xml:space="preserve">Project Manager/ Coordinator </t>
  </si>
  <si>
    <t>Lead Technical Officer</t>
  </si>
  <si>
    <t>GEF Operational Focal Point (OFP)</t>
  </si>
  <si>
    <t>FY2025 Implementation Objective rating10</t>
  </si>
  <si>
    <t>Comments/reasons justifying the ratings for FY2025 and any changes (positive or negative) in the ratings since the previous reporting period</t>
  </si>
  <si>
    <t>Implementation is largely in line with the Annual Workplan in four out of five landscapes. Outputs related to FFSs, VIC formation, livestock and crop modules, and convergence planning have shown moderate to strong progress. However, implementation in Rajasthan remains significantly delayed, and adoption rates of agroecological practices are still below annual targets. Monitoring systems and DSS tools are under development but not yet fully functional for measuring GEB outcomes. Overall, implementation progress is considered Moderately Satisfactory, with corrective actions planned for underperforming areas</t>
  </si>
  <si>
    <t>Field activities, VICs, FFS, and convergence are largely on track across most landscapes, but weaknesses remain in outcome synthesis, risk reporting, and monitoring systems.</t>
  </si>
  <si>
    <t xml:space="preserve">Over last one year project has made considerable progress in terms of field activity with the communities. However, significant delay is observed in project implementation and some of the key tools and concepts are to be formulated for example, field level monitoring and evaluation, value chain development etc. Comments </t>
  </si>
  <si>
    <t xml:space="preserve">Comments </t>
  </si>
  <si>
    <t>The project's implementation against planned actions for the reporting period is considered MS. There is still significant work that needs to be done to have a coherent integrated landscape management plans and detailed budgeting linked to priorties of such plans.  I am happy to note that the project has been regular in organizing internal project task force meetings.</t>
  </si>
  <si>
    <t xml:space="preserve">9 Variance refers to the difference between the expected and actual progress at the time of reporting.
10 Implementation Progress Rating – A rating of the extent to which the implementation of a project’s components and activities is in compliance with the projects approved implementation plan. 
</t>
  </si>
  <si>
    <t xml:space="preserve">4. Summary on progress and challenges </t>
  </si>
  <si>
    <t xml:space="preserve">To move to the next line inside the delimitated field, press Alt+Enter in your keyboard. </t>
  </si>
  <si>
    <t>Please provide a summary paragraph on project implementation progress consistent with the information reported in section 2 and 3 of the PIR (Max 400 words) (This section will be uploaded to the GEF portal)</t>
  </si>
  <si>
    <r>
      <rPr>
        <b/>
        <u/>
        <sz val="9"/>
        <color rgb="FF000000"/>
        <rFont val="Arial"/>
        <family val="2"/>
      </rPr>
      <t xml:space="preserve">Outome and output based summary on Project Implementation Progress: 
</t>
    </r>
    <r>
      <rPr>
        <b/>
        <sz val="9"/>
        <color rgb="FF000000"/>
        <rFont val="Arial"/>
        <family val="2"/>
      </rPr>
      <t xml:space="preserve">1.1 Institutional and Policy Outputs
</t>
    </r>
    <r>
      <rPr>
        <sz val="9"/>
        <color rgb="FF000000"/>
        <rFont val="Arial"/>
        <family val="2"/>
      </rPr>
      <t xml:space="preserve">1.1.1 Coordinating committees: Five State Steering Committees are functional, and Technical Support Groups formed in four landscapes (except Rajasthan), though cross-sectoral alignment and the national committee remain pending.
1.1.2 &amp; 1.1.3: Policy dialogues and policy briefs: Mizoram finalized ToRs for three studies, while Odisha held two dialogues and initiated two new themes.
1.1.4 Mainstreaming strategies: GLMPs have been endorsed in four states, with revisions underway to better align activities with GEBs.
</t>
    </r>
    <r>
      <rPr>
        <b/>
        <sz val="9"/>
        <color rgb="FF000000"/>
        <rFont val="Arial"/>
        <family val="2"/>
      </rPr>
      <t xml:space="preserve">1.2 Cross-sectoral knowledge management and decision-making systems 
</t>
    </r>
    <r>
      <rPr>
        <sz val="9"/>
        <color rgb="FF000000"/>
        <rFont val="Arial"/>
        <family val="2"/>
      </rPr>
      <t xml:space="preserve">1.2.1 Spatial DSS tools: A composite Threat Index tracking key environmental pressures has been initiated to guide GLMP prioritization, resource allocation, and threat-reduction targets, while linking local conditions to broader indicators.
1.2.2 Monitoring systems and protocols: The Green-Ag MIS, developed under GEF-6, enables real-time, geo-tagged monitoring with unique beneficiary codes linking local data to national reporting. It is now being re-engineered into a decision-support system aligned with GEB indicators
1.2.3 Communication: The strategy defines content workflows for NPMU and SPMUs, ensures FAO standards and branding, and has produced 138 media stories alongside cross-state knowledge sharing.
</t>
    </r>
    <r>
      <rPr>
        <b/>
        <sz val="9"/>
        <color rgb="FF000000"/>
        <rFont val="Arial"/>
        <family val="2"/>
      </rPr>
      <t xml:space="preserve">2.1 Institutional Framework: District and village level and stakeholder participation
</t>
    </r>
    <r>
      <rPr>
        <sz val="9"/>
        <color rgb="FF000000"/>
        <rFont val="Arial"/>
        <family val="2"/>
      </rPr>
      <t xml:space="preserve">2.1.1 Frameworks: Seven TSG meetings held, 495 VICs established, and 2,872 community interfaces conducted, strengthening alignment with community priorities.
2.1.2 Training on Green Landscape governance through Field schools (to make collective, evidence-based decisions for effective Green Landscape governance: Mizoram trained 447 VIC members, Odisha engaged 3,400 villagers, and Uttarakhand trained 96 trainers, collectively fostering inclusive, community-driven landscape governance.
2.1.3 District level technical and extension staff from different government sectors trained in Green Landscape approaches: Operational partners have given limited attention across the four project landscapes.
2.1.4 Green Landscape Assessment reports: Baseline reports completed in four states; household surveys to finish by October 2025 and be integrated into the MIS for tracking benefits.
2.1.5 Convergence plans: GLMPs endorsed with interventions like water harvesting, chain link fencing, native crops, and value chain development, aligned with 51 district agencies across four landscapes.
</t>
    </r>
    <r>
      <rPr>
        <b/>
        <sz val="9"/>
        <color rgb="FF000000"/>
        <rFont val="Arial"/>
        <family val="2"/>
      </rPr>
      <t xml:space="preserve">2.2 Households and communities engaged and incentivized to adopt agro-ecological practices that deliver GEBs in priority landscapes.
</t>
    </r>
    <r>
      <rPr>
        <sz val="9"/>
        <color rgb="FF000000"/>
        <rFont val="Arial"/>
        <family val="2"/>
      </rPr>
      <t xml:space="preserve">2.2.1 &amp; 2.2.2: Farmers trained through FFS on sustainable agriculture, livestock, and Green Value Chains: 33,049 farmers adopted sustainable agriculture, 28,600 households improved livestock practices, and value chain support provided for dairy (MP), piggery (Mizoram), and grain aggregation (Odisha).
2.2.3 Community awareness campaigns to build broader support for Green Landscape management: A total of 249 school eco-clubs were established (62 in MP, 72 in Mizoram, 50 in Odisha, 23 in Uttarakhand), with communication materials developed in Odisha and brochures underway in other states.
2.2.4 &amp; 2.2.5: Community NRM plans and On-farm agro-ecological management measures: Four landscapes prepared GLMPs with community plans and on-farm measures like water harvesting, soil conservation, fencing, and seed support. Livestock FFS engaged 995 farmers in MP, 125 in Mizoram, 6,750 in Odisha, and 3,300 in Uttarakhand, with strong women’s participation.
</t>
    </r>
  </si>
  <si>
    <t>Inform here only the summary of PROGRESS</t>
  </si>
  <si>
    <t>Please provide a summary paragraph on challenges of project implementation consistent with the information reported in section 2 and 3 of the PIR (Max 400 words) (This section will be uploaded to the GEF portal)</t>
  </si>
  <si>
    <t>Inform here only the summary of CHALLENGES</t>
  </si>
  <si>
    <t xml:space="preserve">Despite notable progress in convening stakeholders and initiating policy dialogues on sustainable agriculture, livestock, land use and other issues across the project landscape, the project continues to face systemic challenges that limit the translation of dialogue outcomes into actionable state programmes. A central issue is the disconnect between policy discussions and their alignment with Project Institutional frameworks, which hampers the integration into government planning and investment cycles. While dialogue provides a platform for consensus-building, they have yet to be fully embedded within state-level strategies, leaving outcomes vulnerable to fragmentation and inconsistency. 
The project also grapples with limited capacity among field personnel, who often struggle to link complex local issues with project interventions and to demonstrate how these actions contribute to Global Environmental Benefits (GEBs). This gap is compounded by the absence of standardized technical packages, which reduces the ability to replicate and scale interventions across communities in a consistent and cost-effective manner. Without clear tools and frameworks, frontline staff face challenges in moving from pilot initiatives to broader adoption.
Weak cross-sectoral coordination among agriculture, environment, forestry, and livestock departments remains another persistent barrier. The lack of convergence across line departments undermines the effectiveness of Green Landscape Management Plans (GLMPs), which are meant to serve as integrated planning instruments. Adding to this, an inconsistent understanding of GLMP concepts and protocols among implementers leads to divergent approaches, further limiting the impact of landscape-level interventions.
Monitoring systems also require strengthening. While the project’s MIS provides real-time data capture, field-level monitoring protocols are not yet robust enough to fully demonstrate delivery of community benefits or track progress against GEB targets. This reduces accountability and constrains evidence-based decision-making, making it difficult to link local actions to national and global environmental reporting frameworks. Risks associated with the project need to be understood well and appropriate mitigation measures need to be devised. 
Finally, procedural delays at the state level continue to slow project progress. Lengthy approval processes, administrative bottlenecks, and uneven decision-making create significant lags between planning and implementation, affecting community confidence and delaying tangible results.
Collectively, these challenges underscore the need for deeper institutional integration, improved technical capacity, streamlined protocols, and stronger monitoring systems. Unless these structural and operational barriers are addressed, the momentum generated through policy dialogues and community engagement risks being diluted, limiting the project’s ability to deliver on its promise of linking local action with meaningful Global Environmental Benefits.
</t>
  </si>
  <si>
    <t>Implementation of Exit Strategy</t>
  </si>
  <si>
    <t xml:space="preserve">Has the project developed an Exit Strategy? If yes, please describe the progress to implement it.
</t>
  </si>
  <si>
    <t>The Green-Ag Project has laid important foundations—community institutions, convergence with schemes, and knowledge systems—but a formal exit strategy with defined pathways for ownership, financing, and institutional anchoring is still pending. Current risks include over-reliance on project staff/funding and uneven state-level readiness.
The project needs to develop and operationalize a comprehensive exit strategy that ensures VICs, CRPs, MIS/DSS tools, and value chains are embedded into state systems, policy frameworks, and local governance mechanisms, ensuring durability after project closure.</t>
  </si>
  <si>
    <t>Indicate if the project has developed an EXIT STRATEGY for its sustainability. Describe the progress in its implementation.</t>
  </si>
  <si>
    <t xml:space="preserve">How is the project enhancing institutional capacities to foster country ownership for more durable / sustained results?
</t>
  </si>
  <si>
    <r>
      <rPr>
        <b/>
        <sz val="9"/>
        <color rgb="FF000000"/>
        <rFont val="Arial"/>
        <family val="2"/>
      </rPr>
      <t xml:space="preserve">Integrating into Government Programs: </t>
    </r>
    <r>
      <rPr>
        <sz val="9"/>
        <color rgb="FF000000"/>
        <rFont val="Arial"/>
        <family val="2"/>
      </rPr>
      <t xml:space="preserve">The Green Landscape Management Plan (GLMP) integrates the project activities with the government programes through a convergence mode across all landsapes. This integration aligns project activities with existing government schemes (e.g., MGNREGA, NRLM, RKVY) and ensure continued funding and policy support.
</t>
    </r>
    <r>
      <rPr>
        <b/>
        <sz val="9"/>
        <color rgb="FF000000"/>
        <rFont val="Arial"/>
        <family val="2"/>
      </rPr>
      <t xml:space="preserve">Developing local resource persons: </t>
    </r>
    <r>
      <rPr>
        <sz val="9"/>
        <color rgb="FF000000"/>
        <rFont val="Arial"/>
        <family val="2"/>
      </rPr>
      <t xml:space="preserve">The Community Resource Persons (CRPs) hired are local youth, many of them residing at the same village These CRPs are trained as master trainers for conducting the Farmer Field Schools, community consultations and engagement events. Besides these, they are also equiped with skills in sustainable agriculture, forest management, and project monitoring.
</t>
    </r>
    <r>
      <rPr>
        <b/>
        <sz val="9"/>
        <color rgb="FF000000"/>
        <rFont val="Arial"/>
        <family val="2"/>
      </rPr>
      <t xml:space="preserve">Strengthening local governance structures through Village Implementation Committee (VIC): </t>
    </r>
    <r>
      <rPr>
        <sz val="9"/>
        <color rgb="FF000000"/>
        <rFont val="Arial"/>
        <family val="2"/>
      </rPr>
      <t xml:space="preserve">The VIC constituted at village level integrates the existing village committees, Gram Panchayats, relevant institutions, line department representatives, and farmers. This committee is then approved by the District Collector. The VIC work with the proejct team to integrate project activities in the village development plans and plan the GLMP, its implementation and monitoring. Capacity of VIC is build on governance through the FFS on Green Landscape Governance. 
</t>
    </r>
    <r>
      <rPr>
        <b/>
        <sz val="9"/>
        <color rgb="FF000000"/>
        <rFont val="Arial"/>
        <family val="2"/>
      </rPr>
      <t>Sustainability Planning</t>
    </r>
    <r>
      <rPr>
        <sz val="9"/>
        <color rgb="FF000000"/>
        <rFont val="Arial"/>
        <family val="2"/>
      </rPr>
      <t xml:space="preserve">: Developing community ownership through community engagement awarness eventsa and transfering responsibility for community assets (nurseries, demonstration plots, community reserves) to village-level institutions. Project is establishing local monitoring committees and community members are being empowere to maintain the equipements, share benefits, track progress and report issues using simple indicators. The village-level microplans are developed with the VICs that include sustainable land use, resource allocation, and gender-sensitive goals. These village level plans then are amalgamated as GLMP at district landscape level. 
</t>
    </r>
    <r>
      <rPr>
        <b/>
        <sz val="9"/>
        <color rgb="FF000000"/>
        <rFont val="Arial"/>
        <family val="2"/>
      </rPr>
      <t xml:space="preserve">Documentation and Knowledge Transfer: </t>
    </r>
    <r>
      <rPr>
        <sz val="9"/>
        <color rgb="FF000000"/>
        <rFont val="Arial"/>
        <family val="2"/>
      </rPr>
      <t xml:space="preserve">Developed training manuals, toolkits, and video tutorials (in pipeline) in local languages. Hosting workshops with stakeholders to share best practices and lessons learned so far and incorporate their feedback in the activity planning. Project is in discussion for setting a local knowledge hub (possibly digital) which is accessible to communities and government staff.
</t>
    </r>
  </si>
  <si>
    <t>Describe project's efforts to enhance institutional capacity to foster country ownership and promote sustainability</t>
  </si>
  <si>
    <t>Some examples: (a) Training-of-Trainers approach to institutionalize, sustain and replicate training activities beyond the project duration;</t>
  </si>
  <si>
    <t>5. Environmental and Social Safeguards (ESS): risks from the project</t>
  </si>
  <si>
    <t>Initial ESS Risk Classification (at CEO Endorsement/Approval Stage)</t>
  </si>
  <si>
    <t xml:space="preserve"> Moderate</t>
  </si>
  <si>
    <t>New environmental and social risks.</t>
  </si>
  <si>
    <t>Progress made towards implementing the Enivronmental and Social Management Plan (ESMP) (only for Moderate and High Risk Projects)</t>
  </si>
  <si>
    <r>
      <t xml:space="preserve">Safeguards under ESOP 2, ESS 1, ESS 2, ESS 3, ESS 4, and ESS 5 require prioritization to strengthen Green Landscape Management Plans. 
</t>
    </r>
    <r>
      <rPr>
        <b/>
        <sz val="9"/>
        <rFont val="Arial"/>
        <family val="2"/>
      </rPr>
      <t xml:space="preserve">
ESS 2: Biodiversity, Ecosystems and Natural Habitats -</t>
    </r>
    <r>
      <rPr>
        <sz val="9"/>
        <rFont val="Arial"/>
        <family val="2"/>
      </rPr>
      <t xml:space="preserve"> The proximity of project locations to protected areas.
1. In Odisha the project activities are extended to the villages that have a high risk of forest fires and are located near the Protected Area of Simlipal Biosphere Reserve. Prevention, Detection, suppression and post-fire management aspects have been discussed with the community. Community has been effectively engaged in the process. 
2. In Madhya Pradesh, NPMU discussed with the Forest Department on the management of ravine area. The Human Wildlife Conflict study is ongoing and is the report is expected by March 2025.   
</t>
    </r>
    <r>
      <rPr>
        <b/>
        <sz val="9"/>
        <rFont val="Arial"/>
        <family val="2"/>
      </rPr>
      <t>ESS 9: Indigenous Peoples and Cultural Heritage</t>
    </r>
    <r>
      <rPr>
        <sz val="9"/>
        <rFont val="Arial"/>
        <family val="2"/>
      </rPr>
      <t xml:space="preserve"> - Presence of indigenous peoples in the project area
• NPMU has a dedicated staff on gender and social inclusion since November 2022. All GLIU teams also have dedicated FPIC focal points who have been trained in the FPIC process. 
- Project follows FAO FPIC Guidelines for conducting the FPIC process and taking the consent from the communities. The FPIC reports from Mizoram and Odisha landscape detailing the complete process as implemented in teh landscapes have been approved by LTO. 
- The final consent from the tribal community is signed in Local Vernacualr language and English Language by Representatives of Communityand Project in presence of the Village Head Person. One copy of the signed document is safely kept with the Gram Panchayat and other copy of kept at GLIU Office. The consent document and all the proceedings of the FPIC meetings are verified and validated by the Gender and Social Inclusion Expert at the GLIU before uploading them on the FPIC dedicated page on the Project MIS. 
• During July 2024-January 2025, FPIC was conducted in 10 villages in Mizoram, 102 villages in Odisha and Odisha team completed the resource mapping of tribals in 159 villages as an addendum to the FPIC process. Mizoram GLIU team conducted FPIC consent before initiating the piggery investment plan implementation with the community. 
• A dedicated page in MIS was developed to record the FPIC process including participation details number and record of proceedings in the local language. 
• Local people residing in the landscape have been recruited as Community Resource Persons (CRPs) in Madhya Pradesh, Mizoram, Odisha, and Uttarakhand. Mizoram has hired CRPs who can speak special langauge Chakma, spoken in 3 villages, where tribals dont understand any other language. 
• The tribal leaders/community are part of the VIC in these landscapes and support the team in planning of the GLMP, its implementation and monitoring.  </t>
    </r>
  </si>
  <si>
    <t>Grievance Redress Mechanism (GRM)</t>
  </si>
  <si>
    <t xml:space="preserve">The project established a grievance redressal mechanism in October 2022, which has been endorsed by all state partners. Dissemination workshops were conducted in Madhya Pradesh, Mizoram, Uttarakhand &amp; Odisha, using local languages to ensure better understanding. At the landscape level, Gender Experts serve as the primary point of contact for all grievances. During the reporting period, the National Project Management Unit (NPMU) reiterated the importance of maintaining a robust grievance redressal system. 
The FAO country office has also designated a mobile number and an email address specifically for registering grievances. These contact details have now been included in the project's communication materials. This effort is initaited to centralize the GRM and ensure all grievances are addressed properly.  
In Madhya Pradesh, Mizoram and Odisha landscapes awareness on GRM was created during the FPIC process. Awareness on GRM is also made during the VIC meetings in all landscapes. During the back stopping missions by NPMU, awareness is created with examples among the community on sharing greivances. 
Going forward, awareness on GRM will continue to be strengthened through FPIC processes, VIC meetings, and backstopping missions, where the NPMU uses practical examples to build trust and encourage community use of the mechanism, ensuring that primary stakeholders are fully informed and empowered to engage.
</t>
  </si>
  <si>
    <t>6. Risks to the Project</t>
  </si>
  <si>
    <t>The following table summarizes risks identified in the Project Document and reflects also any new risks identified during the project implementation.</t>
  </si>
  <si>
    <t>Type of risk</t>
  </si>
  <si>
    <t>Risk rating11</t>
  </si>
  <si>
    <t>Identified in the ProDoc Y/N</t>
  </si>
  <si>
    <t>Description of Risk</t>
  </si>
  <si>
    <t>Mitigation measure implemented</t>
  </si>
  <si>
    <t>Operational &amp; Logistical</t>
  </si>
  <si>
    <t>Moderate</t>
  </si>
  <si>
    <t>Recruitment of quality personnel due to limited experience of OPs in hiring interdisciplinary teams at State and District levels</t>
  </si>
  <si>
    <t>1.Regular Technical Oversight by NPMU: The National Project Management Unit (NPMU) is actively monitoring recruitment processes and maintaining regular follow-up with Operational Partners (OPs) to ensure quality and timely hiring.
2.Participation in Recruitment Processes: NPMU participates in recruitment interviews upon request from OPs, providing expert input to support the selection of qualified interdisciplinary personnel.
3.Deployment of Resident Coordinators: To strengthen on-ground technical and managerial support, NPMU has deployed Resident Coordinators in Odisha and Madhya Pradesh. These coordinators assist OPs with continous technical and project management support. Recruitment of a Resident Coordinator for Uttarakhand is currently in progress to extend similar support in that state.
Continuous Technical Support: NPMU continues to provide technical assistance and guidance to OPs throughout the recruitment and team-building process.</t>
  </si>
  <si>
    <t>Recovery of unwanted expenditure due to advance transfer of funds to the Ops</t>
  </si>
  <si>
    <r>
      <t>1.</t>
    </r>
    <r>
      <rPr>
        <b/>
        <sz val="9"/>
        <color rgb="FF000000"/>
        <rFont val="Arial"/>
        <family val="2"/>
      </rPr>
      <t xml:space="preserve">Operationalization of Real-Time Financial MIS
</t>
    </r>
    <r>
      <rPr>
        <sz val="9"/>
        <color rgb="FF000000"/>
        <rFont val="Arial"/>
        <family val="2"/>
      </rPr>
      <t xml:space="preserve">A robust, real-time online accounting and Financial Management Information System (FMIS) has been operationalized. Staff at the State Project Management Units (SPMU) and GLIU regularly update data, enabling timely, reliable, and comprehensive financial reporting for informed decision-making, budget control, and monitoring at both National and State levels.Training on the FMIS has been conducted for OPs across five states to strengthen their financial management capabilities and ensure accurate reporting.
In 2025, NPMU is actively working to enhance the MIS by developing a more robust and comprehensive system, aimed at improving functionality and usability across all operational areas.
</t>
    </r>
    <r>
      <rPr>
        <b/>
        <sz val="9"/>
        <color rgb="FF000000"/>
        <rFont val="Arial"/>
        <family val="2"/>
      </rPr>
      <t>2.Commission audits and spot checks of OPs
I</t>
    </r>
    <r>
      <rPr>
        <sz val="9"/>
        <color rgb="FF000000"/>
        <rFont val="Arial"/>
        <family val="2"/>
      </rPr>
      <t xml:space="preserve">n 2022, audits of operational partners were conducted across all five states—Mizoram, Odisha, Uttarakhand, Madhya Pradesh, and Rajasthan—for the period from August 2019 to July 2022. All audits were physically completed, and the reports were finalized.
In 2023, spot checks were carried out for the period from 1 August 2022 to 31 January 2023. In Mizoram, the spot check was not initiated since the audit had already been completed. However, spot checks in Odisha, Uttarakhand, Madhya Pradesh, and Rajasthan were completed and their reports were finalized. Additionally, Mizoram underwent another audit covering the period from 1 February 2022 to 31 January 2023, which was completed and finalized.
In 2024, audits were conducted again for the period from 1 August 2022 to 31 March 2024. In Mizoram and Madhya Pradesh, the audits were completed but the reports are still pending finalization as responses from the operational partners are awaited. In Odisha and Uttarakhand, audits were completed and are pending finalization by the audit firm. In Rajasthan, the audit was not initiated due to the audit team not being in place.
In 2025, audit for all four states—Odisha, Uttarakhand, Mizoram, and Madhya Pradesh—for the period from 1st August 2022 to 31st March 2024 is still pending finalization due to the non-receipt of responses from the respective state authorities. Concurrently, we have initiated preparatory steps for conducting the audit for the subsequent period, from 1st April 2024 to 31st March 2025, which is scheduled to commence in the coming months.
</t>
    </r>
    <r>
      <rPr>
        <b/>
        <sz val="9"/>
        <color rgb="FF000000"/>
        <rFont val="Arial"/>
        <family val="2"/>
      </rPr>
      <t xml:space="preserve">3. Project Support Unit
</t>
    </r>
    <r>
      <rPr>
        <sz val="9"/>
        <color rgb="FF000000"/>
        <rFont val="Arial"/>
        <family val="2"/>
      </rPr>
      <t xml:space="preserve"> FAO India has setup a project support unit in the country office to supervise and support financial and procurement processes in the states. 
</t>
    </r>
  </si>
  <si>
    <t>Institutional</t>
  </si>
  <si>
    <t xml:space="preserve">The project envisaged establisment of cross sectoral mechanisms at State and district level. </t>
  </si>
  <si>
    <t xml:space="preserve">Inadequate attention to the project by Govt. officials due to their preoccupation with the implementation of Govt. programs/ schemes, with higher budgets when compared to the project’s funds  </t>
  </si>
  <si>
    <t>To mitigate the risk of inadequate attention from Government officials, FAO India (FAOIN) has been working in close collaboration with the Ministry of Agriculture &amp; Farmers Welfare (MoA&amp;FW) to sensitize senior officials of respective State Governments and encourage their active involvement in project implementation. One National Project Management Committee (NPMC) meeting was held during the reporting period to reinforce this engagement. Additionally, the National Technical Coordinator and the National Project Management Unit (NPMU) have been conducting regular follow-ups with designated officials of the Operational Partners (OPs) to monitor project progress and address any emerging issues in a timely manner. These efforts are complemented by consistent follow-ups and personal outreach to ensure that Technical Support Group (TSG) and State Steering Committee (SSC) meetings are convened at the required frequency, thereby maintaining momentum and institutional commitment at the state level.</t>
  </si>
  <si>
    <t>Frequent changes in government focal points of project in States and at national level</t>
  </si>
  <si>
    <t xml:space="preserve">To address the risk posed by frequent transfers of Government officials, FAO India (FAOIN) has implemented a proactive approach to ensure continuity in project implementation. The National Technical Coordinator, along with other FAOIN officials, undertakes regular missions to the states to orient newly appointed officials. These missions are designed to brief the incoming staff on the project’s background, objectives, and current implementation status. By keeping new officials informed and engaged, FAOIN helps maintain institutional memory and ensures that project momentum is not lost due to administrative changes.
</t>
  </si>
  <si>
    <t>Strategic</t>
  </si>
  <si>
    <t>The current level of commitment and interest to work on multi-sectoral approach to sustainable agriculture diminishes.</t>
  </si>
  <si>
    <t>At the national level, a high degree of commitment has been demonstrated and is expected to continue throughout implementation. At the district level, District Collectors are responsible for ensuring multi-sectoral implementation, and the project supports them in developing “convergence plans”  to align resources from various departments toward integrated landscape management. So far 10 distict level convergence plans have been prepared.</t>
  </si>
  <si>
    <t>Legal &amp; Regulatory</t>
  </si>
  <si>
    <t>Unsettled land-use and land-tenure issues in or near protected areas may reduce the legitimacy of policy initiatives or enforcement in those areas.</t>
  </si>
  <si>
    <t>To address the risk posed by unsettled land-use and land-tenure issues in or near protected areas, the project has prioritized strong community engagement mechanisms. Village Implementation Committees (VICs) have been established to ensure local participation in planning and decision-making processes.So far 387 VICs have been constituted across 5 project landscapes</t>
  </si>
  <si>
    <t>Environmental</t>
  </si>
  <si>
    <t>Human-Wildlife Conflict, as well as
(Competing demands for resources between between communities)</t>
  </si>
  <si>
    <t>To address the risk of human-wildlife conflict and competing demands for natural resources between and within communities, the project is engaging a wide range of stakeholders-including wildlife conservation staff, agricultural agencies, extension services, and local farmers;to co-develop innovative practices aimed at mitigating these challenges.So far 10 community based natural resources management plans have been prepared demonstrating the project's commitment to inclusive and locally grounded planning.</t>
  </si>
  <si>
    <t>Economic</t>
  </si>
  <si>
    <t>Low</t>
  </si>
  <si>
    <t>Government financial support for continuing programming will be insufficient</t>
  </si>
  <si>
    <t>The Government of India has substantial resources. The risk associated with the need to re-direct this financing towards support under the GLMPs have been suitably managed. Further, the willingness and desire to redirect financing based upon project demonstrated improvements being addressed by fully engaging key decision-makers and platforms such as Technical Support Group (TSGs) and State Steering Committees.The project has made significant progress with pathways defined for converging the government support</t>
  </si>
  <si>
    <t>High</t>
  </si>
  <si>
    <t>Land users return to unsustainable practices due to collapse or volatility of prices for agricultural commodities produced under agroecological farming systems.</t>
  </si>
  <si>
    <t>The project supported the development of context-specific investment plans and promoted income diversification to reduce vulnerability to price volatility. Landscape-level investment planning was conducted to ensure alignment with local socio-economic and ecological conditions, enhancing the resilience of agroecological farming systems.</t>
  </si>
  <si>
    <t>Social</t>
  </si>
  <si>
    <t>Community-level inertia or resistance to change (e.g., perception that changes in subsidies or payment methods will result in reduced benefits,harms, risks)</t>
  </si>
  <si>
    <t>To address community-level resistance to change, the project adopted a participatory approach that strengthens or establishes local institutions, ensuring initiatives are community-driven and grounded in good governance. Extensive consultations, including FPIC processes, the establishment of a Grievance Redressal Mechanism, and the formation of Village Implementation Committees (VICs), have been implemented to foster trust, transparency, and strong community ownership.</t>
  </si>
  <si>
    <t>Partnership &amp; Coordination</t>
  </si>
  <si>
    <t>Resistance from private sector interests that potentially stand to lose revenues</t>
  </si>
  <si>
    <t>To mitigate resistance from private sector actors potentially affected by agroecological transitions, the project identified and engaged relevant stakeholders across targeted value chains. These stakeholders are included in investment planning processes to reduce risks and explore growth opportunities. Local institutions serve as platforms for dialogue, enabling private sector actors to interact and negotiate directly with communities, fostering collaboration and shared value creation.</t>
  </si>
  <si>
    <t>Climate Variability and Change</t>
  </si>
  <si>
    <t>To address risks from climate variability and change, the project identified and prioritized climate-resilient practices and technologies with a long-term sustainability perspective. Technical inputs reflecting future climate impacts were incorporated into the Farmer Field Schools (FFS) planned for agriculture and livestock, and guided the identification of suitable products under the investment plans.</t>
  </si>
  <si>
    <t xml:space="preserve">Lack of operational project teams and planning structures in Rajasthan poses a high risk to field activity planning, implementation, and policy-level engagement.
</t>
  </si>
  <si>
    <t>A hybrid implementation model,endorsed by the Rajasthan SSC in Jan 2025 ;has been adopted, wherein FAO recruits technical staff and third-party agencies for field activities, while the State retains policy oversight; OP amendment and agency onboarding are underway.</t>
  </si>
  <si>
    <t>Project overall risk rating (Low, Moderate, Substantial or High):</t>
  </si>
  <si>
    <t>FY2024 rating</t>
  </si>
  <si>
    <t>FY2025 rating</t>
  </si>
  <si>
    <t>Comments/reason for the rating for FY2025 and any changes (positive or negative) in the rating since the previous reporting period</t>
  </si>
  <si>
    <t xml:space="preserve">No Change </t>
  </si>
  <si>
    <t xml:space="preserve">11 Risk ratings means a rating of the overall risk of factors internal or external  to the project which may affect implementation or prospects for achieving project objectives. Risk of projects should be rated on the following scale: Low, Moderate, Substantial or High. </t>
  </si>
  <si>
    <t>7. Follow-up on Mid-term review or supervision mission</t>
  </si>
  <si>
    <t xml:space="preserve">If the project had an MTR or a supervision mission in 2024, please report on how the recommendations were implemented during this fiscal year as indicated in the Management Response or in the supervision mission report. </t>
  </si>
  <si>
    <t>Summary: The Mid-Term Review (MTR) was conducted from June to November 2023, and the final report was submitted in June 2024.As of the current reporting period, six out of seven MTR recommendations are under active implementation, with substantial progress made across most areas. Key milestones include the formal extension of the project to June 2028, strengthened technical staffing at the NPMU, structured integration of GEF-aligned FFS activities into GLMPs, and enhanced stakeholder engagement at both community and departmental levels. While recruitment of a few technical experts and finalization of some OP amendments remain in progress, overall implementation remains on track, with adaptive strategies in place to address outstanding gaps.</t>
  </si>
  <si>
    <t>MTR or supervision mission recommendations</t>
  </si>
  <si>
    <t>Measures implemented during this Fiscal Year</t>
  </si>
  <si>
    <t>Recommendation 1: Reinforcement and continuous clear articulation of threats and project design elements among all stakeholders through communication and outreach activities like orientation/refresher courses/capacity building. These activities should be supported/complemented by regular communication and needs assessment meetings with the project stakeholders, all SPMUs and GLIUs at least monthly, to enable sustained common understanding of the project’s objectives, ToC and outcomes for successful implementation and for the development of five unique but replicable models</t>
  </si>
  <si>
    <r>
      <rPr>
        <b/>
        <sz val="9"/>
        <color theme="1"/>
        <rFont val="Arial"/>
        <family val="2"/>
      </rPr>
      <t>1.Planning Workshops</t>
    </r>
    <r>
      <rPr>
        <sz val="9"/>
        <color theme="1"/>
        <rFont val="Arial"/>
        <family val="2"/>
      </rPr>
      <t xml:space="preserve">: Conducted targeted planning workshops with SPMU and GLIU teams to enhance their understanding of project design, objectives, and implementation strategies, thereby strengthening institutional capacity.
</t>
    </r>
    <r>
      <rPr>
        <b/>
        <sz val="9"/>
        <color theme="1"/>
        <rFont val="Arial"/>
        <family val="2"/>
      </rPr>
      <t>2.Capacity Building Curriculum:</t>
    </r>
    <r>
      <rPr>
        <sz val="9"/>
        <color theme="1"/>
        <rFont val="Arial"/>
        <family val="2"/>
      </rPr>
      <t xml:space="preserve"> Developed and disseminated a structured capacity building curriculum for Community Resource Persons (CRPs), focusing on project objectives, expected outcomes, activity alignment with focal areas, and contributions to Global Environmental Benefits (GEBs).
</t>
    </r>
    <r>
      <rPr>
        <b/>
        <sz val="9"/>
        <color theme="1"/>
        <rFont val="Arial"/>
        <family val="2"/>
      </rPr>
      <t>3.Cross-Departmental Integration</t>
    </r>
    <r>
      <rPr>
        <sz val="9"/>
        <color theme="1"/>
        <rFont val="Arial"/>
        <family val="2"/>
      </rPr>
      <t xml:space="preserve">: Facilitated quarterly cross-departmental interaction platforms, integrating state and district-level teams to foster inter-agency collaboration and shared understanding of project goals.
</t>
    </r>
    <r>
      <rPr>
        <b/>
        <sz val="9"/>
        <color theme="1"/>
        <rFont val="Arial"/>
        <family val="2"/>
      </rPr>
      <t>4.Monthly Review Meetings</t>
    </r>
    <r>
      <rPr>
        <sz val="9"/>
        <color theme="1"/>
        <rFont val="Arial"/>
        <family val="2"/>
      </rPr>
      <t>: Institutionalized monthly review meetings with state nodal officers to ensure continuous dialogue, address implementation challenges, and align efforts across all levels of project execution.</t>
    </r>
  </si>
  <si>
    <t>Recommendation 2: Develop clear, simple and templatized guidelines for preparing GLMPs having clear linkages to GEF focal area targets, and orienting SPMU and GLIU staff on the same</t>
  </si>
  <si>
    <r>
      <rPr>
        <b/>
        <sz val="9"/>
        <color rgb="FF000000"/>
        <rFont val="Arial"/>
        <family val="2"/>
      </rPr>
      <t>1.Collaborative Guideline Development</t>
    </r>
    <r>
      <rPr>
        <sz val="9"/>
        <color rgb="FF000000"/>
        <rFont val="Arial"/>
        <family val="2"/>
      </rPr>
      <t xml:space="preserve">: Initiated the development of a standardized guideline and template for GLMP preparation, incorporating technical inputs from the LTO team to ensure alignment with GEF focal area targets and project objectives.
</t>
    </r>
    <r>
      <rPr>
        <b/>
        <sz val="9"/>
        <color rgb="FF000000"/>
        <rFont val="Arial"/>
        <family val="2"/>
      </rPr>
      <t>2.Orientation for Implementation Teams</t>
    </r>
    <r>
      <rPr>
        <sz val="9"/>
        <color rgb="FF000000"/>
        <rFont val="Arial"/>
        <family val="2"/>
      </rPr>
      <t>: Conducted orientation sessions for SPMU and GLIU staff to introduce the GLMP framework, ensuring clarity on its structure, purpose, and expected outcomes.</t>
    </r>
  </si>
  <si>
    <t>Recommendation 3:An extension of 24 months for the project beyond its stipulated implementation period to compensate for the delayed roll out of the project.</t>
  </si>
  <si>
    <r>
      <rPr>
        <b/>
        <u/>
        <sz val="9"/>
        <color theme="1"/>
        <rFont val="Arial"/>
        <family val="2"/>
      </rPr>
      <t>1.Project Extension Endorsed</t>
    </r>
    <r>
      <rPr>
        <u/>
        <sz val="9"/>
        <color theme="1"/>
        <rFont val="Arial"/>
        <family val="2"/>
      </rPr>
      <t xml:space="preserve">: </t>
    </r>
    <r>
      <rPr>
        <sz val="9"/>
        <color theme="1"/>
        <rFont val="Arial"/>
        <family val="2"/>
      </rPr>
      <t xml:space="preserve">The project’s Not-to-Exceed (NTE) date was officially revised from 31 March 2026 to 30 June 2028, following endorsement from the relevant authorities to accommodate the delayed roll-out and ensure full realization of project objectives.
</t>
    </r>
    <r>
      <rPr>
        <b/>
        <u/>
        <sz val="9"/>
        <color theme="1"/>
        <rFont val="Arial"/>
        <family val="2"/>
      </rPr>
      <t xml:space="preserve">2. Operational Partner Amendments:
</t>
    </r>
    <r>
      <rPr>
        <sz val="9"/>
        <color theme="1"/>
        <rFont val="Arial"/>
        <family val="2"/>
      </rPr>
      <t xml:space="preserve">Amendments to the Operational Partner Agreements are being undertaken across all five states to align with the revised Not-to-Exceed (NTE) date of 30 June 2028.
</t>
    </r>
    <r>
      <rPr>
        <b/>
        <sz val="9"/>
        <color theme="1"/>
        <rFont val="Arial"/>
        <family val="2"/>
      </rPr>
      <t>Mizoram:</t>
    </r>
    <r>
      <rPr>
        <sz val="9"/>
        <color theme="1"/>
        <rFont val="Arial"/>
        <family val="2"/>
      </rPr>
      <t xml:space="preserve">OP agreement originally ending on 8 May 2025 has been successfully amended.
</t>
    </r>
    <r>
      <rPr>
        <b/>
        <sz val="9"/>
        <color theme="1"/>
        <rFont val="Arial"/>
        <family val="2"/>
      </rPr>
      <t>Uttarakhand:</t>
    </r>
    <r>
      <rPr>
        <sz val="9"/>
        <color theme="1"/>
        <rFont val="Arial"/>
        <family val="2"/>
      </rPr>
      <t xml:space="preserve">OP agreement ending on 31 July 2025 , amendment process is currently underway.
</t>
    </r>
    <r>
      <rPr>
        <b/>
        <sz val="9"/>
        <color theme="1"/>
        <rFont val="Arial"/>
        <family val="2"/>
      </rPr>
      <t>Odisha:</t>
    </r>
    <r>
      <rPr>
        <sz val="9"/>
        <color theme="1"/>
        <rFont val="Arial"/>
        <family val="2"/>
      </rPr>
      <t xml:space="preserve">OP agreement ending on 31 August 2025 ,amendment process initiated, internal consultations ongoing.
</t>
    </r>
    <r>
      <rPr>
        <b/>
        <sz val="9"/>
        <color theme="1"/>
        <rFont val="Arial"/>
        <family val="2"/>
      </rPr>
      <t>Rajasthan:</t>
    </r>
    <r>
      <rPr>
        <sz val="9"/>
        <color theme="1"/>
        <rFont val="Arial"/>
        <family val="2"/>
      </rPr>
      <t xml:space="preserve">.To address limited state engagement, a hybrid implementation model,combining FAO-recruited experts, third-party field agencies, and state policy oversight was endorsed by the State Steering Committee in Jan 2025. The OP agreement (valid till 15 Dec 2025) is being revised accordingly, and NPMU is initiating third-party onboarding.
</t>
    </r>
    <r>
      <rPr>
        <b/>
        <sz val="9"/>
        <color theme="1"/>
        <rFont val="Arial"/>
        <family val="2"/>
      </rPr>
      <t>Madhya Pradesh</t>
    </r>
    <r>
      <rPr>
        <sz val="9"/>
        <color theme="1"/>
        <rFont val="Arial"/>
        <family val="2"/>
      </rPr>
      <t xml:space="preserve">:OP agreement ending on 15 December 2025 ,amendment discussions initiated; revision underway in line with extended project duration.
</t>
    </r>
    <r>
      <rPr>
        <b/>
        <u/>
        <sz val="9"/>
        <color theme="1"/>
        <rFont val="Arial"/>
        <family val="2"/>
      </rPr>
      <t xml:space="preserve">3. Revised Implementation Planning:
</t>
    </r>
    <r>
      <rPr>
        <sz val="9"/>
        <color theme="1"/>
        <rFont val="Arial"/>
        <family val="2"/>
      </rPr>
      <t>A revised work plan aligned with the extended timeline is being developed to reschedule activities and optimize resource use across all landscapes for effective delivery of outcomes.</t>
    </r>
  </si>
  <si>
    <t>Recommendation 4:Review project staffing and immediately fill vacant positions of technical experts in NPMU; deploy additional experts like climate change and environment expert, decentralized planning expert, M&amp;E expert.</t>
  </si>
  <si>
    <r>
      <rPr>
        <b/>
        <strike/>
        <sz val="9"/>
        <color rgb="FF000000"/>
        <rFont val="Arial"/>
        <family val="2"/>
      </rPr>
      <t xml:space="preserve">
</t>
    </r>
    <r>
      <rPr>
        <sz val="9"/>
        <color rgb="FF000000"/>
        <rFont val="Arial"/>
        <family val="2"/>
      </rPr>
      <t xml:space="preserve">While the specific experts highlighted in the MTR,Climate Change and Environment Expert, Decentralized Planning Expert, and M&amp;E Expert are yet to be onboarded (with the M&amp;E Expert recruitment process currently ongoing), the NPMU has taken significant steps to strengthen its technical capacity through the hiring of other domain experts aligned with project needs:
</t>
    </r>
    <r>
      <rPr>
        <b/>
        <u/>
        <sz val="9"/>
        <color rgb="FF000000"/>
        <rFont val="Arial"/>
        <family val="2"/>
      </rPr>
      <t xml:space="preserve">Strengthening Technical Expertise at NPMU:
</t>
    </r>
    <r>
      <rPr>
        <sz val="9"/>
        <color rgb="FF000000"/>
        <rFont val="Arial"/>
        <family val="2"/>
      </rPr>
      <t xml:space="preserve"> 1.A Participatory NRM Specialist has been hired to support landscape-level planning and implementation.
 2.An Animal Feed Specialist has been recruited to enhance livestock-related interventions across project landscapes.
 3.A Participatory Ravine Conservation Specialist has been onboarded to guide targeted restoration activities in ravine ecosystems.
 4.An Agriculture Extension Specialist has been hired to strengthen sustainable agriculture practices and farmer outreach.
</t>
    </r>
    <r>
      <rPr>
        <b/>
        <u/>
        <sz val="9"/>
        <color rgb="FF000000"/>
        <rFont val="Arial"/>
        <family val="2"/>
      </rPr>
      <t xml:space="preserve">Deployment of Resident Coordinators:
</t>
    </r>
    <r>
      <rPr>
        <sz val="9"/>
        <color rgb="FF000000"/>
        <rFont val="Arial"/>
        <family val="2"/>
      </rPr>
      <t>Resident Coordinators have been deployed in Odisha and Madhya Pradesh to provide consistent technical and managerial support to Operational Partners (OPs).Recruitment of a Resident Coordinator for Uttarakhand is currently underway to provide similar support in that landscape.</t>
    </r>
  </si>
  <si>
    <t>Recommendation 5:Hold frequent one-on-one discussions with the forest, environment and climate change departments, individually in all project states, landscapes and districts and ensure their active participation and technical and financial convergence in GLMP activities</t>
  </si>
  <si>
    <r>
      <rPr>
        <b/>
        <sz val="9"/>
        <color theme="1"/>
        <rFont val="Arial"/>
        <family val="2"/>
      </rPr>
      <t>1.Departmental Engagement</t>
    </r>
    <r>
      <rPr>
        <sz val="9"/>
        <color theme="1"/>
        <rFont val="Arial"/>
        <family val="2"/>
      </rPr>
      <t xml:space="preserve">: Regular one-on-one consultations were held with the Forest, Environment, and Climate Change Departments in all project states to ensure their active involvement and alignment with GLMP objectives.
</t>
    </r>
    <r>
      <rPr>
        <b/>
        <sz val="9"/>
        <color theme="1"/>
        <rFont val="Arial"/>
        <family val="2"/>
      </rPr>
      <t>2.Integrated Convergence Activities:</t>
    </r>
    <r>
      <rPr>
        <sz val="9"/>
        <color theme="1"/>
        <rFont val="Arial"/>
        <family val="2"/>
      </rPr>
      <t xml:space="preserve"> In the states of Uttarakhand, Mizoram, Odisha, and Madhya Pradesh, GLMPs have been designed to include a range of activities implemented in convergence with the Forest Department. These include bio-fencing, forest fire management, plantation drives, community forest management, and community nurseries. These activities not only align with the project’s environmental goals but also leverage the technical expertise and financial resources of the respective departments.
</t>
    </r>
    <r>
      <rPr>
        <b/>
        <sz val="9"/>
        <color theme="1"/>
        <rFont val="Arial"/>
        <family val="2"/>
      </rPr>
      <t>3.Technical and Financial Collaboration:</t>
    </r>
    <r>
      <rPr>
        <sz val="9"/>
        <color theme="1"/>
        <rFont val="Arial"/>
        <family val="2"/>
      </rPr>
      <t xml:space="preserve"> These convergence efforts are being supported through both technical guidance and financial contributions from the concerned departments, ensuring sustainability, ownership, and long-term impact at the local level.</t>
    </r>
  </si>
  <si>
    <t xml:space="preserve">Recommendation 6:Conduct a series of awareness generation activities with communities on the importance of aligning interventions/priority actions in GLMPs with GEF focal areas. </t>
  </si>
  <si>
    <r>
      <rPr>
        <b/>
        <sz val="9"/>
        <color rgb="FF000000"/>
        <rFont val="Arial"/>
        <family val="2"/>
      </rPr>
      <t>1.Hands-on Trainings:</t>
    </r>
    <r>
      <rPr>
        <sz val="9"/>
        <color rgb="FF000000"/>
        <rFont val="Arial"/>
        <family val="2"/>
      </rPr>
      <t xml:space="preserve"> Practical training sessions were conducted for State Project Units and community members to build awareness on aligning GLMP interventions with GEF focal areas and Global Environmental Benefits (GEBs). These sessions used participatory methods and locally relevant examples to ensure effective understanding.
</t>
    </r>
    <r>
      <rPr>
        <b/>
        <sz val="9"/>
        <color rgb="FF000000"/>
        <rFont val="Arial"/>
        <family val="2"/>
      </rPr>
      <t>2:Resident Coordinator Support</t>
    </r>
    <r>
      <rPr>
        <sz val="9"/>
        <color rgb="FF000000"/>
        <rFont val="Arial"/>
        <family val="2"/>
      </rPr>
      <t xml:space="preserve">: Resident Coordinators have been placed in Odisha and Madhya Pradesh. They maintain direct and continuous engagement with GLIUs to ensure sustained focus on aligning field-level interventions with GEF focal areas.
</t>
    </r>
    <r>
      <rPr>
        <b/>
        <sz val="9"/>
        <color rgb="FF000000"/>
        <rFont val="Arial"/>
        <family val="2"/>
      </rPr>
      <t>3:NPMU Technical Backstopping</t>
    </r>
    <r>
      <rPr>
        <sz val="9"/>
        <color rgb="FF000000"/>
        <rFont val="Arial"/>
        <family val="2"/>
      </rPr>
      <t xml:space="preserve">: The NPMU has prioritized technical inputs to states through its state nodes. In addition, monthly field missions involving relevant NPMU experts are being conducted to provide on-ground guidance, monitor progress, and reinforce alignment with project objectives.
</t>
    </r>
    <r>
      <rPr>
        <b/>
        <sz val="9"/>
        <color rgb="FF000000"/>
        <rFont val="Arial"/>
        <family val="2"/>
      </rPr>
      <t>4:Capacity Strengthening and Ownership:</t>
    </r>
    <r>
      <rPr>
        <sz val="9"/>
        <color rgb="FF000000"/>
        <rFont val="Arial"/>
        <family val="2"/>
      </rPr>
      <t xml:space="preserve"> These combined efforts have strengthened the capacity of local stakeholders and promoted ownership of the GLMP process, ensuring that community priorities are effectively integrated with global environmental goals.</t>
    </r>
  </si>
  <si>
    <t>Recommendation 7:Integrate and align FFS in GLMP with broader landscape objectives and GEF focal area targets, in order to foster more impactful engagement with communities and enhance the sustainability and resilience of the agricultural ecosystem synergistic to PA management plans.</t>
  </si>
  <si>
    <r>
      <rPr>
        <b/>
        <strike/>
        <sz val="9"/>
        <color theme="1"/>
        <rFont val="Arial"/>
        <family val="2"/>
      </rPr>
      <t xml:space="preserve">
</t>
    </r>
    <r>
      <rPr>
        <b/>
        <u/>
        <sz val="9"/>
        <color theme="1"/>
        <rFont val="Arial"/>
        <family val="2"/>
      </rPr>
      <t xml:space="preserve">1. Integration into GLMPs
</t>
    </r>
    <r>
      <rPr>
        <sz val="9"/>
        <color theme="1"/>
        <rFont val="Arial"/>
        <family val="2"/>
      </rPr>
      <t xml:space="preserve">During the last financial year, FFS activities on sustainable agriculture and improved livestock management were systematically integrated into GLMPs across all project landscapes. These activities were mapped spatially within the GLMP framework, allowing clear linkage to Global Environmental Benefits (GEBs).Example: Establishment of compost units contributes to sustainable land management and agrobiodiversity conservation.In Madhya Pradesh, livestock FFS activities were used to identify low-pressure grazing zones, directly supporting sustainable ravine management strategies.In Odisha, FFS on organic farming was prioritized in buffer zones, reducing ecological pressure on protected area.
</t>
    </r>
    <r>
      <rPr>
        <b/>
        <u/>
        <sz val="9"/>
        <color theme="1"/>
        <rFont val="Arial"/>
        <family val="2"/>
      </rPr>
      <t xml:space="preserve">2. Alignment with GEF Focal Areas
</t>
    </r>
    <r>
      <rPr>
        <sz val="9"/>
        <color theme="1"/>
        <rFont val="Arial"/>
        <family val="2"/>
      </rPr>
      <t xml:space="preserve">FFS modules were designed to directly contribute to GEF focal areas:Land Degradation: Activities such as contour farming, composting, and mulching improved soil health.Biodiversity Conservation: Agroforestry, native seed promotion, and reduced grazing in ecologically sensitive areas supported biodiversity.Climate Change Adaptation: Promotion of drought-tolerant crops and water-efficient practices enhanced climate resilience.Each activity was tracked for area covered and matched with its corresponding GEB indicators in the GLMP planning matrix.
</t>
    </r>
    <r>
      <rPr>
        <b/>
        <u/>
        <sz val="9"/>
        <color theme="1"/>
        <rFont val="Arial"/>
        <family val="2"/>
      </rPr>
      <t xml:space="preserve">3. Community-Centric Implementation
</t>
    </r>
    <r>
      <rPr>
        <sz val="9"/>
        <color theme="1"/>
        <rFont val="Arial"/>
        <family val="2"/>
      </rPr>
      <t xml:space="preserve">FFS sessions were implemented through participatory methods in collaboration with local institutions like SHGs,and Farmer Producer Groups.This ensured strong local ownership, leading to higher adoption rates of sustainable practices.Community feedback helped adapt FFS content to local contexts, strengthening links between conservation goals and improved rural livelihoods.
</t>
    </r>
    <r>
      <rPr>
        <b/>
        <sz val="9"/>
        <color theme="1"/>
        <rFont val="Arial"/>
        <family val="2"/>
      </rPr>
      <t xml:space="preserve">Note: All of the activities in GLMP (including FFS) will be integrated and aligned with GEF focal area targets. </t>
    </r>
  </si>
  <si>
    <t>8. Minor project amendments</t>
  </si>
  <si>
    <t>Minor amendments are changes to the design or implementation that do not have significant impact on the project objectives or scope, or an increase of the GEF project financing up to 5% as described in Annex 9 of the GEF Project and Program Cycle Policy Guidelines 12. Please describe any minor changes that the project has made under the relevant category or categories and provide supporting documents as an annex to this report if available. (This section will be uploaded to the GEF Portal)</t>
  </si>
  <si>
    <t xml:space="preserve">Category of change </t>
  </si>
  <si>
    <t xml:space="preserve">Provide a description of the change </t>
  </si>
  <si>
    <t>Indicate the timing of the change</t>
  </si>
  <si>
    <t>Approved by</t>
  </si>
  <si>
    <t>Results framework</t>
  </si>
  <si>
    <t>No Changes</t>
  </si>
  <si>
    <t>Components and cost</t>
  </si>
  <si>
    <t xml:space="preserve">Institutional and implementation arrangements </t>
  </si>
  <si>
    <t xml:space="preserve">To address implementation challenges in Rajasthan, one of the CGAIR institutions will be selected to execute the field activity in Rajasthan. 
This change aligns with MTR recommendations, while maintaining the State Government’s leadership and co-financing role.
</t>
  </si>
  <si>
    <t>Financial management</t>
  </si>
  <si>
    <t xml:space="preserve">The delivery model in Rajasthan has been revised and accordingly the financial allocations will be presented to the National Project Steering Committee (NPSC) for approval. There is no change in the state allocations. The composition of the State Steering Committee. Endorsements are being pursued from the FAO India Budget Holder, the Rajasthan State Steering Committee, the GEF Senior Coordinator,OCB. </t>
  </si>
  <si>
    <t>Approval from the GEF Senior Coordinator, OCB, was received on 31st June 2024.The Rajasthan State Steering Committee endorsed the change on 2nd January 2025.</t>
  </si>
  <si>
    <t>1. Jeffrey Griffin,Senior Coordinator, GEF Unit,OCB 
Email: Jeffrey.Griffin@fao.org
2. Sudhansh Pant, Chief secretary, Government of Rajasthan/ Chairman SSC, Rajasthan
Note:  Endorsement from the Rajasthan State Steering Committee (as recorded in the meeting minutes) and approval from the Senior Coordinator, GEF Unit, OCB (via email) are both attached as annexes.</t>
  </si>
  <si>
    <t>Implementation schedule</t>
  </si>
  <si>
    <t xml:space="preserve">Following MTR recommendation, the project implementation schedule was revised to address startup delays and align remaining activities with the new project timeline. The Not-to-Exceed (NTE) date was extended from 31 March 2026 to 30 June 2028. </t>
  </si>
  <si>
    <t>Endorsement received via FPMIS on 28 April 2025 from the GEF Funding Liaison Specialist.</t>
  </si>
  <si>
    <t>Kem Turner,GEF Funding Liaison Specialist
Email: Kem.Turner@fao.org</t>
  </si>
  <si>
    <t>Executing Entity</t>
  </si>
  <si>
    <t>Executing Entity Category</t>
  </si>
  <si>
    <t>Minor project objective change</t>
  </si>
  <si>
    <t>Safeguards</t>
  </si>
  <si>
    <t>Risk analysis</t>
  </si>
  <si>
    <t>Increase of GEF project financing up to 5%</t>
  </si>
  <si>
    <t>Co-financing</t>
  </si>
  <si>
    <t>Location of project activity</t>
  </si>
  <si>
    <t>Other minor project amendment (define)</t>
  </si>
  <si>
    <t>9. Stakeholders' Engagement</t>
  </si>
  <si>
    <t>Please report on progress, challeges, and outcomes on stakeholder engagement (based on the description of the Stakeholder Engagement Plan) included at CEO Endorsement/Approval during this reporting period. (This section will be uploaded to the GEF Portal)</t>
  </si>
  <si>
    <t>Profile</t>
  </si>
  <si>
    <t xml:space="preserve">Stakeholder name </t>
  </si>
  <si>
    <t>Type of partnership</t>
  </si>
  <si>
    <t xml:space="preserve">Progress, results &amp; Challenges on Stakeholder's Engagement </t>
  </si>
  <si>
    <t>Government Institutions</t>
  </si>
  <si>
    <t>Directorate of Farmers Welfare and Agriculture Development, Government of Madhya Pradesh</t>
  </si>
  <si>
    <t>Operational Partner</t>
  </si>
  <si>
    <r>
      <t xml:space="preserve">During this reporting period, six State Steering Committee (SSC) meetings were conducted -one each in Mizoram, Madhya Pradesh, Rajasthan, and Uttarakhand, and two in Odisha 
Seven Technical Support Group (TSG) meetings were held during the reporting period.  4 in Mizoram, 3 in Odisha
Challenges:
</t>
    </r>
    <r>
      <rPr>
        <b/>
        <sz val="9"/>
        <color rgb="FF000000"/>
        <rFont val="Arial"/>
        <family val="2"/>
      </rPr>
      <t xml:space="preserve">Rajasthan: </t>
    </r>
    <r>
      <rPr>
        <sz val="9"/>
        <color rgb="FF000000"/>
        <rFont val="Arial"/>
        <family val="2"/>
      </rPr>
      <t xml:space="preserve">There is limited engagement of state officials in the project. To address this, FAO India, in consultation with Ministry of Agriculture and Farmer's Welfare  (National executing agency ) and the Government of Rajasthan (Operational partner in Rajasthan), developed a detailed restructuring proposal to address implementation challenges in the state. The revised model introduces a hybrid execution modality wherein FAO recruits technical personnel and engages third-party agencies for field-level activities, while the State Government retains policy oversight through the State Steering Committee. This restructuring was endorsed in the Rajasthan SSC meeting held in January 2025. The updated implementation and budget arrangements are designed to fast-track delivery and ensure alignment with national guidelines and Mid-Term Review recommendations.The Green-Ag NPMU is currently working on the necessary arrangements to revise the OP agreement and initiate the identification and onboarding of implementation agencies. </t>
    </r>
  </si>
  <si>
    <t>Agriculture &amp; Farmers' Welfare Department, Government of Mizoram</t>
  </si>
  <si>
    <t xml:space="preserve"> Institute on Management of Agricultural Extension (IMAGE), Government of Odisha</t>
  </si>
  <si>
    <t xml:space="preserve"> Department of Agriculture, Government of Rajasthan</t>
  </si>
  <si>
    <t xml:space="preserve"> Watershed Management Directorate, Government of Uttarakhand</t>
  </si>
  <si>
    <t>Department of Agriculture, and Farmers Welfare (DA&amp;FW) in Ministry of Agriculture and Farmer’s Welfare (MoA&amp;FW), Government of India</t>
  </si>
  <si>
    <t>The National Executing Agency. It monitors project implementation and is responsible for providing general oversight in the project execution</t>
  </si>
  <si>
    <t>Engagement with DA&amp;FW has been facilitated as follows: 
Through National Project Monitoring Committee (NPMC) meetings - 
In the current reporting period, one NPMC meetings have been conducted. 
Through National Project Steering Committee (NPSC) meetings – No meetings conducted.</t>
  </si>
  <si>
    <t>Wildlife Institute of India (WII)</t>
  </si>
  <si>
    <t>Conducting a study on Human-Wildlife Conflict in Uttarakhand.</t>
  </si>
  <si>
    <t>The Operational partner approached the Wildlife Institute of India (WII) to undertake this study in the field and the institute completed the study in August 2023.The Operational Partner engaged the Wildlife Institute of India (WII) to conduct a field-based study on human–wildlife conflict, which was completed in August 2023. Based on WII’s findings, priority villages for implementing mitigation measures were identified. The recommended interventions have been incorporated into the Green Landscape Management Plan (GLMP), and relevant activities are now being implemented in alignment with the study’s suggestions.</t>
  </si>
  <si>
    <t xml:space="preserve">Indian Institute of Forest Management 	</t>
  </si>
  <si>
    <t>Partner for Human-Wildlife Conflict study in Chambal landscape-Madhya Pradesh</t>
  </si>
  <si>
    <t>The Indian Institute of Forest Management (IIFM) was engaged as the technical partner to conduct a study on human–wildlife conflict in the Chambal landscape, Madhya Pradesh. A Memorandum of Understanding (MoU) was signed with the Directorate of Farmers’ Welfare and Agriculture Development, Government of Madhya Pradesh, on 16 April 2024. The study was completed and the final report submitted to the NPMU in April 2025. The report is comprehensive and addresses all aspects outlined in the scope of the study. It is currently under review by the Lead Technical Officer (LTO) for further integration into project planning and decision-making.</t>
  </si>
  <si>
    <t>Indian Institute of Soil Science</t>
  </si>
  <si>
    <t>Conducting Ravine management study in Chambal landscape-Madhya Pradesh</t>
  </si>
  <si>
    <t>The Indian Institute of Soil Science (IISS) was engaged to conduct a study on ravine management in the Chambal landscape, Madhya Pradesh. A Memorandum of Understanding (MoU) was signed with the Directorate of Farmers’ Welfare and Agriculture Development, Government of Madhya Pradesh, on 9 May 2024. IISS submitted the draft report to the NPMU in March 2025. The report has been reviewed by the NPMU and is currently under review by the Lead Technical Officer (LTO) for further integration into project planning and decision-making.</t>
  </si>
  <si>
    <t>Under Process</t>
  </si>
  <si>
    <t>ISRO Regional Remote Sensing Centre</t>
  </si>
  <si>
    <t>Geospatial analysis of the project landscape-chambal have been done part of baseline assessment.</t>
  </si>
  <si>
    <t xml:space="preserve"> The geospatial data generated by ISRO’s Regional Remote Sensing Centre has not only supported the identification of high-priority villages for project implementation and targeted restoration activities in ravine ecosystems but is also being utilized to support other ongoing and completed studies in the Chambal landscape. Specifically, this data has been referenced in the Human-Wildlife Conflict study conducted by the Indian Institute of Forest Management (IIFM) and the Ravine Management study led by the Indian Institute of Soil Science (IISS).</t>
  </si>
  <si>
    <t>IIWM, Bhubaneswar</t>
  </si>
  <si>
    <t>Conducting an 'Assessment of water yield ecosystem services affecting agriculture practices and on farm livelihoods in Similipal tiger landscape, Odisha'</t>
  </si>
  <si>
    <t>The agency completed the study in January and submitted the report in March. The NPMU has shared the initial feedback, and the agency is currently working on it.</t>
  </si>
  <si>
    <t>Odisha Biodiversity Board</t>
  </si>
  <si>
    <t>Conducting the study report titled "Indigenous Traditional Knowledge and Biodiversity Conservation in Similipal Landscape'</t>
  </si>
  <si>
    <t>LTO Clearance received on 22.05.2025</t>
  </si>
  <si>
    <t> IIT Kharagpur</t>
  </si>
  <si>
    <t>Conducting a policy dialogue titled “State Policy Dialogue on Mainstreaming Biodiversity into the Agriculture Sector for Increased Food and Livelihood Security”</t>
  </si>
  <si>
    <t>Signed Memorandum of Agreement (MoA) with IMAGE and the Director, SC &amp; WD 
Inception meeting done on 22 May 2025</t>
  </si>
  <si>
    <t>ICAR- Central Institute for Women in Agriculture (ICAR-CIWA), Bhubaneswar</t>
  </si>
  <si>
    <t>Conducting a Study on the impact of CAPS in Similipal Biosphere</t>
  </si>
  <si>
    <t xml:space="preserve">The inception meeting for the study was held in June 2025, formally initiating the research process. The agency is yet to share the inception report
</t>
  </si>
  <si>
    <t>New stakeholders identified</t>
  </si>
  <si>
    <t>NDDB Dairy Services(NDS)</t>
  </si>
  <si>
    <t>Implementing Partner for milk value chain in Chambal landscape</t>
  </si>
  <si>
    <t>Collaboration with NDDB Dairy Services(NDS) to implement milk value chain activities in project villages with NDS supported MAALAV MMPCL was initiated in 2024-25.</t>
  </si>
  <si>
    <t>National Diary Development Board (NDDB)</t>
  </si>
  <si>
    <t>Strategic Partner for milk value chain in Chambal landscape</t>
  </si>
  <si>
    <t>Partnership  with National Dairy Development Board(NDDB) has been establised to  channalize straregic investment in project villages through MAALAV MMPCL in 2024-25</t>
  </si>
  <si>
    <t>Odisha Agro Industries Corporation Ltd.</t>
  </si>
  <si>
    <t xml:space="preserve">Partner for multi-commodity aggregation centres in Odisha </t>
  </si>
  <si>
    <t xml:space="preserve">Support in selection of machinery and identification of qualified vendors </t>
  </si>
  <si>
    <t xml:space="preserve">Others </t>
  </si>
  <si>
    <t>Maalav Mahila Milk Producer Company</t>
  </si>
  <si>
    <t>Milk value chain implemeting partner</t>
  </si>
  <si>
    <t>The collaboration with Maalav Mahila Milk Producer Company Limited was initiated in 2024-25. 11 Milk purchase points and one bulk milk chilling Unit  have been established  till now and more than 200 members have been mobilied till date</t>
  </si>
  <si>
    <t>10. Gender Mainstreaming</t>
  </si>
  <si>
    <t>Information on Progress on Gender-responsive measures as documented at CEO Endorsement/Approval in the gender action plan or equivalent (when applicable) during this reporting period. (This section will be uploaded to the GEF Portal)</t>
  </si>
  <si>
    <t>Category</t>
  </si>
  <si>
    <t>Yes/No</t>
  </si>
  <si>
    <t xml:space="preserve">Briefly describe progress and results achieved during this reporting period. </t>
  </si>
  <si>
    <t>a. Closing gender gaps in access to and control overal natural resources</t>
  </si>
  <si>
    <r>
      <rPr>
        <b/>
        <u/>
        <sz val="9"/>
        <color theme="1"/>
        <rFont val="Arial"/>
        <family val="2"/>
      </rPr>
      <t>Summary</t>
    </r>
    <r>
      <rPr>
        <sz val="9"/>
        <color theme="1"/>
        <rFont val="Arial"/>
        <family val="2"/>
      </rPr>
      <t xml:space="preserve">: All four categories of the Gender Action Plan have been addressed during the reporting period. Significant participation of women was noted across landscapes, including 72% women in agriculture FFS, active engagement in value chains (e.g., milk in Madhya Pradesh), and one-third representation in governance bodies in Mizoram. Sex-disaggregated data is systematically collected across FFS and capacity-building activities to ensure compliance with FAO and GEF gender policies. The participants signed attendance is verified and validated by the GLIU Experts before its uploaded on the MIS portal.
Across landscapes, project teams are actively promoting the participation of both women and men to reduce gender disparities in access to and control over natural resources.
</t>
    </r>
    <r>
      <rPr>
        <b/>
        <sz val="9"/>
        <color theme="1"/>
        <rFont val="Arial"/>
        <family val="2"/>
      </rPr>
      <t>Madhya Pradesh</t>
    </r>
    <r>
      <rPr>
        <sz val="9"/>
        <color theme="1"/>
        <rFont val="Arial"/>
        <family val="2"/>
      </rPr>
      <t xml:space="preserve">:
Under the GLMP initiative "One Home One Plant", fruit and medicinal plants were distributed exclusively to 500 women farmers for backyard planting. In the ravine management activities, at least 15% of participants in plantation and fodder-growing efforts are women, ensuring their involvement in land restoration.
</t>
    </r>
    <r>
      <rPr>
        <b/>
        <sz val="9"/>
        <color theme="1"/>
        <rFont val="Arial"/>
        <family val="2"/>
      </rPr>
      <t>Mizoram</t>
    </r>
    <r>
      <rPr>
        <sz val="9"/>
        <color theme="1"/>
        <rFont val="Arial"/>
        <family val="2"/>
      </rPr>
      <t xml:space="preserve">:
Training on the Improved Management of Village Safety and Supply Reserves was conducted in 28 landscape villages, targeting representatives from community institutions. Women representatives were especially encouraged to participate in the management of community reserve forests. While men typically manage these reserves, the Green Ag intervention ensured that at least one-third of the trained participants were women in each selected village. A total of 280 women took part in the training, which was conducted practically within their respective Village Safety and Supply Reserves.
</t>
    </r>
    <r>
      <rPr>
        <b/>
        <sz val="9"/>
        <color theme="1"/>
        <rFont val="Arial"/>
        <family val="2"/>
      </rPr>
      <t>Odisha</t>
    </r>
    <r>
      <rPr>
        <sz val="9"/>
        <color theme="1"/>
        <rFont val="Arial"/>
        <family val="2"/>
      </rPr>
      <t xml:space="preserve">:
In plantation efforts under GLMP involving custard apple and pineapple, 47% were women beneficiaries, who played an active role in decision-making processes related to site selection, planting, and post-planting care.
</t>
    </r>
    <r>
      <rPr>
        <b/>
        <sz val="9"/>
        <color theme="1"/>
        <rFont val="Arial"/>
        <family val="2"/>
      </rPr>
      <t xml:space="preserve">Uttarakhand:
</t>
    </r>
    <r>
      <rPr>
        <sz val="9"/>
        <color theme="1"/>
        <rFont val="Arial"/>
        <family val="2"/>
      </rPr>
      <t>Women beneficiaries are actively engaged in soil, water, and land conservation efforts under GLMP’s ridge-to-valley approach. Their participation spans across multiple interventions including 26% in trenching, recharge pits, drainage line treatments (e.g., dry stone and crate wire check dams, retaining walls) and water harvesting (e.g., geo-line and LDPE tanks), 75% in orchard development on fallow lands, 75% in sustainable rainfed farming through FFS, and 71% in chain-link fencing.</t>
    </r>
  </si>
  <si>
    <t>b. Improving women's participation and decision making</t>
  </si>
  <si>
    <r>
      <t xml:space="preserve">Across all landscapes, efforts are being made to enhance women’s engagement and leadership in community-based and value chain activities. The participation of women in agroecological trainings is linked with RF Indicator 14, refer Tab 2:
</t>
    </r>
    <r>
      <rPr>
        <b/>
        <sz val="9"/>
        <color rgb="FF000000"/>
        <rFont val="Arial"/>
        <family val="2"/>
      </rPr>
      <t xml:space="preserve">Odisha, Uttarakhand, and Mizoram:
</t>
    </r>
    <r>
      <rPr>
        <sz val="9"/>
        <color rgb="FF000000"/>
        <rFont val="Arial"/>
        <family val="2"/>
      </rPr>
      <t xml:space="preserve">The project ensures over 40% participation of women in all community-based activities under the GLMP, promoting inclusive development at the grassroots level.
</t>
    </r>
    <r>
      <rPr>
        <b/>
        <sz val="9"/>
        <color rgb="FF000000"/>
        <rFont val="Arial"/>
        <family val="2"/>
      </rPr>
      <t xml:space="preserve">Madhya Pradesh Landscape:
</t>
    </r>
    <r>
      <rPr>
        <sz val="9"/>
        <color rgb="FF000000"/>
        <rFont val="Arial"/>
        <family val="2"/>
      </rPr>
      <t xml:space="preserve">- Focus group discussions with men and youth are held to raise awareness about the benefits of women's participation in the milk value chain.
- Collaborations with the State Rural Livelihood Mission (SRLM) support enhanced involvement of women in the milk value chain and other project activities.
- 20 Farmer Field School (FFS) groups with only women participants have been formed—alongside 30 mixed groups—focused on sustainable farming of pearl millet and mustard, in alignment with local social norms. Each FFS group have 20 members with overall 69% women participation in FFS on sustainable agriculture (refer Tab 3, 2.2.5-I2)
- 5 Women livestock keepers and existing Livestock Friends under NRLM (Pashu Sakhis) are trained as Livestock Trainers for conducting the FFS Livestock Management. There was 46% women participation in the FFS on Livestock Management (Refer Tab 3, 2.2.5-I1) 
</t>
    </r>
    <r>
      <rPr>
        <b/>
        <sz val="9"/>
        <color rgb="FF000000"/>
        <rFont val="Arial"/>
        <family val="2"/>
      </rPr>
      <t xml:space="preserve">Mizoram Landscape:
</t>
    </r>
    <r>
      <rPr>
        <sz val="9"/>
        <color rgb="FF000000"/>
        <rFont val="Arial"/>
        <family val="2"/>
      </rPr>
      <t xml:space="preserve">- Preference is given to women-headed households with prior experience in piggery as part of the beneficiary selection criteria for the piggery value chain, promoting their leadership and economic empowerment.
- Women participation is as per the proejct norms, (refer section a) 
</t>
    </r>
    <r>
      <rPr>
        <b/>
        <sz val="9"/>
        <color rgb="FF000000"/>
        <rFont val="Arial"/>
        <family val="2"/>
      </rPr>
      <t xml:space="preserve">Odisha Landscape:
</t>
    </r>
    <r>
      <rPr>
        <sz val="9"/>
        <color rgb="FF000000"/>
        <rFont val="Arial"/>
        <family val="2"/>
      </rPr>
      <t xml:space="preserve">- Women constitute 30% of the Village Implementation Committee (VIC), contributing actively to local decision-making.
- Two value chain committees have been formed with 28 members, including 13 women. The Green Gram Value Chain Cluster Committee demonstrates strong female leadership, with both the president and secretary being women.
</t>
    </r>
    <r>
      <rPr>
        <b/>
        <sz val="9"/>
        <color rgb="FF000000"/>
        <rFont val="Arial"/>
        <family val="2"/>
      </rPr>
      <t>Uttarakhand Landscape</t>
    </r>
    <r>
      <rPr>
        <sz val="9"/>
        <color rgb="FF000000"/>
        <rFont val="Arial"/>
        <family val="2"/>
      </rPr>
      <t xml:space="preserve">:
- Women are gaining practical knowledge and decision-making capabilities through various capacity-building platforms such as Farmer Field Schools (refer section a above and Tab 3 - 2.2.5-I1 and 2.2.5-I2), expert dialogues, Kisan Melas, and partnerships with progressive farmers, SHGs, and agri-allied centers. These initiatives support 75% women in adopting sustainable agro-ecological practices as mentioned in section a above.
- 262 women farmers lead the FFS agricuture / livestock as FFS leaders. 
 </t>
    </r>
  </si>
  <si>
    <t>c. generating socio-economic benefits or services for women</t>
  </si>
  <si>
    <r>
      <rPr>
        <b/>
        <sz val="9"/>
        <color theme="1"/>
        <rFont val="Arial"/>
        <family val="2"/>
      </rPr>
      <t xml:space="preserve">Madhya Pradesh:
</t>
    </r>
    <r>
      <rPr>
        <sz val="9"/>
        <color theme="1"/>
        <rFont val="Arial"/>
        <family val="2"/>
      </rPr>
      <t xml:space="preserve">- Under the milk value chain activity, refer section b, 10 Milk Pooling Points (MPPs) have been established, engaging 210 women members, thereby improving access to collective marketing and income opportunities.
- Sustainable agricultural production has been demonstrated on 20 acres of land owned by 20 women farmers s refered in section b above and Tab 3 - 2.2.5-I2 on FFS,enhancing both skills and productivity.
</t>
    </r>
    <r>
      <rPr>
        <b/>
        <sz val="9"/>
        <color theme="1"/>
        <rFont val="Arial"/>
        <family val="2"/>
      </rPr>
      <t xml:space="preserve">Mizoram:
</t>
    </r>
    <r>
      <rPr>
        <sz val="9"/>
        <color theme="1"/>
        <rFont val="Arial"/>
        <family val="2"/>
      </rPr>
      <t xml:space="preserve">- Women's participation in the piggery value chain has significantly increased, improving their access to livelihood opportunities and income generation.
- Green house for Community nursery - 293 women SHG members
- Heap composting using pig feacal matter - 120 women beneficiaries
</t>
    </r>
    <r>
      <rPr>
        <b/>
        <sz val="9"/>
        <color theme="1"/>
        <rFont val="Arial"/>
        <family val="2"/>
      </rPr>
      <t xml:space="preserve">Odisha:
</t>
    </r>
    <r>
      <rPr>
        <sz val="9"/>
        <color theme="1"/>
        <rFont val="Arial"/>
        <family val="2"/>
      </rPr>
      <t xml:space="preserve">- Value chain interventions have effectively reduced women's drudgery in agriculture while enhancing income. For example, in green gram and groundnut farming, tasks like clean threshing—typically done by women and highly time-consuming—have been eased through the provision of equipment such as threshers, groundnut decorticators, moisture meters, and storage bins. This has saved time and enabled women to sell their produce at optimal times and markets.
</t>
    </r>
    <r>
      <rPr>
        <b/>
        <sz val="9"/>
        <color theme="1"/>
        <rFont val="Arial"/>
        <family val="2"/>
      </rPr>
      <t>Uttarakhand</t>
    </r>
    <r>
      <rPr>
        <sz val="9"/>
        <color theme="1"/>
        <rFont val="Arial"/>
        <family val="2"/>
      </rPr>
      <t>:
- As mentioned in section b above women are prioritized in trainings, exposure visits, FFS modules, and in the approval of proposals related to agroecological practices.
- During the kharif season, convergence with the Horticulture Department benefited 56 women from 10 villages in Yamkeshwar Block through the supply of ginger seeds, organic fertilizers, farm tools, and machinery, strengthening their farming capacities and reducing input costs.</t>
    </r>
  </si>
  <si>
    <t>Any other good practices on gender</t>
  </si>
  <si>
    <r>
      <rPr>
        <b/>
        <sz val="9"/>
        <color rgb="FF000000"/>
        <rFont val="Arial"/>
        <family val="2"/>
      </rPr>
      <t xml:space="preserve">Training on Integration of Gender
</t>
    </r>
    <r>
      <rPr>
        <sz val="9"/>
        <color rgb="FF000000"/>
        <rFont val="Arial"/>
        <family val="2"/>
      </rPr>
      <t xml:space="preserve">Community Resource Persons (CRPs) and GLIU Experts were trained on gender integration in project activities, focusing on appropriate tools and inclusive language for community consultations.
</t>
    </r>
    <r>
      <rPr>
        <b/>
        <sz val="9"/>
        <color rgb="FF000000"/>
        <rFont val="Arial"/>
        <family val="2"/>
      </rPr>
      <t xml:space="preserve">Madhya Pradesh:
i) Women-Only FFS Groups: </t>
    </r>
    <r>
      <rPr>
        <sz val="9"/>
        <color rgb="FF000000"/>
        <rFont val="Arial"/>
        <family val="2"/>
      </rPr>
      <t xml:space="preserve">In response to social norms restricting women from speaking in mixed settings, women-only Farmer Field School (FFS) groups were formed. This safe space encouraged women’s participation and built their capacity in agro-ecological practices, specifically in pearl millet and mustard cultivation. (Refer section b above and Tab 3 - 2.2.5-I2) 
</t>
    </r>
    <r>
      <rPr>
        <b/>
        <sz val="9"/>
        <color rgb="FF000000"/>
        <rFont val="Arial"/>
        <family val="2"/>
      </rPr>
      <t xml:space="preserve">ii) Mixed-Gender FFS Groups:
</t>
    </r>
    <r>
      <rPr>
        <sz val="9"/>
        <color rgb="FF000000"/>
        <rFont val="Arial"/>
        <family val="2"/>
      </rPr>
      <t xml:space="preserve">To promote social inclusion and equality, mixed-gender FFS groups were also introduced in villages where women-only groups existed. This dual approach aims to bridge gender gaps. Post-FFS assessments are planned to evaluate the effectiveness of this model. (Refer section b above and Tab 3 - 2.2.5-I2) 
iii) </t>
    </r>
    <r>
      <rPr>
        <b/>
        <sz val="9"/>
        <color rgb="FF000000"/>
        <rFont val="Arial"/>
        <family val="2"/>
      </rPr>
      <t>Sensitization of men</t>
    </r>
    <r>
      <rPr>
        <sz val="9"/>
        <color rgb="FF000000"/>
        <rFont val="Arial"/>
        <family val="2"/>
      </rPr>
      <t xml:space="preserve">: In the milk value chain initiative, the collaborating Farmer Producer Organization (FPO) exclusively enrolled women farmers as members, with earnings from milk sales directly deposited into their personal accounts. Initially, this women-centric approach faced resistance from men, who opposed and discouraged the membership drive.
To address this, focused group discussions were conducted with men-only and mixed groups, alongside engagement with National Rural Livelihood Mission (NRLM) functionaries at the village level. These sensitization efforts successfully shifted perceptions, resulting in 210 women farmers from 10 villages actively participating in the milk value chain and selling their milk daily.
</t>
    </r>
    <r>
      <rPr>
        <b/>
        <sz val="9"/>
        <color rgb="FF000000"/>
        <rFont val="Arial"/>
        <family val="2"/>
      </rPr>
      <t>Mizoram</t>
    </r>
    <r>
      <rPr>
        <sz val="9"/>
        <color rgb="FF000000"/>
        <rFont val="Arial"/>
        <family val="2"/>
      </rPr>
      <t xml:space="preserve">:
 Farmer Field Schools (FFS) on Sustainable Agriculture and Improved Livestock Management were conducted with active involvement from both men and women as per project norm (Refer section a above and Tab 3 - 2.2.5-I1 and 2.2.5-I2) . These efforts highlight the commitment to ensuring equitable participation and capacity-building across genders in agricultural practices. 
</t>
    </r>
    <r>
      <rPr>
        <b/>
        <sz val="9"/>
        <color rgb="FF000000"/>
        <rFont val="Arial"/>
        <family val="2"/>
      </rPr>
      <t xml:space="preserve">Uttarakhand:
</t>
    </r>
    <r>
      <rPr>
        <sz val="9"/>
        <color rgb="FF000000"/>
        <rFont val="Arial"/>
        <family val="2"/>
      </rPr>
      <t xml:space="preserve">i. </t>
    </r>
    <r>
      <rPr>
        <b/>
        <sz val="9"/>
        <color rgb="FF000000"/>
        <rFont val="Arial"/>
        <family val="2"/>
      </rPr>
      <t>Digital Mapping of Critical Water Resources (CWRs)</t>
    </r>
    <r>
      <rPr>
        <sz val="9"/>
        <color rgb="FF000000"/>
        <rFont val="Arial"/>
        <family val="2"/>
      </rPr>
      <t xml:space="preserve">:
As part of capacity-building under Green Landscape (GL) governance FFS, rural young and middle-aged women were trained to use the Bhagirath App—developed by SARRA—to geo-tag critical water resources (springs, streams, rivulets).
Progress: 50 women from 95 villages have identified and recorded 85 CWRs in the app, a process that is ongoing.
ii) </t>
    </r>
    <r>
      <rPr>
        <b/>
        <sz val="9"/>
        <color rgb="FF000000"/>
        <rFont val="Arial"/>
        <family val="2"/>
      </rPr>
      <t>Value Addition from Indigenous Resources (Bheemal Processing)</t>
    </r>
    <r>
      <rPr>
        <sz val="9"/>
        <color rgb="FF000000"/>
        <rFont val="Arial"/>
        <family val="2"/>
      </rPr>
      <t xml:space="preserve">: Cluster-level trainings on sustainable use of indigenous agroforestry species like Bheemal (Grewia optiva) enabled rural women to understand its economic potential in herbal cosmetics. The project facilitated linkages with Bisht Rural Enterprise, encouraging SHGs and women farmers to engage in value-added processing—harvesting, beating, isolating bark, chopping twigs, and drying chips.
</t>
    </r>
    <r>
      <rPr>
        <b/>
        <sz val="9"/>
        <color rgb="FF000000"/>
        <rFont val="Arial"/>
        <family val="2"/>
      </rPr>
      <t>Progress</t>
    </r>
    <r>
      <rPr>
        <sz val="9"/>
        <color rgb="FF000000"/>
        <rFont val="Arial"/>
        <family val="2"/>
      </rPr>
      <t xml:space="preserve">: 35 women from 7 villages have processed and sold 5.07 quintals of Bheemal bark chips at ₹30/kg, generating direct income.
</t>
    </r>
  </si>
  <si>
    <t>11. Knowledge and Learning Activities</t>
  </si>
  <si>
    <t>Knowledge activities/products (when applicable), as outlined in Knowledge Management (and Learning) Approach approved at CEO Endorsement/Approval, during this reporting period. (This section will be uploaded to the GEF Portal)</t>
  </si>
  <si>
    <t>Knowledge management and Learning (KML):
Does the project have a KML strategy?</t>
  </si>
  <si>
    <t>If YES, what is the implementation progress? 
In your answer, please describe how the project is fostering knowledge sharing and learning among stakeholders at national and sub-national level.</t>
  </si>
  <si>
    <t>The Green-Ag project has a Knowledge Management (KM) strategy aligned with the GEF’s Knowledge Management Approach Paper (2015). The strategy emphasizes the generation, documentation, and sharing of knowledge through targeted research, field-level innovations, and best practices. It focuses on capturing lessons learned and promoting scalable solutions across landscapes.
Implementation of this KM strategy is underway. The Green Landscape Implementation Units (GLIUs) have begun systematically observing and documenting good practices and lessons from field activities. These insights are being used to foster learning and inform adaptive management.
To facilitate knowledge sharing, the project promotes multi-level engagement—organizing capacity-building workshops and exchange visits at both national and sub-national levels. This participatory approach ensures that experiences and innovations are not only captured but also disseminated across landscapes and among key stakeholders.</t>
  </si>
  <si>
    <t xml:space="preserve"> If NO, how does the project identify, collect and document good practices? </t>
  </si>
  <si>
    <t xml:space="preserve">Please list good practices, including key-technical and/or institutional innovations, from the project thus far. </t>
  </si>
  <si>
    <t xml:space="preserve">1. Farmer Capacity Building and Training
Farmer Field Schools (FFS):
Community-based training approach to build farmers’ capacity in sustainable agriculture, integrated pest management, organic practices (e.g., Jeevamrit, Neemastra), and indigenous crop revival (e.g., finger millet, turmeric, indigenous maize).
Community Resource Persons (CRPs):
Trained local facilitators who lead field demonstrations, track adoption, and support peer-to-peer learning.
Demo Plots for Visibility and Replication:
Landscape-based demonstration plots showcasing agroecology, biodiversity conservation, and land restoration for farmer exposure and replication.
2. Sustainable Land and Natural Resources Management
Sloping Agriculture Land Technology (SALT) with Indigenous Adaptation (MiSALT):
Integrates traditional 'changkham' with SALT to prevent erosion and restore fertility using native “Very Important Plants” (VIPs).
10% Drought Mitigation and Watershed Models (Odisha):
Water harvesting structures (12x12x3 m³), bunding, contour trenching, and grass patching to recharge groundwater and irrigate uplands.
Water Resource Management:
Includes construction of contour trenches, rejuvenation of harvesting structures, and desilting of ponds as replicable water models.
Soil Conservation and Fodder Development:
Demonstrations with IGFRI, Avikanagar on tree planting and fodder grass cultivation on degraded lands and bunds, serving as live learning sites.
3. Livelihood and Value Chain Development
Sustainable Pig Rearing Systems (Mizoram):
Establishes decentralized breeding units, improved pigsties, local breed promotion, disease and biosecurity management, and feed regulation supported by FFS training.
Agroecological Intercropping Models:
Maize-soybean intercropping using organic inputs and CRP facilitation.
4. Institutional Strengthening and Governance
Village Institution Committees (VICs) and User Groups:
Community-led groups monitoring NRM and forest conservation.
Gram Panchayat Development Plan (GPDP) Integration – Uttarakhand:
Participatory rural planning using tools like social mapping, stakeholder consultations, and issue prioritization.
Convergence Platforms at District and State Level:
Multi-stakeholder platforms enabling coordination among government departments and community institutions.
5. Knowledge Sharing and Documentation
Documentation and Dissemination:
Capturing best practices, lessons learned, and success stories through case studies, field manuals, and community videos for scaling and policy influence.
</t>
  </si>
  <si>
    <t>Communication strategy:
Does the project have a communication strategy?</t>
  </si>
  <si>
    <t>Please provide a brief overview of the communications successes and challenges this fiscal year.</t>
  </si>
  <si>
    <t xml:space="preserve">NPMU has developed a communication strategy for the project to guide staff on various communication and outreach activities. The strategy is based on an assessment of target audiences, their information needs, and communication channels. The standard templates shared by the NPMU to design these knowledge products are being used by the State teams.
Green-Ag project website is regularly updated with the project activities, meetings, review visits, and reports. A Knowledge platform has been created on the project website for wider dissemination of the communication products. The platform contains landscape wise communication material, FPIC reports, activity reports, and strategy papers.
All the state teams are advised to prepare the communication material in English before translating them into the local language so that wider stakeholders can be reached out once the documents are posted on the project website.
Successes:
1. CRPs, GLIU and SPMU colleagues are sharing HD Images with brief write-ups.
Uttarakhand, Mizoram and Odisha have started sharing success stories.
2. The states have hired agencies to support them in creating videos and designing collaterals.
Challenges:
1. English is not the primary language of the states, which requires extensive translation of documents. As a result, it increases workload, reduces communication quality, and leads to information loss.
2. Limited capacity to create communication products for various stakeholders.
3. States need documents in the local language, but NPMU can only provide technical support for English versions, requiring state teams to draft both versions without a quality check for the local language.
4. The high attrition rate of communication counterparts in the SPMU results in significant delays in rehiring and prolonged resource unavailability, which negatively impacts the state's visibility. As the NPMU relies heavily on State Communication Officers for critical information, this disruption further hinders outreach efforts."						
						</t>
  </si>
  <si>
    <t xml:space="preserve">Human-interest story:
Please share a human-interest story from your project, focusing on how the project has helped to improve people's livelihoods while contributing to achieving the expected Global Environmental Benefits. Please indicate any Socio-economic Co-benefits that were generated by the project. Include at least one beneficiary quote and perspective, and please also include related photos and photo credits. </t>
  </si>
  <si>
    <t xml:space="preserve">"Enhancing Crop Yield and Food Security in Mizoram through Winter Vegetables with FAO’s Green-Ag Farmer Field Schools
Mizoram, a lush, hilly state in northeast India, has long been known for its vibrant biodiversity and unique agricultural practices. However, over the years, farming in the region has faced challenges due to unpredictable climatic conditions and changes in patterns in shifting cultivation, leading to soil degradation and reduced crop yield.
Growing winter vegetables provides an additional income source while reducing dependence on shifting cultivation (jhum). Crop diversification and water-efficient farming enhance climate resilience, while integrating agroforestry improves soil health and supports carbon sequestration, mitigating climate change.
Considering the above aspects and to strengthen food and nutrition security, the Food and Agriculture Organization of the United Nations’ (FAO) Green-Ag project, funded by the Global Environment Facility (GEF) trained local farmers on sustainable agriculture practices through the Farmer Field Schools (FFS) to empower them with innovative and climate-resilient agricultural techniques while maintaining the ecological balance. The project is being implemented by the Department of Agriculture, Government of Mizoram.
Please read the full story here - https://www.fao.org/india/programmes-and-projects/success-stories/winter-vegetables/en/"						
						</t>
  </si>
  <si>
    <t>Please provide links to related website, social media account</t>
  </si>
  <si>
    <t xml:space="preserve">https://x.com/FAOIndia
https://www.youtube.com/@faoindia853
Project website: www.greenag.nmsa.gov.in					
						</t>
  </si>
  <si>
    <t xml:space="preserve">Please provide a list of publications, leaflets, video materials, newsletters, or other communications assets publised on the web, if any. </t>
  </si>
  <si>
    <r>
      <rPr>
        <b/>
        <sz val="9"/>
        <color rgb="FF000000"/>
        <rFont val="Arial"/>
        <family val="2"/>
      </rPr>
      <t xml:space="preserve">Web/Media Content
</t>
    </r>
    <r>
      <rPr>
        <sz val="9"/>
        <color rgb="FF000000"/>
        <rFont val="Arial"/>
        <family val="2"/>
      </rPr>
      <t xml:space="preserve">
NPMU – Web Updates
Gender equality and climate action: building resilient agriculture in India
Forests and agriculture can thrive together. 5 Indian states show how
Madhya Pradesh – Web Updates
FAOR’s visit to Chambal Landscape
FAO Delegation visits the Chambal Landscape to assess progress and explore future pathways for the GEF-funded Green-Ag Project
Strengthening the Milk Value Chain in Chambal, Madhya Pradesh: A Collaborative Effort Between FAO and NDDB under Green-Ag
Odisha – Web Updates
Vanamahotsav Week, Green-Ag project, Odisha
Exposure visit to Dr YS Parmar University of Horticulture and Forestry, Solan, Himachal Pradesh
Mizoram – Web Updates
FAO and GEF teams conduct field visit to the Dampa - Thorangtlang landscape
Capacity building session on farm biosecurity in Dampa – Thorangtlang Landscape
Piglet multiplication begins in Mizoram under the Green-Ag’s community piggery initiative
Uttarakhand – Web Updates
FAOR visits Green-Ag’s Corbett-Rajaji Landscape
Celebrating World Wildlife Week: School’s Eco Club visit to Rajaji Tiger Reserve
GEF team conducts field visit to Rajaji-Corbett landscape
Interstate Knowledge Sharing Exposure Visit for Farmers in Rajaji – Corbett Landscape
Social Media Posts
https://x.com/FAOIndia/status/1928025757172875544
https://x.com/FAOIndia/status/1906948299183308832
https://x.com/FAOIndia/status/1902952483116474544
https://x.com/FAOIndia/status/1871528838976635328
https://x.com/FAOIndia/status/1868924751592472810
https://x.com/FAOIndia/status/1837013203500318949
https://x.com/FAOIndia/status/1831210215913541915
https://x.com/FAOIndia/status/1798253904565813723
</t>
    </r>
    <r>
      <rPr>
        <b/>
        <sz val="9"/>
        <color rgb="FF000000"/>
        <rFont val="Arial"/>
        <family val="2"/>
      </rPr>
      <t xml:space="preserve">Knowledge Products: 
</t>
    </r>
    <r>
      <rPr>
        <sz val="9"/>
        <color rgb="FF000000"/>
        <rFont val="Arial"/>
        <family val="2"/>
      </rPr>
      <t xml:space="preserve">Madhya Pradesh: 
Eco Club
Landscape Governance
</t>
    </r>
  </si>
  <si>
    <t>Please indicate the Communication and/or knowledge management focal point's name and contact detais.</t>
  </si>
  <si>
    <t>Green-Ag has communication focal points at NPMU and SPMUs in Madhya Pradesh, Mizoram, Odisha, and Uttarakhand. 
•	Reva Moghe, Communication Specialist, FAOIN (April 2024 onwards). Email: Reva.Moghe@fao.org
•	Mily Mishra (April 2023 onwards) Communications Officer, SPMU, Madhya Pradesh. Email: milymishra91@gmail.com
•	Smita Dash, Communication Officer, SPMU, Odisha, Email: spmu.gap.od@gmail.com (January 2025 onwards)
•	Chanchal Sharma, Communication Officer, SPMU, Uttarakhand (July 2024 onwards) wmdgef@gmail.com 
•	No communication staff in Rajasthan. 
•	Interviews completed for communication staff in Mizoram.</t>
  </si>
  <si>
    <t xml:space="preserve">12. Indigenous Peoples and Local Communites Involvement </t>
  </si>
  <si>
    <t>Are Indigenous Peoples and local communities involved in the project (as per the approved Project Document)? If yes, please briefly explain.</t>
  </si>
  <si>
    <r>
      <rPr>
        <b/>
        <sz val="9"/>
        <color rgb="FF000000"/>
        <rFont val="Arial"/>
        <family val="2"/>
      </rPr>
      <t>If applicable, please describe the process and current status of on-going/completed, legitimate consultations to obtain Free, Prior and Informed Consent (FPIC) with the indigenous communities.</t>
    </r>
    <r>
      <rPr>
        <sz val="9"/>
        <color rgb="FF000000"/>
        <rFont val="Arial"/>
        <family val="2"/>
      </rPr>
      <t xml:space="preserve"> 
</t>
    </r>
    <r>
      <rPr>
        <b/>
        <sz val="9"/>
        <color rgb="FF000000"/>
        <rFont val="Arial"/>
        <family val="2"/>
      </rPr>
      <t xml:space="preserve">FPIC Summary: 
</t>
    </r>
    <r>
      <rPr>
        <sz val="9"/>
        <color rgb="FF000000"/>
        <rFont val="Arial"/>
        <family val="2"/>
      </rPr>
      <t xml:space="preserve">FPIC consultations are completed in 391 villages across Madhya Pradesh, Mizoram, and Odisha, covering 20 indigenous communities.
                     Madhya Pradesh: 32 villages out of 91 villages have Saharia and Mongia tribes.
                     Mizoram: 34 villages include Mizo, Bru, and Chakma communities.
                     Odisha: All 325 villages house 15 tribes, including Gond, Santal, Munda, etc.
In all the landscapes, local residents are engaged as Community Resource Persons (CRPs) to support language and cultural facilitation.
Each village held 4–5 FPIC meetings involving community leaders and women following the FPIC Startegy of the proejct aligned with FAO FPIC Guidelines.The project was introduced in local dialects, with factsheets shared, and the FPIC process explained. Communities had time for internal discussions, and their concerns were incorporated in the consent forms. 
All 19 communities provided consent, and representatives signed bilingual consent documents.
Participatory Rural Appraisal (PRA), was fully explained, documented, and validated by the communities in Mizoram and Madhya Pradesh during the FPIC process. However, in Odisha considering the high number of villages, based on LTO's advise the PRA was conducted during the VIC meetings in 220 villages and will be conducted during community consultation in 105 villages for better planning and utilization of project's human resources. 
A Grievance Redressal Mechanism (GRM) was set up in each landscape, and villages have designated contact points. All communication materials have FAO India's GR contact email and mobile number. At the Landscape, Gender Expert of the first contact person for any grievance.  FPIC materials in local languages were also shared.
Detailed FPIC reports of Mizoram and Odisha have been cleared and approved by LTO.
All the signed consents and meeting proceeedinsg are validated by the GLIU Experts before uplaoding on the project's MIS FPIC portal. Besides the online portal, an excel sheet is maintained by the NPMU and GLIU describing the FPIC meeting dates and participation details. 
In Mizoram, as part of post FPIC activities, consent for participation was seeked for poggery investment plan. The tribals are part of the VIC in each landscape.  Inclusivity is ensured during the activity planning and implementation. 
</t>
    </r>
    <r>
      <rPr>
        <b/>
        <sz val="9"/>
        <color rgb="FF000000"/>
        <rFont val="Arial"/>
        <family val="2"/>
      </rPr>
      <t>During the reporting period</t>
    </r>
    <r>
      <rPr>
        <sz val="9"/>
        <color rgb="FF000000"/>
        <rFont val="Arial"/>
        <family val="2"/>
      </rPr>
      <t xml:space="preserve">: 
</t>
    </r>
    <r>
      <rPr>
        <b/>
        <sz val="9"/>
        <color rgb="FF000000"/>
        <rFont val="Arial"/>
        <family val="2"/>
      </rPr>
      <t>Odisha Landscape</t>
    </r>
    <r>
      <rPr>
        <sz val="9"/>
        <color rgb="FF000000"/>
        <rFont val="Arial"/>
        <family val="2"/>
      </rPr>
      <t xml:space="preserve">: 
                         - As described above, completed the resource mapping for all the 220 villages during the VIC meetings.
                         - The data is populated on the MIS system and the maps are being analysed for planning further activities in the GLMP. 
                         - FPIC consent received from 105 newly selected villages during the reporting period. 
                         - The resource mapping in these would be carried out during the community consultation process. 
</t>
    </r>
    <r>
      <rPr>
        <b/>
        <sz val="9"/>
        <color rgb="FF000000"/>
        <rFont val="Arial"/>
        <family val="2"/>
      </rPr>
      <t xml:space="preserve">Mizoram Landscape: 
</t>
    </r>
    <r>
      <rPr>
        <sz val="9"/>
        <color rgb="FF000000"/>
        <rFont val="Arial"/>
        <family val="2"/>
      </rPr>
      <t xml:space="preserve">                           - The consent for participation in the piggery value chain was discussed with the tribal communities for their understanding of the activities involved in the piggery value chain and their signed consent received </t>
    </r>
    <r>
      <rPr>
        <strike/>
        <sz val="9"/>
        <color rgb="FF000000"/>
        <rFont val="Arial"/>
        <family val="2"/>
      </rPr>
      <t>was sought</t>
    </r>
    <r>
      <rPr>
        <sz val="9"/>
        <color rgb="FF000000"/>
        <rFont val="Arial"/>
        <family val="2"/>
      </rPr>
      <t xml:space="preserve"> for active participation.  
</t>
    </r>
    <r>
      <rPr>
        <b/>
        <sz val="9"/>
        <color rgb="FF000000"/>
        <rFont val="Arial"/>
        <family val="2"/>
      </rPr>
      <t>Do indigenous peoples and/or local communities have an active partcipation in the project activities? If yes, briefly describe how</t>
    </r>
    <r>
      <rPr>
        <sz val="9"/>
        <color rgb="FF000000"/>
        <rFont val="Arial"/>
        <family val="2"/>
      </rPr>
      <t xml:space="preserve">.
The Green-Ag project actively seeks the participation of indigenous people in project planning, implementation, and monitoring. The project includes several mechanisms, at various levels, to ensure the representation of ethnic minority communities, specifically Scheduled Tribes in project oversight and monitoring mechanisms at various levels.  The SSC and TSG at the state and landscape levels have representation from the Tribal and Social Welfare Department to safeguard the interests of the Schedule Tribes and social inclusion. The indigenous communities have adequate representation in Village Implementation Committees (VICs) in Mizoram, Madhya Pradesh, and Odisha. Locals residing in the landscapes are recruited as CRPs to ensure sensitivity to local concerns, identification of issues, and their resolution in consonance with local cultural ethos. For example, villages in Odisha Landscape have more than 75% tribal households and in Mizoram landscape it is 90-100%, hence most of the beneficiaries are tribal. They are actively participating in the project planning, beneficiary selection, asset sharing, monitoring of the activities.  Like, in value chain activities at Odisha, community is taking care of - safe Keeping of farm machineries, equity in sharing of the machineries, repair and maintenance. In Mizoram as mentioned above consent was seeked for participation in piggery value chain. 
On average 37% of women participated during each step of FPIC consultations with the indigenous communities. The project has involved the local communities through community consultations, stakeholder mapping, community engagement events, and village implementation committee formation. For involving the local communities, the teams are using the tools of key informant interviews, focus group discussions, open forums, one-on-one discussions, etc. The meetings are organized as per the time availability of the local communities, their local beliefs and at a location suitable for them, especially women. 
To ensure participation of tribal communities, the project collects the information of ethnicity during the community interactions and trainings, </t>
    </r>
    <r>
      <rPr>
        <strike/>
        <sz val="9"/>
        <color rgb="FF000000"/>
        <rFont val="Arial"/>
        <family val="2"/>
      </rPr>
      <t xml:space="preserve"> </t>
    </r>
    <r>
      <rPr>
        <sz val="9"/>
        <color rgb="FF000000"/>
        <rFont val="Arial"/>
        <family val="2"/>
      </rPr>
      <t xml:space="preserve">and is captured in the project’s MIS. 
For ensuring local community participation, the project is actively working with the school children through 156 Green Eco Clubs, where school children of local schools in the landscape are participating and gaining knowledge about the environment, biodiversity, and traditional farming system in Madhya Pradesh, Mizoram, Odisha, and Uttarakhand landscapes.
</t>
    </r>
  </si>
  <si>
    <t>13. Co-Financing Table</t>
  </si>
  <si>
    <t>Sources of Co-financing</t>
  </si>
  <si>
    <t>Name of Co-financer</t>
  </si>
  <si>
    <t>Type of Co-financing</t>
  </si>
  <si>
    <t>Amount Confirmed at CEO endorsement/approval (in USD)</t>
  </si>
  <si>
    <t>Actual Amount Materialized at 30 June 2025 (in USD)</t>
  </si>
  <si>
    <t>National and State Government (GOI)</t>
  </si>
  <si>
    <t>Government of Madhya Pradesh and Government of India</t>
  </si>
  <si>
    <t>i) Government Schemes ii) State Project Director/Deputy Project Director's time</t>
  </si>
  <si>
    <t>Government of Mizoram and GoI:</t>
  </si>
  <si>
    <t>Government of Odisha and GoI:</t>
  </si>
  <si>
    <t>Government of Rajasthan and GoI: *</t>
  </si>
  <si>
    <t>Government of Uttarakhand and GoI:</t>
  </si>
  <si>
    <t>UN Agency</t>
  </si>
  <si>
    <t>FAO</t>
  </si>
  <si>
    <t>Total</t>
  </si>
  <si>
    <t xml:space="preserve">Please explain any significant changes in project co-financing since CEO Endorsement/Approval, or differences between the pledged and materialized co-financing amounts. </t>
  </si>
  <si>
    <t>GEF CoFinancing Guidelines 2018</t>
  </si>
  <si>
    <t>14. Geo Location Information</t>
  </si>
  <si>
    <t xml:space="preserve">This section should be completed ONLY by projects with 1st PIR and in case the geographic coverage of project activities has changed since last reporting period.
This information is required by GEF Secretariat in GEF Portal
</t>
  </si>
  <si>
    <t xml:space="preserve">Are there any changes in the geographic coverage of the project activities since the last PIR report? </t>
  </si>
  <si>
    <t>Location Name</t>
  </si>
  <si>
    <t>Latitude</t>
  </si>
  <si>
    <t>Longitude</t>
  </si>
  <si>
    <t>Geo Name ID</t>
  </si>
  <si>
    <t>Location &amp; Activity Description*</t>
  </si>
  <si>
    <t>Annex. Monitoring Area-based GEF Core Indicator Commitments and Progress with FERM</t>
  </si>
  <si>
    <t>The Framework for Ecosystem Restoration Monitoring (FERM), developed by FAO, is the official monitoring platform for tracking global progress and disseminating good practices for the UN Decade of Ecosystem Restoration. The FERM can serve as an integrated GIS-based platform, providing GEF staff and all relevant stakeholders the chance to display the progress of committed versus achieved land under restoration or under improved management for conservation and sustainable use, along with clear results such as the percentage of project achievement. Having a common tracking and monitoring platform allows users to comprehensively assess and report on project progress. A user-friendly dashboard showcasing project results gives stakeholders a clear understanding of the extent to which project targets have been achieved. Projects with area-based GEF Core Indicators (GEF Core Indicators 1-5 and LDCF Core Indicator 2) are encouraged to register in the FERM platform.</t>
  </si>
  <si>
    <t>Useful links:</t>
  </si>
  <si>
    <t>• FERM website</t>
  </si>
  <si>
    <t>• FERM User Guide (PDF)</t>
  </si>
  <si>
    <t>• FERM YouTube channel</t>
  </si>
  <si>
    <t>• Email Carmen Morales</t>
  </si>
  <si>
    <t>26 It also supports countries in reporting areas under restoration for the Kunming-Montreal GBF Target 2 (areas under restoration) for which FAO is the custodian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</si>
</sst>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_);[Red]\(&quot;$&quot;#,##0\)"/>
    <numFmt numFmtId="165" formatCode="_-[$$-409]* #,##0.00_ ;_-[$$-409]* \-#,##0.00\ ;_-[$$-409]* &quot;-&quot;??_ ;_-@_ "/>
    <numFmt numFmtId="166" formatCode="_-[$$-409]* #,##0.000000_ ;_-[$$-409]* \-#,##0.000000\ ;_-[$$-409]* &quot;-&quot;??_ ;_-@_ "/>
    <numFmt numFmtId="167" formatCode="&quot;$&quot;#,##0"/>
  </numFmts>
  <fonts count="64" x14ac:knownFonts="1">
    <font>
      <sz val="11"/>
      <color theme="1"/>
      <name val="Aptos Narrow"/>
      <family val="2"/>
      <scheme val="minor"/>
    </font>
    <font>
      <sz val="12"/>
      <color theme="1"/>
      <name val="Aptos Narrow"/>
      <family val="2"/>
      <scheme val="minor"/>
    </font>
    <font>
      <sz val="11"/>
      <color theme="1"/>
      <name val="Arial"/>
      <family val="2"/>
    </font>
    <font>
      <sz val="12"/>
      <color theme="1"/>
      <name val="Arial"/>
      <family val="2"/>
    </font>
    <font>
      <b/>
      <sz val="14"/>
      <color theme="1"/>
      <name val="Arial"/>
      <family val="2"/>
    </font>
    <font>
      <b/>
      <sz val="12"/>
      <color theme="1"/>
      <name val="Arial"/>
      <family val="2"/>
    </font>
    <font>
      <b/>
      <u/>
      <sz val="12"/>
      <color rgb="FFFF0000"/>
      <name val="Arial"/>
      <family val="2"/>
    </font>
    <font>
      <b/>
      <sz val="10"/>
      <color theme="1"/>
      <name val="Arial"/>
      <family val="2"/>
    </font>
    <font>
      <b/>
      <sz val="13"/>
      <color theme="1"/>
      <name val="Arial"/>
      <family val="2"/>
    </font>
    <font>
      <sz val="9"/>
      <color theme="1"/>
      <name val="Arial"/>
      <family val="2"/>
    </font>
    <font>
      <b/>
      <sz val="9"/>
      <color theme="1"/>
      <name val="Arial"/>
      <family val="2"/>
    </font>
    <font>
      <i/>
      <sz val="9"/>
      <color theme="1"/>
      <name val="Arial"/>
      <family val="2"/>
    </font>
    <font>
      <sz val="9.5"/>
      <color theme="1"/>
      <name val="Arial"/>
      <family val="2"/>
    </font>
    <font>
      <b/>
      <sz val="9.5"/>
      <color theme="1"/>
      <name val="Arial"/>
      <family val="2"/>
    </font>
    <font>
      <u/>
      <sz val="11"/>
      <color theme="10"/>
      <name val="Aptos Narrow"/>
      <family val="2"/>
      <scheme val="minor"/>
    </font>
    <font>
      <sz val="9.5"/>
      <color rgb="FF333333"/>
      <name val="Arial"/>
      <family val="2"/>
    </font>
    <font>
      <sz val="9"/>
      <color theme="1"/>
      <name val="Aptos Narrow"/>
      <family val="2"/>
      <scheme val="minor"/>
    </font>
    <font>
      <u/>
      <sz val="9.5"/>
      <color theme="10"/>
      <name val="Arial"/>
      <family val="2"/>
    </font>
    <font>
      <sz val="9"/>
      <name val="Arial"/>
      <family val="2"/>
    </font>
    <font>
      <sz val="8.5"/>
      <name val="Arial"/>
      <family val="2"/>
    </font>
    <font>
      <sz val="8.5"/>
      <color theme="1"/>
      <name val="Arial"/>
      <family val="2"/>
    </font>
    <font>
      <b/>
      <sz val="8.5"/>
      <color theme="1"/>
      <name val="Arial"/>
      <family val="2"/>
    </font>
    <font>
      <b/>
      <sz val="11"/>
      <color theme="1"/>
      <name val="Arial"/>
      <family val="2"/>
    </font>
    <font>
      <b/>
      <sz val="9"/>
      <name val="Arial"/>
      <family val="2"/>
    </font>
    <font>
      <b/>
      <sz val="11"/>
      <color theme="1"/>
      <name val="Aptos Narrow"/>
      <family val="2"/>
      <scheme val="minor"/>
    </font>
    <font>
      <i/>
      <sz val="7.5"/>
      <color theme="1"/>
      <name val="Arial"/>
      <family val="2"/>
    </font>
    <font>
      <sz val="7.5"/>
      <color theme="1"/>
      <name val="Arial"/>
      <family val="2"/>
    </font>
    <font>
      <sz val="11"/>
      <color rgb="FFFF0000"/>
      <name val="Aptos Narrow"/>
      <family val="2"/>
      <scheme val="minor"/>
    </font>
    <font>
      <sz val="9"/>
      <color rgb="FF000000"/>
      <name val="Arial"/>
      <family val="2"/>
    </font>
    <font>
      <i/>
      <sz val="9"/>
      <name val="Arial"/>
      <family val="2"/>
    </font>
    <font>
      <u/>
      <sz val="10"/>
      <color rgb="FF0000FF"/>
      <name val="Aptos Narrow"/>
      <family val="2"/>
      <scheme val="minor"/>
    </font>
    <font>
      <b/>
      <sz val="9"/>
      <color theme="1"/>
      <name val="Aptos Narrow"/>
      <family val="2"/>
      <scheme val="minor"/>
    </font>
    <font>
      <b/>
      <sz val="9"/>
      <color rgb="FF000000"/>
      <name val="Arial"/>
      <family val="2"/>
    </font>
    <font>
      <sz val="11"/>
      <name val="Aptos Narrow"/>
      <family val="2"/>
      <scheme val="minor"/>
    </font>
    <font>
      <b/>
      <sz val="11"/>
      <name val="Aptos Narrow"/>
      <family val="2"/>
      <scheme val="minor"/>
    </font>
    <font>
      <sz val="11"/>
      <color rgb="FF000000"/>
      <name val="Aptos Narrow"/>
      <family val="2"/>
    </font>
    <font>
      <b/>
      <sz val="11"/>
      <color rgb="FF000000"/>
      <name val="Aptos Narrow"/>
      <family val="2"/>
    </font>
    <font>
      <u/>
      <sz val="11"/>
      <name val="Aptos Narrow"/>
      <family val="2"/>
      <scheme val="minor"/>
    </font>
    <font>
      <i/>
      <sz val="11"/>
      <color rgb="FF000000"/>
      <name val="Aptos Narrow"/>
      <family val="2"/>
    </font>
    <font>
      <i/>
      <sz val="11"/>
      <color theme="1"/>
      <name val="Aptos Narrow"/>
      <family val="2"/>
      <scheme val="minor"/>
    </font>
    <font>
      <b/>
      <u/>
      <sz val="11"/>
      <color theme="1"/>
      <name val="Aptos Narrow"/>
      <family val="2"/>
      <scheme val="minor"/>
    </font>
    <font>
      <u/>
      <sz val="11"/>
      <color rgb="FF000000"/>
      <name val="Aptos Narrow"/>
      <family val="2"/>
    </font>
    <font>
      <sz val="8.5"/>
      <color theme="1"/>
      <name val="Aptos Narrow"/>
      <family val="2"/>
      <scheme val="minor"/>
    </font>
    <font>
      <sz val="11"/>
      <color rgb="FF242424"/>
      <name val="Aptos Narrow"/>
      <family val="2"/>
    </font>
    <font>
      <sz val="9"/>
      <color theme="1"/>
      <name val="Bookman Old Style"/>
      <family val="1"/>
    </font>
    <font>
      <sz val="11"/>
      <color theme="1"/>
      <name val="Bookman Old Style"/>
      <family val="1"/>
    </font>
    <font>
      <b/>
      <sz val="8"/>
      <color theme="1"/>
      <name val="Arial"/>
      <family val="2"/>
    </font>
    <font>
      <b/>
      <i/>
      <sz val="9"/>
      <color theme="1"/>
      <name val="Arial"/>
      <family val="2"/>
    </font>
    <font>
      <sz val="9"/>
      <color rgb="FFFFFF00"/>
      <name val="Arial"/>
      <family val="2"/>
    </font>
    <font>
      <i/>
      <sz val="9"/>
      <color rgb="FF000000"/>
      <name val="Arial"/>
      <family val="2"/>
    </font>
    <font>
      <b/>
      <i/>
      <sz val="9"/>
      <color rgb="FF000000"/>
      <name val="Arial"/>
      <family val="2"/>
    </font>
    <font>
      <b/>
      <sz val="9"/>
      <color rgb="FFFF0000"/>
      <name val="Arial"/>
      <family val="2"/>
    </font>
    <font>
      <b/>
      <sz val="11"/>
      <name val="Arial"/>
      <family val="2"/>
    </font>
    <font>
      <sz val="9"/>
      <color rgb="FFFF0000"/>
      <name val="Arial"/>
      <family val="2"/>
    </font>
    <font>
      <b/>
      <u/>
      <sz val="9"/>
      <color rgb="FF000000"/>
      <name val="Arial"/>
      <family val="2"/>
    </font>
    <font>
      <sz val="8.6999999999999993"/>
      <color theme="1"/>
      <name val="Arial"/>
      <family val="2"/>
    </font>
    <font>
      <sz val="11"/>
      <name val="Arial"/>
      <family val="2"/>
    </font>
    <font>
      <b/>
      <u/>
      <sz val="9"/>
      <color theme="1"/>
      <name val="Arial"/>
      <family val="2"/>
    </font>
    <font>
      <u/>
      <sz val="9"/>
      <color theme="1"/>
      <name val="Arial"/>
      <family val="2"/>
    </font>
    <font>
      <b/>
      <strike/>
      <sz val="9"/>
      <color rgb="FF000000"/>
      <name val="Arial"/>
      <family val="2"/>
    </font>
    <font>
      <b/>
      <strike/>
      <sz val="9"/>
      <color theme="1"/>
      <name val="Arial"/>
      <family val="2"/>
    </font>
    <font>
      <strike/>
      <sz val="9"/>
      <color rgb="FF000000"/>
      <name val="Arial"/>
      <family val="2"/>
    </font>
    <font>
      <sz val="11"/>
      <color rgb="FFFF0000"/>
      <name val="Arial"/>
      <family val="2"/>
    </font>
    <font>
      <u/>
      <sz val="10"/>
      <color rgb="FF0000FF"/>
      <name val="Arial"/>
      <family val="2"/>
    </font>
  </fonts>
  <fills count="17">
    <fill>
      <patternFill patternType="none"/>
    </fill>
    <fill>
      <patternFill patternType="gray125"/>
    </fill>
    <fill>
      <patternFill patternType="solid">
        <fgColor rgb="FFA6C7DA"/>
        <bgColor indexed="64"/>
      </patternFill>
    </fill>
    <fill>
      <patternFill patternType="solid">
        <fgColor rgb="FFE7F0F5"/>
        <bgColor indexed="64"/>
      </patternFill>
    </fill>
    <fill>
      <patternFill patternType="solid">
        <fgColor theme="0" tint="-0.14999847407452621"/>
        <bgColor indexed="64"/>
      </patternFill>
    </fill>
    <fill>
      <patternFill patternType="solid">
        <fgColor theme="0"/>
        <bgColor indexed="64"/>
      </patternFill>
    </fill>
    <fill>
      <patternFill patternType="solid">
        <fgColor rgb="FFFAFAFA"/>
        <bgColor indexed="64"/>
      </patternFill>
    </fill>
    <fill>
      <patternFill patternType="solid">
        <fgColor rgb="FFF9F9F9"/>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DD7EE"/>
      </patternFill>
    </fill>
    <fill>
      <patternFill patternType="solid">
        <fgColor rgb="FFFFFFFF"/>
        <bgColor indexed="64"/>
      </patternFill>
    </fill>
    <fill>
      <patternFill patternType="solid">
        <fgColor theme="3" tint="0.89999084444715716"/>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rgb="FFDDDDDD"/>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
      <left style="thin">
        <color rgb="FF000000"/>
      </left>
      <right/>
      <top style="thin">
        <color rgb="FF000000"/>
      </top>
      <bottom style="thin">
        <color rgb="FF000000"/>
      </bottom>
      <diagonal/>
    </border>
  </borders>
  <cellStyleXfs count="2">
    <xf numFmtId="0" fontId="0" fillId="0" borderId="0"/>
    <xf numFmtId="0" fontId="14" fillId="0" borderId="0"/>
  </cellStyleXfs>
  <cellXfs count="533">
    <xf numFmtId="0" fontId="0" fillId="0" borderId="0" xfId="0"/>
    <xf numFmtId="0" fontId="0" fillId="0" borderId="0" xfId="0" applyAlignment="1">
      <alignment wrapText="1"/>
    </xf>
    <xf numFmtId="0" fontId="9" fillId="0" borderId="0" xfId="0" applyFont="1"/>
    <xf numFmtId="0" fontId="9" fillId="0" borderId="0" xfId="0" applyFont="1" applyAlignment="1">
      <alignment vertical="center" wrapText="1"/>
    </xf>
    <xf numFmtId="0" fontId="12" fillId="0" borderId="0" xfId="0" applyFont="1"/>
    <xf numFmtId="0" fontId="15" fillId="6" borderId="13" xfId="0" applyFont="1" applyFill="1" applyBorder="1" applyAlignment="1">
      <alignment vertical="top" wrapText="1"/>
    </xf>
    <xf numFmtId="0" fontId="15" fillId="7" borderId="13" xfId="0" applyFont="1" applyFill="1" applyBorder="1" applyAlignment="1">
      <alignment vertical="top" wrapText="1"/>
    </xf>
    <xf numFmtId="0" fontId="9" fillId="0" borderId="0" xfId="0" applyFont="1" applyAlignment="1">
      <alignment wrapText="1"/>
    </xf>
    <xf numFmtId="0" fontId="9" fillId="0" borderId="0" xfId="0" applyFont="1" applyAlignment="1">
      <alignment vertical="top"/>
    </xf>
    <xf numFmtId="0" fontId="13" fillId="0" borderId="0" xfId="0" applyFont="1" applyAlignment="1">
      <alignment vertical="center"/>
    </xf>
    <xf numFmtId="0" fontId="17" fillId="0" borderId="0" xfId="1" applyFont="1" applyAlignment="1">
      <alignment horizontal="left"/>
    </xf>
    <xf numFmtId="0" fontId="12" fillId="0" borderId="0" xfId="0" applyFont="1" applyAlignment="1">
      <alignment horizontal="left"/>
    </xf>
    <xf numFmtId="0" fontId="12" fillId="0" borderId="0" xfId="0" applyFont="1" applyAlignment="1">
      <alignment horizontal="center" vertical="center"/>
    </xf>
    <xf numFmtId="0" fontId="12" fillId="0" borderId="0" xfId="0" applyFont="1" applyAlignment="1">
      <alignment horizontal="center"/>
    </xf>
    <xf numFmtId="0" fontId="9" fillId="0" borderId="0" xfId="0" applyFont="1" applyAlignment="1">
      <alignment vertical="top" wrapText="1"/>
    </xf>
    <xf numFmtId="0" fontId="10" fillId="0" borderId="0" xfId="0" applyFont="1" applyAlignment="1">
      <alignment horizontal="center"/>
    </xf>
    <xf numFmtId="0" fontId="10" fillId="0" borderId="0" xfId="0" applyFont="1" applyAlignment="1">
      <alignment horizontal="center" vertical="top" wrapText="1"/>
    </xf>
    <xf numFmtId="0" fontId="13" fillId="0" borderId="0" xfId="0" applyFont="1" applyAlignment="1">
      <alignment horizontal="left"/>
    </xf>
    <xf numFmtId="0" fontId="12" fillId="0" borderId="0" xfId="0" quotePrefix="1" applyFont="1" applyAlignment="1">
      <alignment horizontal="left"/>
    </xf>
    <xf numFmtId="0" fontId="12" fillId="0" borderId="0" xfId="0" quotePrefix="1" applyFont="1"/>
    <xf numFmtId="0" fontId="9" fillId="0" borderId="1" xfId="0" applyFont="1" applyBorder="1" applyAlignment="1">
      <alignment vertical="top" wrapText="1"/>
    </xf>
    <xf numFmtId="0" fontId="10" fillId="0" borderId="0" xfId="0" applyFont="1" applyAlignment="1">
      <alignment horizontal="left"/>
    </xf>
    <xf numFmtId="0" fontId="7" fillId="0" borderId="0" xfId="0" applyFont="1" applyAlignment="1">
      <alignment horizontal="left"/>
    </xf>
    <xf numFmtId="0" fontId="14" fillId="0" borderId="0" xfId="1"/>
    <xf numFmtId="0" fontId="24" fillId="0" borderId="0" xfId="0" applyFont="1"/>
    <xf numFmtId="0" fontId="10" fillId="0" borderId="0" xfId="0" applyFont="1"/>
    <xf numFmtId="0" fontId="0" fillId="0" borderId="0" xfId="0" applyAlignment="1">
      <alignment vertical="center" wrapText="1"/>
    </xf>
    <xf numFmtId="0" fontId="30" fillId="0" borderId="0" xfId="1" applyFont="1" applyAlignment="1">
      <alignment wrapText="1"/>
    </xf>
    <xf numFmtId="0" fontId="22" fillId="0" borderId="0" xfId="0" applyFont="1" applyAlignment="1">
      <alignment horizontal="left"/>
    </xf>
    <xf numFmtId="0" fontId="16" fillId="0" borderId="0" xfId="0" applyFont="1" applyAlignment="1">
      <alignment vertical="top" wrapText="1"/>
    </xf>
    <xf numFmtId="0" fontId="31" fillId="0" borderId="0" xfId="0" applyFont="1" applyAlignment="1">
      <alignment wrapText="1"/>
    </xf>
    <xf numFmtId="0" fontId="14" fillId="0" borderId="0" xfId="1" applyAlignment="1">
      <alignment horizontal="left"/>
    </xf>
    <xf numFmtId="0" fontId="1" fillId="0" borderId="0" xfId="0" applyFont="1"/>
    <xf numFmtId="0" fontId="37" fillId="0" borderId="0" xfId="1" applyFont="1"/>
    <xf numFmtId="0" fontId="0" fillId="8" borderId="36" xfId="0" applyFill="1" applyBorder="1" applyAlignment="1">
      <alignment vertical="center" wrapText="1"/>
    </xf>
    <xf numFmtId="0" fontId="0" fillId="8" borderId="35" xfId="0" applyFill="1" applyBorder="1" applyAlignment="1">
      <alignment vertical="center" wrapText="1"/>
    </xf>
    <xf numFmtId="0" fontId="0" fillId="12" borderId="36" xfId="0" applyFill="1" applyBorder="1" applyAlignment="1">
      <alignment vertical="center" wrapText="1"/>
    </xf>
    <xf numFmtId="0" fontId="0" fillId="12" borderId="35" xfId="0" applyFill="1" applyBorder="1" applyAlignment="1">
      <alignment vertical="center" wrapText="1"/>
    </xf>
    <xf numFmtId="0" fontId="24" fillId="10" borderId="29" xfId="0" applyFont="1" applyFill="1" applyBorder="1" applyAlignment="1">
      <alignment vertical="center" wrapText="1"/>
    </xf>
    <xf numFmtId="0" fontId="24" fillId="10" borderId="31" xfId="0" applyFont="1" applyFill="1" applyBorder="1" applyAlignment="1">
      <alignment vertical="center" wrapText="1"/>
    </xf>
    <xf numFmtId="0" fontId="0" fillId="10" borderId="32" xfId="0" applyFill="1" applyBorder="1" applyAlignment="1">
      <alignment vertical="center" wrapText="1"/>
    </xf>
    <xf numFmtId="0" fontId="0" fillId="10" borderId="33" xfId="0" applyFill="1" applyBorder="1" applyAlignment="1">
      <alignment vertical="center" wrapText="1"/>
    </xf>
    <xf numFmtId="0" fontId="35" fillId="11" borderId="27" xfId="0" applyFont="1" applyFill="1" applyBorder="1"/>
    <xf numFmtId="0" fontId="35" fillId="11" borderId="28" xfId="0" applyFont="1" applyFill="1" applyBorder="1"/>
    <xf numFmtId="0" fontId="36" fillId="11" borderId="29" xfId="0" applyFont="1" applyFill="1" applyBorder="1" applyAlignment="1">
      <alignment wrapText="1"/>
    </xf>
    <xf numFmtId="0" fontId="36" fillId="11" borderId="31" xfId="0" applyFont="1" applyFill="1" applyBorder="1" applyAlignment="1">
      <alignment wrapText="1"/>
    </xf>
    <xf numFmtId="0" fontId="35" fillId="11" borderId="32" xfId="0" applyFont="1" applyFill="1" applyBorder="1" applyAlignment="1">
      <alignment wrapText="1"/>
    </xf>
    <xf numFmtId="0" fontId="35" fillId="11" borderId="33" xfId="0" applyFont="1" applyFill="1" applyBorder="1" applyAlignment="1">
      <alignment wrapText="1"/>
    </xf>
    <xf numFmtId="0" fontId="38" fillId="11" borderId="0" xfId="0" applyFont="1" applyFill="1" applyAlignment="1">
      <alignment wrapText="1"/>
    </xf>
    <xf numFmtId="0" fontId="38" fillId="11" borderId="30" xfId="0" applyFont="1" applyFill="1" applyBorder="1" applyAlignment="1">
      <alignment wrapText="1"/>
    </xf>
    <xf numFmtId="0" fontId="39" fillId="10" borderId="27" xfId="0" applyFont="1" applyFill="1" applyBorder="1"/>
    <xf numFmtId="0" fontId="39" fillId="10" borderId="28" xfId="0" applyFont="1" applyFill="1" applyBorder="1"/>
    <xf numFmtId="0" fontId="39" fillId="10" borderId="0" xfId="0" applyFont="1" applyFill="1" applyAlignment="1">
      <alignment vertical="center" wrapText="1"/>
    </xf>
    <xf numFmtId="0" fontId="39" fillId="10" borderId="30" xfId="0" applyFont="1" applyFill="1" applyBorder="1" applyAlignment="1">
      <alignment vertical="center" wrapText="1"/>
    </xf>
    <xf numFmtId="0" fontId="40" fillId="8" borderId="34" xfId="0" applyFont="1" applyFill="1" applyBorder="1" applyAlignment="1">
      <alignment horizontal="center" vertical="center" wrapText="1"/>
    </xf>
    <xf numFmtId="0" fontId="40" fillId="12" borderId="34" xfId="0" applyFont="1" applyFill="1" applyBorder="1" applyAlignment="1">
      <alignment horizontal="center" vertical="center" wrapText="1"/>
    </xf>
    <xf numFmtId="0" fontId="41" fillId="10" borderId="26" xfId="0" applyFont="1" applyFill="1" applyBorder="1"/>
    <xf numFmtId="0" fontId="41" fillId="11" borderId="26" xfId="0" applyFont="1" applyFill="1" applyBorder="1"/>
    <xf numFmtId="0" fontId="34" fillId="13" borderId="26" xfId="0" applyFont="1" applyFill="1" applyBorder="1"/>
    <xf numFmtId="0" fontId="34" fillId="13" borderId="27" xfId="0" applyFont="1" applyFill="1" applyBorder="1"/>
    <xf numFmtId="0" fontId="34" fillId="13" borderId="28" xfId="0" applyFont="1" applyFill="1" applyBorder="1"/>
    <xf numFmtId="0" fontId="27" fillId="13" borderId="29" xfId="0" applyFont="1" applyFill="1" applyBorder="1"/>
    <xf numFmtId="0" fontId="27" fillId="13" borderId="0" xfId="0" applyFont="1" applyFill="1"/>
    <xf numFmtId="0" fontId="33" fillId="13" borderId="25" xfId="0" applyFont="1" applyFill="1" applyBorder="1"/>
    <xf numFmtId="0" fontId="27" fillId="13" borderId="30" xfId="0" applyFont="1" applyFill="1" applyBorder="1"/>
    <xf numFmtId="0" fontId="33" fillId="13" borderId="35" xfId="0" applyFont="1" applyFill="1" applyBorder="1"/>
    <xf numFmtId="0" fontId="27" fillId="13" borderId="31" xfId="0" applyFont="1" applyFill="1" applyBorder="1"/>
    <xf numFmtId="0" fontId="27" fillId="13" borderId="32" xfId="0" applyFont="1" applyFill="1" applyBorder="1"/>
    <xf numFmtId="0" fontId="27" fillId="13" borderId="33" xfId="0" applyFont="1" applyFill="1" applyBorder="1"/>
    <xf numFmtId="0" fontId="9" fillId="0" borderId="44" xfId="0" applyFont="1" applyBorder="1" applyAlignment="1">
      <alignment vertical="top" wrapText="1"/>
    </xf>
    <xf numFmtId="0" fontId="10" fillId="0" borderId="0" xfId="0" applyFont="1" applyAlignment="1">
      <alignment horizontal="center" vertical="center" wrapText="1"/>
    </xf>
    <xf numFmtId="0" fontId="9" fillId="0" borderId="0" xfId="0" applyFont="1" applyAlignment="1">
      <alignment horizontal="center" vertical="top" wrapText="1"/>
    </xf>
    <xf numFmtId="0" fontId="9" fillId="13" borderId="0" xfId="0" applyFont="1" applyFill="1" applyAlignment="1">
      <alignment vertical="top" wrapText="1"/>
    </xf>
    <xf numFmtId="0" fontId="9" fillId="0" borderId="44" xfId="0" applyFont="1" applyBorder="1"/>
    <xf numFmtId="0" fontId="45" fillId="0" borderId="0" xfId="0" applyFont="1"/>
    <xf numFmtId="0" fontId="45" fillId="0" borderId="44" xfId="0" applyFont="1" applyBorder="1"/>
    <xf numFmtId="0" fontId="44" fillId="0" borderId="0" xfId="0" applyFont="1" applyAlignment="1">
      <alignment vertical="top" wrapText="1"/>
    </xf>
    <xf numFmtId="0" fontId="9" fillId="0" borderId="1" xfId="0" applyFont="1" applyBorder="1" applyAlignment="1">
      <alignment vertical="center" wrapText="1"/>
    </xf>
    <xf numFmtId="0" fontId="28" fillId="0" borderId="40" xfId="0" applyFont="1" applyBorder="1" applyAlignment="1">
      <alignment vertical="top" wrapText="1"/>
    </xf>
    <xf numFmtId="0" fontId="9" fillId="0" borderId="40" xfId="0" applyFont="1" applyBorder="1" applyAlignment="1">
      <alignment vertical="top" wrapText="1"/>
    </xf>
    <xf numFmtId="0" fontId="9" fillId="0" borderId="47" xfId="0" applyFont="1" applyBorder="1" applyAlignment="1">
      <alignment vertical="top" wrapText="1"/>
    </xf>
    <xf numFmtId="0" fontId="2" fillId="0" borderId="0" xfId="0" applyFont="1"/>
    <xf numFmtId="0" fontId="2" fillId="0" borderId="0" xfId="0" applyFont="1" applyAlignment="1">
      <alignment vertical="top"/>
    </xf>
    <xf numFmtId="0" fontId="9" fillId="0" borderId="0" xfId="0" applyFont="1" applyAlignment="1">
      <alignment horizontal="center" vertical="top"/>
    </xf>
    <xf numFmtId="0" fontId="2" fillId="0" borderId="44" xfId="0" applyFont="1" applyBorder="1" applyAlignment="1">
      <alignment vertical="top"/>
    </xf>
    <xf numFmtId="0" fontId="53" fillId="0" borderId="0" xfId="0" applyFont="1" applyAlignment="1">
      <alignment horizontal="left"/>
    </xf>
    <xf numFmtId="0" fontId="23" fillId="0" borderId="0" xfId="0" applyFont="1" applyAlignment="1">
      <alignment horizontal="left"/>
    </xf>
    <xf numFmtId="0" fontId="48" fillId="9" borderId="0" xfId="0" applyFont="1" applyFill="1" applyAlignment="1">
      <alignment horizontal="left"/>
    </xf>
    <xf numFmtId="0" fontId="53" fillId="0" borderId="44" xfId="0" applyFont="1" applyBorder="1" applyAlignment="1">
      <alignment horizontal="left"/>
    </xf>
    <xf numFmtId="0" fontId="9" fillId="0" borderId="7" xfId="0" applyFont="1" applyBorder="1"/>
    <xf numFmtId="0" fontId="18" fillId="9" borderId="44" xfId="0" applyFont="1" applyFill="1" applyBorder="1" applyAlignment="1">
      <alignment vertical="center"/>
    </xf>
    <xf numFmtId="0" fontId="18" fillId="9" borderId="0" xfId="0" applyFont="1" applyFill="1" applyAlignment="1">
      <alignment vertical="center"/>
    </xf>
    <xf numFmtId="0" fontId="9" fillId="0" borderId="12" xfId="0" applyFont="1" applyBorder="1" applyAlignment="1">
      <alignment vertical="center" wrapText="1"/>
    </xf>
    <xf numFmtId="0" fontId="9" fillId="13" borderId="0" xfId="0" applyFont="1" applyFill="1"/>
    <xf numFmtId="0" fontId="9" fillId="0" borderId="15" xfId="0" applyFont="1" applyBorder="1" applyAlignment="1">
      <alignment horizontal="center" vertical="center"/>
    </xf>
    <xf numFmtId="0" fontId="9" fillId="0" borderId="6" xfId="0" applyFont="1" applyBorder="1" applyAlignment="1">
      <alignment horizontal="center" vertical="top"/>
    </xf>
    <xf numFmtId="0" fontId="9" fillId="0" borderId="0" xfId="0" applyFont="1" applyAlignme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top"/>
    </xf>
    <xf numFmtId="0" fontId="9" fillId="0" borderId="1" xfId="0" applyFont="1" applyBorder="1" applyAlignment="1">
      <alignment vertical="top"/>
    </xf>
    <xf numFmtId="0" fontId="9" fillId="0" borderId="16" xfId="0" applyFont="1" applyBorder="1" applyAlignment="1">
      <alignment horizontal="center" vertical="center"/>
    </xf>
    <xf numFmtId="0" fontId="9" fillId="0" borderId="14" xfId="0" applyFont="1" applyBorder="1" applyAlignment="1">
      <alignment horizontal="center" vertical="top"/>
    </xf>
    <xf numFmtId="0" fontId="9" fillId="0" borderId="50" xfId="0" applyFont="1" applyBorder="1" applyAlignment="1">
      <alignment horizontal="center" vertical="center"/>
    </xf>
    <xf numFmtId="0" fontId="47" fillId="0" borderId="12" xfId="0" applyFont="1" applyBorder="1" applyAlignment="1">
      <alignment vertical="center" wrapText="1"/>
    </xf>
    <xf numFmtId="0" fontId="47" fillId="0" borderId="1" xfId="0" applyFont="1" applyBorder="1" applyAlignment="1">
      <alignment vertical="center" wrapText="1"/>
    </xf>
    <xf numFmtId="0" fontId="47" fillId="0" borderId="39" xfId="0" applyFont="1" applyBorder="1" applyAlignment="1">
      <alignment vertical="center" wrapText="1"/>
    </xf>
    <xf numFmtId="0" fontId="10" fillId="3" borderId="1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9" fillId="0" borderId="44" xfId="0" applyFont="1" applyBorder="1" applyAlignment="1">
      <alignment vertical="center" wrapText="1"/>
    </xf>
    <xf numFmtId="0" fontId="9" fillId="0" borderId="44" xfId="0" applyFont="1" applyBorder="1" applyAlignment="1">
      <alignment vertical="center"/>
    </xf>
    <xf numFmtId="0" fontId="9" fillId="5" borderId="40" xfId="0" applyFont="1" applyFill="1" applyBorder="1" applyAlignment="1">
      <alignment vertical="top" wrapText="1"/>
    </xf>
    <xf numFmtId="0" fontId="9" fillId="0" borderId="38" xfId="0" applyFont="1" applyBorder="1" applyAlignment="1">
      <alignment vertical="top" wrapText="1"/>
    </xf>
    <xf numFmtId="0" fontId="9" fillId="0" borderId="39" xfId="0" applyFont="1" applyBorder="1" applyAlignment="1">
      <alignment vertical="center" wrapText="1"/>
    </xf>
    <xf numFmtId="0" fontId="9" fillId="0" borderId="39" xfId="0" applyFont="1" applyBorder="1" applyAlignment="1">
      <alignment vertical="top" wrapText="1"/>
    </xf>
    <xf numFmtId="0" fontId="28" fillId="0" borderId="50" xfId="0" applyFont="1" applyBorder="1" applyAlignment="1">
      <alignment vertical="top" wrapText="1"/>
    </xf>
    <xf numFmtId="0" fontId="9" fillId="0" borderId="50" xfId="0" applyFont="1" applyBorder="1" applyAlignment="1">
      <alignment vertical="top" wrapText="1"/>
    </xf>
    <xf numFmtId="0" fontId="62" fillId="0" borderId="0" xfId="0" applyFont="1" applyAlignment="1">
      <alignment vertical="top"/>
    </xf>
    <xf numFmtId="0" fontId="6" fillId="0" borderId="0" xfId="0" applyFont="1" applyAlignment="1">
      <alignment horizontal="center" vertical="center"/>
    </xf>
    <xf numFmtId="0" fontId="0" fillId="0" borderId="0" xfId="0"/>
    <xf numFmtId="0" fontId="4" fillId="0" borderId="0" xfId="0" applyFont="1" applyAlignment="1">
      <alignment horizontal="center" vertical="center"/>
    </xf>
    <xf numFmtId="0" fontId="3" fillId="0" borderId="0" xfId="0" applyFont="1" applyAlignment="1">
      <alignment horizontal="center" vertical="center"/>
    </xf>
    <xf numFmtId="0" fontId="9" fillId="0" borderId="12" xfId="0" applyFont="1" applyBorder="1" applyAlignment="1">
      <alignment horizontal="center" vertical="top" wrapText="1"/>
    </xf>
    <xf numFmtId="0" fontId="9" fillId="0" borderId="1" xfId="0" applyFont="1" applyBorder="1" applyAlignment="1">
      <alignment horizontal="center" vertical="top" wrapText="1"/>
    </xf>
    <xf numFmtId="0" fontId="9" fillId="0" borderId="1" xfId="0" applyFont="1" applyBorder="1" applyAlignment="1">
      <alignment vertical="center" wrapText="1"/>
    </xf>
    <xf numFmtId="0" fontId="10" fillId="0" borderId="1" xfId="0" applyFont="1" applyBorder="1" applyAlignment="1">
      <alignment horizontal="center" vertical="top" wrapText="1"/>
    </xf>
    <xf numFmtId="0" fontId="9" fillId="0" borderId="12" xfId="0" applyFont="1" applyBorder="1" applyAlignment="1">
      <alignment vertical="top" wrapText="1"/>
    </xf>
    <xf numFmtId="0" fontId="0" fillId="0" borderId="10" xfId="0" applyBorder="1"/>
    <xf numFmtId="0" fontId="0" fillId="0" borderId="11" xfId="0" applyBorder="1"/>
    <xf numFmtId="0" fontId="9" fillId="0" borderId="0" xfId="0" applyFont="1"/>
    <xf numFmtId="0" fontId="9" fillId="0" borderId="40" xfId="0" applyFont="1" applyBorder="1" applyAlignment="1">
      <alignment vertical="top" wrapText="1"/>
    </xf>
    <xf numFmtId="0" fontId="9" fillId="0" borderId="40" xfId="0" applyFont="1" applyBorder="1"/>
    <xf numFmtId="0" fontId="9" fillId="0" borderId="40" xfId="0" applyFont="1" applyBorder="1" applyAlignment="1">
      <alignment vertical="top"/>
    </xf>
    <xf numFmtId="0" fontId="9" fillId="0" borderId="43" xfId="0" applyFont="1" applyBorder="1"/>
    <xf numFmtId="0" fontId="2" fillId="0" borderId="0" xfId="0" applyFont="1"/>
    <xf numFmtId="0" fontId="9" fillId="0" borderId="21" xfId="0" applyFont="1" applyBorder="1" applyAlignment="1">
      <alignment horizontal="center" vertical="top" wrapText="1"/>
    </xf>
    <xf numFmtId="0" fontId="3" fillId="0" borderId="0" xfId="0" applyFont="1"/>
    <xf numFmtId="0" fontId="9" fillId="0" borderId="0" xfId="0" applyFont="1" applyAlignment="1">
      <alignment vertical="top" wrapText="1"/>
    </xf>
    <xf numFmtId="0" fontId="9" fillId="0" borderId="1" xfId="0" applyFont="1" applyBorder="1" applyAlignment="1">
      <alignment vertical="top" wrapText="1"/>
    </xf>
    <xf numFmtId="0" fontId="2" fillId="0" borderId="1" xfId="0" applyFont="1" applyBorder="1" applyAlignment="1">
      <alignment vertical="top"/>
    </xf>
    <xf numFmtId="0" fontId="28" fillId="0" borderId="12"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38" xfId="0" applyFont="1" applyBorder="1" applyAlignment="1">
      <alignment horizontal="left" vertical="top" wrapText="1"/>
    </xf>
    <xf numFmtId="0" fontId="9" fillId="0" borderId="49" xfId="0" applyFont="1" applyBorder="1" applyAlignment="1">
      <alignment horizontal="left" vertical="top" wrapText="1"/>
    </xf>
    <xf numFmtId="0" fontId="9" fillId="0" borderId="24" xfId="0" applyFont="1" applyBorder="1" applyAlignment="1">
      <alignment horizontal="left" vertical="top" wrapText="1"/>
    </xf>
    <xf numFmtId="0" fontId="9" fillId="0" borderId="3"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2" fillId="0" borderId="5" xfId="0" applyFont="1" applyBorder="1" applyAlignment="1">
      <alignment vertical="top"/>
    </xf>
    <xf numFmtId="0" fontId="2" fillId="0" borderId="3" xfId="0" applyFont="1" applyBorder="1" applyAlignment="1">
      <alignment vertical="top"/>
    </xf>
    <xf numFmtId="0" fontId="2" fillId="0" borderId="0" xfId="0" applyFont="1" applyAlignment="1">
      <alignment vertical="top"/>
    </xf>
    <xf numFmtId="0" fontId="2" fillId="0" borderId="44" xfId="0" applyFont="1" applyBorder="1" applyAlignment="1">
      <alignment vertical="top"/>
    </xf>
    <xf numFmtId="0" fontId="2" fillId="0" borderId="8" xfId="0" applyFont="1" applyBorder="1" applyAlignment="1">
      <alignment vertical="top"/>
    </xf>
    <xf numFmtId="0" fontId="2" fillId="0" borderId="2" xfId="0" applyFont="1" applyBorder="1" applyAlignment="1">
      <alignment vertical="top"/>
    </xf>
    <xf numFmtId="0" fontId="9" fillId="0" borderId="16" xfId="0" applyFont="1" applyBorder="1" applyAlignment="1">
      <alignment horizontal="left" vertical="top" wrapText="1"/>
    </xf>
    <xf numFmtId="0" fontId="2" fillId="0" borderId="0" xfId="0" applyFont="1" applyAlignment="1">
      <alignment horizontal="left" vertical="top"/>
    </xf>
    <xf numFmtId="0" fontId="2" fillId="0" borderId="7" xfId="0" applyFont="1" applyBorder="1" applyAlignment="1">
      <alignment horizontal="left" vertical="top"/>
    </xf>
    <xf numFmtId="0" fontId="2" fillId="0" borderId="3" xfId="0" applyFont="1" applyBorder="1" applyAlignment="1">
      <alignment horizontal="left" vertical="top"/>
    </xf>
    <xf numFmtId="0" fontId="2" fillId="0" borderId="8" xfId="0" applyFont="1" applyBorder="1" applyAlignment="1">
      <alignment horizontal="left" vertical="top"/>
    </xf>
    <xf numFmtId="0" fontId="2" fillId="0" borderId="2" xfId="0" applyFont="1" applyBorder="1" applyAlignment="1">
      <alignment horizontal="left" vertical="top"/>
    </xf>
    <xf numFmtId="0" fontId="2" fillId="0" borderId="9" xfId="0" applyFont="1" applyBorder="1" applyAlignment="1">
      <alignment horizontal="left" vertical="top"/>
    </xf>
    <xf numFmtId="0" fontId="20" fillId="0" borderId="0" xfId="0" applyFont="1" applyAlignment="1">
      <alignment vertical="top" wrapText="1"/>
    </xf>
    <xf numFmtId="0" fontId="9" fillId="0" borderId="4" xfId="0" applyFont="1" applyBorder="1" applyAlignment="1">
      <alignment vertical="top" wrapText="1"/>
    </xf>
    <xf numFmtId="0" fontId="2" fillId="0" borderId="6" xfId="0" applyFont="1" applyBorder="1" applyAlignment="1">
      <alignment vertical="top"/>
    </xf>
    <xf numFmtId="0" fontId="2" fillId="0" borderId="7" xfId="0" applyFont="1" applyBorder="1" applyAlignment="1">
      <alignment vertical="top"/>
    </xf>
    <xf numFmtId="0" fontId="2" fillId="0" borderId="9" xfId="0" applyFont="1" applyBorder="1" applyAlignment="1">
      <alignment vertical="top"/>
    </xf>
    <xf numFmtId="0" fontId="9" fillId="3" borderId="43" xfId="0" applyFont="1" applyFill="1" applyBorder="1" applyAlignment="1">
      <alignment vertical="top" wrapText="1"/>
    </xf>
    <xf numFmtId="0" fontId="2" fillId="0" borderId="20" xfId="0" applyFont="1" applyBorder="1" applyAlignment="1">
      <alignment vertical="top"/>
    </xf>
    <xf numFmtId="0" fontId="2" fillId="0" borderId="23" xfId="0" applyFont="1" applyBorder="1" applyAlignment="1">
      <alignment vertical="top"/>
    </xf>
    <xf numFmtId="0" fontId="2" fillId="0" borderId="40" xfId="0" applyFont="1" applyBorder="1" applyAlignment="1">
      <alignment vertical="top"/>
    </xf>
    <xf numFmtId="0" fontId="28" fillId="0" borderId="16" xfId="0" applyFont="1" applyBorder="1" applyAlignment="1">
      <alignment vertical="top" wrapText="1"/>
    </xf>
    <xf numFmtId="0" fontId="9" fillId="0" borderId="4" xfId="0" applyFont="1" applyBorder="1" applyAlignment="1">
      <alignment horizontal="left" vertical="top" wrapText="1"/>
    </xf>
    <xf numFmtId="0" fontId="9" fillId="0" borderId="6" xfId="0" applyFont="1" applyBorder="1" applyAlignment="1">
      <alignment horizontal="left" vertical="top" wrapText="1"/>
    </xf>
    <xf numFmtId="0" fontId="2" fillId="0" borderId="11" xfId="0" applyFont="1" applyBorder="1" applyAlignment="1">
      <alignment vertical="top"/>
    </xf>
    <xf numFmtId="0" fontId="28" fillId="0" borderId="1" xfId="0" applyFont="1" applyBorder="1" applyAlignment="1">
      <alignment vertical="top" wrapText="1"/>
    </xf>
    <xf numFmtId="0" fontId="9" fillId="0" borderId="43" xfId="0" applyFont="1" applyBorder="1" applyAlignment="1">
      <alignment vertical="top" wrapText="1"/>
    </xf>
    <xf numFmtId="0" fontId="2" fillId="0" borderId="43" xfId="0" applyFont="1" applyBorder="1" applyAlignment="1">
      <alignment vertical="top"/>
    </xf>
    <xf numFmtId="0" fontId="2" fillId="0" borderId="10" xfId="0" applyFont="1" applyBorder="1" applyAlignment="1">
      <alignment vertical="top"/>
    </xf>
    <xf numFmtId="0" fontId="10" fillId="2" borderId="40" xfId="0" applyFont="1" applyFill="1" applyBorder="1" applyAlignment="1">
      <alignment horizontal="center" vertical="top" wrapText="1"/>
    </xf>
    <xf numFmtId="0" fontId="2" fillId="0" borderId="46" xfId="0" applyFont="1" applyBorder="1" applyAlignment="1">
      <alignment vertical="top"/>
    </xf>
    <xf numFmtId="0" fontId="2" fillId="0" borderId="41" xfId="0" applyFont="1" applyBorder="1" applyAlignment="1">
      <alignment vertical="top"/>
    </xf>
    <xf numFmtId="0" fontId="2" fillId="0" borderId="19" xfId="0" applyFont="1" applyBorder="1" applyAlignment="1">
      <alignment vertical="top"/>
    </xf>
    <xf numFmtId="0" fontId="2" fillId="0" borderId="21" xfId="0" applyFont="1" applyBorder="1" applyAlignment="1">
      <alignment vertical="top"/>
    </xf>
    <xf numFmtId="0" fontId="9" fillId="5" borderId="16" xfId="0" applyFont="1" applyFill="1" applyBorder="1" applyAlignment="1">
      <alignment horizontal="center" vertical="top"/>
    </xf>
    <xf numFmtId="0" fontId="9" fillId="5" borderId="18" xfId="0" applyFont="1" applyFill="1" applyBorder="1" applyAlignment="1">
      <alignment horizontal="center" vertical="top"/>
    </xf>
    <xf numFmtId="0" fontId="2" fillId="0" borderId="24" xfId="0" applyFont="1" applyBorder="1" applyAlignment="1">
      <alignment vertical="top"/>
    </xf>
    <xf numFmtId="0" fontId="2" fillId="0" borderId="6" xfId="0" applyFont="1" applyBorder="1" applyAlignment="1">
      <alignment horizontal="left" vertical="top"/>
    </xf>
    <xf numFmtId="0" fontId="2" fillId="0" borderId="44" xfId="0" applyFont="1" applyBorder="1" applyAlignment="1">
      <alignment horizontal="left" vertical="top"/>
    </xf>
    <xf numFmtId="0" fontId="22" fillId="5" borderId="0" xfId="0" applyFont="1" applyFill="1" applyAlignment="1">
      <alignment horizontal="center" vertical="top"/>
    </xf>
    <xf numFmtId="0" fontId="8" fillId="0" borderId="0" xfId="0" applyFont="1" applyAlignment="1">
      <alignment horizontal="center" vertical="top"/>
    </xf>
    <xf numFmtId="0" fontId="7" fillId="2" borderId="17" xfId="0" applyFont="1" applyFill="1" applyBorder="1" applyAlignment="1">
      <alignment horizontal="center" vertical="top" wrapText="1"/>
    </xf>
    <xf numFmtId="0" fontId="2" fillId="0" borderId="37" xfId="0" applyFont="1" applyBorder="1" applyAlignment="1">
      <alignment vertical="top"/>
    </xf>
    <xf numFmtId="0" fontId="7" fillId="2" borderId="18" xfId="0" applyFont="1" applyFill="1" applyBorder="1" applyAlignment="1">
      <alignment horizontal="center" vertical="top" wrapText="1"/>
    </xf>
    <xf numFmtId="0" fontId="2" fillId="0" borderId="45" xfId="0" applyFont="1" applyBorder="1" applyAlignment="1">
      <alignment vertical="top"/>
    </xf>
    <xf numFmtId="0" fontId="47" fillId="0" borderId="0" xfId="0" applyFont="1" applyAlignment="1">
      <alignment horizontal="center" vertical="top"/>
    </xf>
    <xf numFmtId="0" fontId="9" fillId="0" borderId="16" xfId="0" applyFont="1" applyBorder="1" applyAlignment="1">
      <alignment horizontal="center" vertical="top" wrapText="1"/>
    </xf>
    <xf numFmtId="0" fontId="2" fillId="0" borderId="7"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2" fillId="0" borderId="9" xfId="0" applyFont="1" applyBorder="1" applyAlignment="1">
      <alignment horizontal="center" vertical="top"/>
    </xf>
    <xf numFmtId="0" fontId="9" fillId="0" borderId="16" xfId="0" applyFont="1" applyBorder="1" applyAlignment="1">
      <alignment vertical="top" wrapText="1"/>
    </xf>
    <xf numFmtId="0" fontId="9" fillId="3" borderId="40" xfId="0" applyFont="1" applyFill="1" applyBorder="1" applyAlignment="1">
      <alignment vertical="top" wrapText="1"/>
    </xf>
    <xf numFmtId="0" fontId="2" fillId="0" borderId="48" xfId="0" applyFont="1" applyBorder="1" applyAlignment="1">
      <alignment vertical="top" wrapText="1"/>
    </xf>
    <xf numFmtId="0" fontId="2" fillId="0" borderId="20" xfId="0" applyFont="1" applyBorder="1" applyAlignment="1">
      <alignment vertical="top" wrapText="1"/>
    </xf>
    <xf numFmtId="0" fontId="2" fillId="0" borderId="21" xfId="0" applyFont="1" applyBorder="1" applyAlignment="1">
      <alignment vertical="top" wrapText="1"/>
    </xf>
    <xf numFmtId="0" fontId="9" fillId="0" borderId="12" xfId="0" applyFont="1" applyBorder="1" applyAlignment="1">
      <alignment horizontal="left" vertical="top" wrapText="1"/>
    </xf>
    <xf numFmtId="0" fontId="9" fillId="0" borderId="1" xfId="0" applyFont="1" applyBorder="1" applyAlignment="1">
      <alignment horizontal="left" vertical="top" wrapText="1"/>
    </xf>
    <xf numFmtId="0" fontId="2" fillId="0" borderId="5" xfId="0" applyFont="1" applyBorder="1" applyAlignment="1">
      <alignment horizontal="left" vertical="top"/>
    </xf>
    <xf numFmtId="0" fontId="9" fillId="5" borderId="16" xfId="0" applyFont="1" applyFill="1" applyBorder="1" applyAlignment="1">
      <alignment horizontal="left" vertical="top"/>
    </xf>
    <xf numFmtId="0" fontId="10" fillId="2" borderId="11" xfId="0" applyFont="1" applyFill="1" applyBorder="1" applyAlignment="1">
      <alignment horizontal="center" vertical="top" wrapText="1"/>
    </xf>
    <xf numFmtId="0" fontId="2" fillId="0" borderId="38" xfId="0" applyFont="1" applyBorder="1" applyAlignment="1">
      <alignment vertical="top"/>
    </xf>
    <xf numFmtId="0" fontId="55" fillId="0" borderId="0" xfId="0" applyFont="1" applyAlignment="1">
      <alignment horizontal="center" vertical="top" wrapText="1"/>
    </xf>
    <xf numFmtId="0" fontId="9" fillId="4" borderId="1" xfId="0" applyFont="1" applyFill="1" applyBorder="1" applyAlignment="1">
      <alignment vertical="top" wrapText="1"/>
    </xf>
    <xf numFmtId="0" fontId="2" fillId="0" borderId="48" xfId="0" applyFont="1" applyBorder="1" applyAlignment="1">
      <alignment vertical="top"/>
    </xf>
    <xf numFmtId="0" fontId="10" fillId="2" borderId="1" xfId="0" applyFont="1" applyFill="1" applyBorder="1" applyAlignment="1">
      <alignment horizontal="center" vertical="top" wrapText="1"/>
    </xf>
    <xf numFmtId="0" fontId="9" fillId="0" borderId="16" xfId="0" applyFont="1" applyBorder="1" applyAlignment="1">
      <alignment horizontal="left" vertical="top"/>
    </xf>
    <xf numFmtId="0" fontId="9" fillId="0" borderId="40" xfId="0" applyFont="1" applyBorder="1" applyAlignment="1">
      <alignment horizontal="left" vertical="top" wrapText="1"/>
    </xf>
    <xf numFmtId="0" fontId="2" fillId="0" borderId="40" xfId="0" applyFont="1" applyBorder="1" applyAlignment="1">
      <alignment horizontal="left" vertical="top"/>
    </xf>
    <xf numFmtId="0" fontId="10" fillId="0" borderId="0" xfId="0" applyFont="1" applyAlignment="1">
      <alignment horizontal="center"/>
    </xf>
    <xf numFmtId="0" fontId="23" fillId="0" borderId="40" xfId="0" applyFont="1" applyBorder="1" applyAlignment="1">
      <alignment vertical="top" wrapText="1"/>
    </xf>
    <xf numFmtId="0" fontId="32" fillId="16" borderId="38" xfId="0" applyFont="1" applyFill="1" applyBorder="1" applyAlignment="1">
      <alignment wrapText="1"/>
    </xf>
    <xf numFmtId="0" fontId="9" fillId="16" borderId="45" xfId="0" applyFont="1" applyFill="1" applyBorder="1"/>
    <xf numFmtId="0" fontId="9" fillId="16" borderId="46" xfId="0" applyFont="1" applyFill="1" applyBorder="1"/>
    <xf numFmtId="0" fontId="9" fillId="16" borderId="41" xfId="0" applyFont="1" applyFill="1" applyBorder="1"/>
    <xf numFmtId="0" fontId="9" fillId="16" borderId="44" xfId="0" applyFont="1" applyFill="1" applyBorder="1"/>
    <xf numFmtId="0" fontId="9" fillId="16" borderId="23" xfId="0" applyFont="1" applyFill="1" applyBorder="1"/>
    <xf numFmtId="0" fontId="9" fillId="16" borderId="0" xfId="0" applyFont="1" applyFill="1"/>
    <xf numFmtId="0" fontId="5" fillId="0" borderId="0" xfId="0" applyFont="1" applyAlignment="1">
      <alignment horizontal="center" vertical="center"/>
    </xf>
    <xf numFmtId="0" fontId="23" fillId="0" borderId="1" xfId="0" applyFont="1" applyBorder="1" applyAlignment="1">
      <alignment horizontal="left" vertical="top" wrapText="1"/>
    </xf>
    <xf numFmtId="0" fontId="9" fillId="0" borderId="5" xfId="0" applyFont="1" applyBorder="1" applyAlignment="1">
      <alignment vertical="top"/>
    </xf>
    <xf numFmtId="0" fontId="9" fillId="0" borderId="3" xfId="0" applyFont="1" applyBorder="1" applyAlignment="1">
      <alignment vertical="top"/>
    </xf>
    <xf numFmtId="0" fontId="9" fillId="0" borderId="44" xfId="0" applyFont="1" applyBorder="1" applyAlignment="1">
      <alignment vertical="top"/>
    </xf>
    <xf numFmtId="0" fontId="28" fillId="0" borderId="40" xfId="0" applyFont="1" applyBorder="1" applyAlignment="1">
      <alignment horizontal="left" vertical="top" wrapText="1"/>
    </xf>
    <xf numFmtId="0" fontId="46" fillId="0" borderId="40" xfId="0" applyFont="1" applyBorder="1" applyAlignment="1">
      <alignment horizontal="left" vertical="top" wrapText="1"/>
    </xf>
    <xf numFmtId="0" fontId="28" fillId="15" borderId="1" xfId="0" applyFont="1" applyFill="1" applyBorder="1" applyAlignment="1">
      <alignment horizontal="left" vertical="top" wrapText="1"/>
    </xf>
    <xf numFmtId="0" fontId="28" fillId="15" borderId="40" xfId="0" applyFont="1" applyFill="1" applyBorder="1" applyAlignment="1">
      <alignment horizontal="left" vertical="top" wrapText="1"/>
    </xf>
    <xf numFmtId="0" fontId="28" fillId="15" borderId="47" xfId="0" applyFont="1" applyFill="1" applyBorder="1" applyAlignment="1">
      <alignment horizontal="left" vertical="top" wrapText="1"/>
    </xf>
    <xf numFmtId="0" fontId="5" fillId="0" borderId="0" xfId="0" applyFont="1" applyAlignment="1">
      <alignment horizontal="center" vertical="top" wrapText="1"/>
    </xf>
    <xf numFmtId="0" fontId="18" fillId="5" borderId="1" xfId="0" applyFont="1" applyFill="1" applyBorder="1" applyAlignment="1">
      <alignment vertical="top" wrapText="1"/>
    </xf>
    <xf numFmtId="0" fontId="56" fillId="5" borderId="5" xfId="0" applyFont="1" applyFill="1" applyBorder="1"/>
    <xf numFmtId="0" fontId="56" fillId="5" borderId="6" xfId="0" applyFont="1" applyFill="1" applyBorder="1"/>
    <xf numFmtId="0" fontId="56" fillId="5" borderId="3" xfId="0" applyFont="1" applyFill="1" applyBorder="1"/>
    <xf numFmtId="0" fontId="56" fillId="5" borderId="0" xfId="0" applyFont="1" applyFill="1"/>
    <xf numFmtId="0" fontId="56" fillId="5" borderId="7" xfId="0" applyFont="1" applyFill="1" applyBorder="1"/>
    <xf numFmtId="0" fontId="56" fillId="5" borderId="8" xfId="0" applyFont="1" applyFill="1" applyBorder="1"/>
    <xf numFmtId="0" fontId="56" fillId="5" borderId="2" xfId="0" applyFont="1" applyFill="1" applyBorder="1"/>
    <xf numFmtId="0" fontId="56" fillId="5" borderId="9" xfId="0" applyFont="1" applyFill="1" applyBorder="1"/>
    <xf numFmtId="0" fontId="9" fillId="5" borderId="1" xfId="0" applyFont="1" applyFill="1" applyBorder="1" applyAlignment="1">
      <alignment vertical="top" wrapText="1"/>
    </xf>
    <xf numFmtId="0" fontId="2" fillId="5" borderId="5" xfId="0" applyFont="1" applyFill="1" applyBorder="1"/>
    <xf numFmtId="0" fontId="2" fillId="5" borderId="6" xfId="0" applyFont="1" applyFill="1" applyBorder="1"/>
    <xf numFmtId="0" fontId="2" fillId="5" borderId="3" xfId="0" applyFont="1" applyFill="1" applyBorder="1"/>
    <xf numFmtId="0" fontId="2" fillId="5" borderId="0" xfId="0" applyFont="1" applyFill="1"/>
    <xf numFmtId="0" fontId="2" fillId="5" borderId="7" xfId="0" applyFont="1" applyFill="1" applyBorder="1"/>
    <xf numFmtId="0" fontId="2" fillId="5" borderId="8" xfId="0" applyFont="1" applyFill="1" applyBorder="1"/>
    <xf numFmtId="0" fontId="2" fillId="5" borderId="2" xfId="0" applyFont="1" applyFill="1" applyBorder="1"/>
    <xf numFmtId="0" fontId="2" fillId="5" borderId="9" xfId="0" applyFont="1" applyFill="1" applyBorder="1"/>
    <xf numFmtId="0" fontId="7" fillId="2" borderId="1" xfId="0" applyFont="1" applyFill="1" applyBorder="1" applyAlignment="1">
      <alignment vertical="top" wrapText="1"/>
    </xf>
    <xf numFmtId="0" fontId="2" fillId="0" borderId="5" xfId="0" applyFont="1" applyBorder="1"/>
    <xf numFmtId="0" fontId="2" fillId="0" borderId="6" xfId="0" applyFont="1" applyBorder="1"/>
    <xf numFmtId="0" fontId="2" fillId="0" borderId="3" xfId="0" applyFont="1" applyBorder="1"/>
    <xf numFmtId="0" fontId="2" fillId="0" borderId="7" xfId="0" applyFont="1" applyBorder="1"/>
    <xf numFmtId="0" fontId="2" fillId="0" borderId="8" xfId="0" applyFont="1" applyBorder="1"/>
    <xf numFmtId="0" fontId="2" fillId="0" borderId="2" xfId="0" applyFont="1" applyBorder="1"/>
    <xf numFmtId="0" fontId="2" fillId="0" borderId="9" xfId="0" applyFont="1" applyBorder="1"/>
    <xf numFmtId="0" fontId="10" fillId="2" borderId="1" xfId="0" applyFont="1" applyFill="1" applyBorder="1" applyAlignment="1">
      <alignment vertical="top" wrapText="1"/>
    </xf>
    <xf numFmtId="0" fontId="9" fillId="0" borderId="5" xfId="0" applyFont="1" applyBorder="1"/>
    <xf numFmtId="0" fontId="9" fillId="0" borderId="6" xfId="0" applyFont="1" applyBorder="1"/>
    <xf numFmtId="0" fontId="9" fillId="0" borderId="3" xfId="0" applyFont="1" applyBorder="1"/>
    <xf numFmtId="0" fontId="9" fillId="0" borderId="7" xfId="0" applyFont="1" applyBorder="1"/>
    <xf numFmtId="0" fontId="9" fillId="0" borderId="8" xfId="0" applyFont="1" applyBorder="1"/>
    <xf numFmtId="0" fontId="9" fillId="0" borderId="2" xfId="0" applyFont="1" applyBorder="1"/>
    <xf numFmtId="0" fontId="9" fillId="0" borderId="9" xfId="0" applyFont="1" applyBorder="1"/>
    <xf numFmtId="0" fontId="18" fillId="0" borderId="1" xfId="0" applyFont="1" applyBorder="1" applyAlignment="1">
      <alignment vertical="top" wrapText="1"/>
    </xf>
    <xf numFmtId="0" fontId="56" fillId="0" borderId="5" xfId="0" applyFont="1" applyBorder="1"/>
    <xf numFmtId="0" fontId="56" fillId="0" borderId="6" xfId="0" applyFont="1" applyBorder="1"/>
    <xf numFmtId="0" fontId="56" fillId="0" borderId="3" xfId="0" applyFont="1" applyBorder="1"/>
    <xf numFmtId="0" fontId="56" fillId="0" borderId="0" xfId="0" applyFont="1"/>
    <xf numFmtId="0" fontId="56" fillId="0" borderId="7" xfId="0" applyFont="1" applyBorder="1"/>
    <xf numFmtId="0" fontId="56" fillId="0" borderId="8" xfId="0" applyFont="1" applyBorder="1"/>
    <xf numFmtId="0" fontId="56" fillId="0" borderId="2" xfId="0" applyFont="1" applyBorder="1"/>
    <xf numFmtId="0" fontId="56" fillId="0" borderId="9" xfId="0" applyFont="1" applyBorder="1"/>
    <xf numFmtId="0" fontId="9" fillId="0" borderId="10" xfId="0" applyFont="1" applyBorder="1"/>
    <xf numFmtId="0" fontId="9" fillId="0" borderId="11" xfId="0" applyFont="1" applyBorder="1"/>
    <xf numFmtId="0" fontId="9" fillId="0" borderId="15" xfId="0" applyFont="1" applyBorder="1"/>
    <xf numFmtId="0" fontId="9" fillId="0" borderId="16" xfId="0" applyFont="1" applyBorder="1"/>
    <xf numFmtId="0" fontId="9" fillId="0" borderId="6" xfId="0" applyFont="1" applyBorder="1" applyAlignment="1">
      <alignment vertical="top"/>
    </xf>
    <xf numFmtId="0" fontId="9" fillId="0" borderId="10"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horizontal="center" vertical="top"/>
    </xf>
    <xf numFmtId="0" fontId="9" fillId="0" borderId="8" xfId="0" applyFont="1" applyBorder="1" applyAlignment="1">
      <alignment horizontal="center" vertical="top"/>
    </xf>
    <xf numFmtId="0" fontId="9" fillId="0" borderId="15" xfId="0" applyFont="1" applyBorder="1" applyAlignment="1">
      <alignment vertical="top"/>
    </xf>
    <xf numFmtId="0" fontId="9" fillId="0" borderId="16" xfId="0" applyFont="1" applyBorder="1" applyAlignment="1">
      <alignment vertical="top"/>
    </xf>
    <xf numFmtId="0" fontId="9" fillId="0" borderId="1" xfId="0" applyFont="1" applyBorder="1" applyAlignment="1">
      <alignment horizontal="center" vertical="center" wrapText="1"/>
    </xf>
    <xf numFmtId="0" fontId="9" fillId="0" borderId="15" xfId="0" applyFont="1" applyBorder="1" applyAlignment="1">
      <alignment vertical="center"/>
    </xf>
    <xf numFmtId="0" fontId="9" fillId="0" borderId="16" xfId="0" applyFont="1" applyBorder="1" applyAlignment="1">
      <alignment vertical="center"/>
    </xf>
    <xf numFmtId="0" fontId="9" fillId="0" borderId="1" xfId="0" applyFont="1" applyBorder="1"/>
    <xf numFmtId="0" fontId="9" fillId="0" borderId="15" xfId="0" applyFont="1" applyBorder="1" applyAlignment="1">
      <alignment horizontal="center" vertical="top"/>
    </xf>
    <xf numFmtId="0" fontId="9" fillId="0" borderId="16" xfId="0" applyFont="1" applyBorder="1" applyAlignment="1">
      <alignment horizontal="center" vertical="top"/>
    </xf>
    <xf numFmtId="0" fontId="9" fillId="0" borderId="0" xfId="0" applyFont="1" applyAlignment="1">
      <alignment wrapText="1"/>
    </xf>
    <xf numFmtId="0" fontId="9" fillId="0" borderId="44" xfId="0" applyFont="1" applyBorder="1"/>
    <xf numFmtId="0" fontId="9" fillId="0" borderId="5" xfId="0" applyFont="1" applyBorder="1" applyAlignment="1">
      <alignment horizontal="left" vertical="top" wrapText="1"/>
    </xf>
    <xf numFmtId="0" fontId="9" fillId="0" borderId="44" xfId="0" applyFont="1" applyBorder="1" applyAlignment="1">
      <alignment horizontal="left" vertical="top" wrapText="1"/>
    </xf>
    <xf numFmtId="0" fontId="9" fillId="0" borderId="2" xfId="0" applyFont="1" applyBorder="1" applyAlignment="1">
      <alignment horizontal="left" vertical="top" wrapText="1"/>
    </xf>
    <xf numFmtId="0" fontId="10" fillId="2" borderId="1" xfId="0" applyFont="1" applyFill="1" applyBorder="1" applyAlignment="1">
      <alignment vertical="center" wrapText="1"/>
    </xf>
    <xf numFmtId="0" fontId="9" fillId="0" borderId="14" xfId="0" applyFont="1" applyBorder="1" applyAlignment="1">
      <alignment horizontal="left" vertical="top" wrapText="1"/>
    </xf>
    <xf numFmtId="0" fontId="10" fillId="0" borderId="0" xfId="0" applyFont="1" applyAlignment="1">
      <alignment horizontal="center" vertical="top" wrapText="1"/>
    </xf>
    <xf numFmtId="0" fontId="9" fillId="0" borderId="12" xfId="0" applyFont="1" applyBorder="1" applyAlignment="1">
      <alignment vertical="center" wrapText="1"/>
    </xf>
    <xf numFmtId="0" fontId="9" fillId="0" borderId="3" xfId="0" applyFont="1" applyBorder="1" applyAlignment="1">
      <alignment vertical="center"/>
    </xf>
    <xf numFmtId="0" fontId="9" fillId="0" borderId="8" xfId="0" applyFont="1" applyBorder="1" applyAlignment="1">
      <alignment vertical="center"/>
    </xf>
    <xf numFmtId="0" fontId="9" fillId="0" borderId="12" xfId="0" applyFont="1" applyBorder="1" applyAlignment="1">
      <alignment horizontal="center" vertical="center" wrapText="1"/>
    </xf>
    <xf numFmtId="0" fontId="9" fillId="0" borderId="2" xfId="0" applyFont="1" applyBorder="1" applyAlignment="1">
      <alignment vertical="top" wrapText="1"/>
    </xf>
    <xf numFmtId="0" fontId="32"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9" fillId="5" borderId="5" xfId="0" applyFont="1" applyFill="1" applyBorder="1"/>
    <xf numFmtId="0" fontId="9" fillId="5" borderId="6" xfId="0" applyFont="1" applyFill="1" applyBorder="1"/>
    <xf numFmtId="0" fontId="9" fillId="5" borderId="8" xfId="0" applyFont="1" applyFill="1" applyBorder="1"/>
    <xf numFmtId="0" fontId="9" fillId="5" borderId="2" xfId="0" applyFont="1" applyFill="1" applyBorder="1"/>
    <xf numFmtId="0" fontId="9" fillId="5" borderId="9" xfId="0" applyFont="1" applyFill="1" applyBorder="1"/>
    <xf numFmtId="0" fontId="9" fillId="0" borderId="8" xfId="0" applyFont="1" applyBorder="1" applyAlignment="1">
      <alignment vertical="top"/>
    </xf>
    <xf numFmtId="0" fontId="9" fillId="0" borderId="2" xfId="0" applyFont="1" applyBorder="1" applyAlignment="1">
      <alignment vertical="top"/>
    </xf>
    <xf numFmtId="0" fontId="9" fillId="0" borderId="9" xfId="0" applyFont="1" applyBorder="1" applyAlignment="1">
      <alignment vertical="top"/>
    </xf>
    <xf numFmtId="0" fontId="9" fillId="5" borderId="14" xfId="0" applyFont="1" applyFill="1" applyBorder="1" applyAlignment="1">
      <alignment vertical="top" wrapText="1"/>
    </xf>
    <xf numFmtId="0" fontId="28" fillId="5" borderId="1" xfId="0" applyFont="1" applyFill="1" applyBorder="1" applyAlignment="1">
      <alignment vertical="top"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8" xfId="0" applyFont="1" applyBorder="1" applyAlignment="1">
      <alignment vertical="center" wrapText="1"/>
    </xf>
    <xf numFmtId="0" fontId="9" fillId="0" borderId="2" xfId="0" applyFont="1" applyBorder="1" applyAlignment="1">
      <alignment vertical="center" wrapText="1"/>
    </xf>
    <xf numFmtId="0" fontId="9" fillId="0" borderId="9" xfId="0" applyFont="1" applyBorder="1" applyAlignment="1">
      <alignment vertical="center" wrapText="1"/>
    </xf>
    <xf numFmtId="0" fontId="9" fillId="0" borderId="7" xfId="0" applyFont="1" applyBorder="1" applyAlignment="1">
      <alignment vertical="top"/>
    </xf>
    <xf numFmtId="0" fontId="9" fillId="0" borderId="0" xfId="0" applyFont="1" applyAlignment="1">
      <alignment vertical="top"/>
    </xf>
    <xf numFmtId="0" fontId="9" fillId="0" borderId="1" xfId="0" applyFont="1" applyBorder="1" applyAlignment="1">
      <alignment vertical="center"/>
    </xf>
    <xf numFmtId="0" fontId="32" fillId="0" borderId="19" xfId="0" applyFont="1" applyBorder="1" applyAlignment="1">
      <alignment horizontal="center" vertical="top" wrapText="1"/>
    </xf>
    <xf numFmtId="0" fontId="9" fillId="0" borderId="20" xfId="0" applyFont="1" applyBorder="1" applyAlignment="1">
      <alignment horizontal="center" vertical="top" wrapText="1"/>
    </xf>
    <xf numFmtId="0" fontId="10" fillId="2" borderId="12" xfId="0" applyFont="1" applyFill="1" applyBorder="1" applyAlignment="1">
      <alignment horizontal="left" vertical="top" wrapText="1"/>
    </xf>
    <xf numFmtId="0" fontId="9" fillId="0" borderId="10" xfId="0" applyFont="1" applyBorder="1" applyAlignment="1">
      <alignment vertical="top"/>
    </xf>
    <xf numFmtId="0" fontId="10" fillId="3" borderId="14" xfId="0" applyFont="1" applyFill="1" applyBorder="1" applyAlignment="1">
      <alignment horizontal="center" vertical="center" wrapText="1"/>
    </xf>
    <xf numFmtId="0" fontId="9" fillId="0" borderId="50" xfId="0" applyFont="1" applyBorder="1" applyAlignment="1">
      <alignment horizontal="center" vertical="top" wrapText="1"/>
    </xf>
    <xf numFmtId="0" fontId="9" fillId="0" borderId="47" xfId="0" applyFont="1" applyBorder="1" applyAlignment="1">
      <alignment horizontal="center" vertical="top" wrapText="1"/>
    </xf>
    <xf numFmtId="0" fontId="47" fillId="0" borderId="1" xfId="0" applyFont="1" applyBorder="1" applyAlignment="1">
      <alignment vertical="center" wrapText="1"/>
    </xf>
    <xf numFmtId="0" fontId="47" fillId="0" borderId="12" xfId="0" applyFont="1" applyBorder="1" applyAlignment="1">
      <alignment vertical="center" wrapText="1"/>
    </xf>
    <xf numFmtId="0" fontId="47" fillId="0" borderId="11" xfId="0" applyFont="1" applyBorder="1" applyAlignment="1">
      <alignment vertical="center" wrapText="1"/>
    </xf>
    <xf numFmtId="0" fontId="10" fillId="3" borderId="1" xfId="0" applyFont="1" applyFill="1" applyBorder="1" applyAlignment="1">
      <alignment vertical="top" wrapText="1"/>
    </xf>
    <xf numFmtId="0" fontId="9" fillId="0" borderId="1" xfId="0" applyFont="1" applyBorder="1" applyAlignment="1">
      <alignment horizontal="left" vertical="top" wrapText="1" indent="1"/>
    </xf>
    <xf numFmtId="0" fontId="10" fillId="2" borderId="1" xfId="0" applyFont="1" applyFill="1" applyBorder="1" applyAlignment="1">
      <alignment horizontal="left" vertical="top" wrapText="1"/>
    </xf>
    <xf numFmtId="0" fontId="28" fillId="0" borderId="1" xfId="0" applyFont="1" applyBorder="1" applyAlignment="1">
      <alignment horizontal="left" vertical="top" wrapText="1"/>
    </xf>
    <xf numFmtId="0" fontId="9" fillId="0" borderId="5" xfId="0" applyFont="1" applyBorder="1" applyAlignment="1">
      <alignment horizontal="left"/>
    </xf>
    <xf numFmtId="0" fontId="9" fillId="0" borderId="8" xfId="0" applyFont="1" applyBorder="1" applyAlignment="1">
      <alignment horizontal="left"/>
    </xf>
    <xf numFmtId="0" fontId="9" fillId="0" borderId="2" xfId="0" applyFont="1" applyBorder="1" applyAlignment="1">
      <alignment horizontal="left"/>
    </xf>
    <xf numFmtId="164" fontId="28" fillId="0" borderId="12" xfId="0" applyNumberFormat="1" applyFont="1" applyBorder="1" applyAlignment="1">
      <alignment vertical="top" wrapText="1"/>
    </xf>
    <xf numFmtId="0" fontId="28" fillId="0" borderId="10" xfId="0" applyFont="1" applyBorder="1" applyAlignment="1">
      <alignment vertical="top" wrapText="1"/>
    </xf>
    <xf numFmtId="0" fontId="28" fillId="0" borderId="11" xfId="0" applyFont="1" applyBorder="1" applyAlignment="1">
      <alignment vertical="top" wrapText="1"/>
    </xf>
    <xf numFmtId="167" fontId="9" fillId="0" borderId="1" xfId="0" applyNumberFormat="1" applyFont="1" applyBorder="1" applyAlignment="1">
      <alignment vertical="top" wrapText="1"/>
    </xf>
    <xf numFmtId="0" fontId="28" fillId="0" borderId="12" xfId="0" applyFont="1" applyBorder="1" applyAlignment="1">
      <alignment vertical="top" wrapText="1"/>
    </xf>
    <xf numFmtId="166" fontId="9" fillId="0" borderId="1" xfId="0" applyNumberFormat="1" applyFont="1" applyBorder="1" applyAlignment="1">
      <alignment vertical="top" wrapText="1"/>
    </xf>
    <xf numFmtId="0" fontId="9" fillId="5" borderId="0" xfId="0" applyFont="1" applyFill="1" applyAlignment="1">
      <alignment vertical="top" wrapText="1"/>
    </xf>
    <xf numFmtId="0" fontId="8" fillId="0" borderId="0" xfId="0" applyFont="1" applyAlignment="1">
      <alignment horizontal="center" vertical="top" wrapText="1"/>
    </xf>
    <xf numFmtId="0" fontId="63" fillId="0" borderId="0" xfId="1" applyFont="1" applyAlignment="1">
      <alignment vertical="top" wrapText="1"/>
    </xf>
    <xf numFmtId="0" fontId="10" fillId="0" borderId="3" xfId="0" applyFont="1" applyBorder="1" applyAlignment="1">
      <alignment vertical="top" wrapText="1"/>
    </xf>
    <xf numFmtId="167" fontId="52" fillId="8" borderId="1" xfId="0" applyNumberFormat="1" applyFont="1" applyFill="1" applyBorder="1" applyAlignment="1">
      <alignment vertical="top" wrapText="1"/>
    </xf>
    <xf numFmtId="0" fontId="52" fillId="0" borderId="1" xfId="0" applyFont="1" applyBorder="1" applyAlignment="1">
      <alignment vertical="top" wrapText="1"/>
    </xf>
    <xf numFmtId="0" fontId="7" fillId="2" borderId="1" xfId="0" applyFont="1" applyFill="1" applyBorder="1" applyAlignment="1">
      <alignment horizontal="center" vertical="top" wrapText="1"/>
    </xf>
    <xf numFmtId="0" fontId="28" fillId="0" borderId="0" xfId="0" applyFont="1" applyAlignment="1">
      <alignment horizontal="center" vertical="top" wrapText="1"/>
    </xf>
    <xf numFmtId="0" fontId="20" fillId="0" borderId="0" xfId="0" applyFont="1" applyAlignment="1">
      <alignment wrapText="1"/>
    </xf>
    <xf numFmtId="0" fontId="5" fillId="0" borderId="0" xfId="0" applyFont="1" applyAlignment="1">
      <alignment horizontal="center"/>
    </xf>
    <xf numFmtId="0" fontId="10" fillId="16" borderId="1" xfId="0" applyFont="1" applyFill="1" applyBorder="1" applyAlignment="1">
      <alignment horizontal="left" vertical="top" wrapText="1"/>
    </xf>
    <xf numFmtId="0" fontId="9" fillId="16" borderId="5" xfId="0" applyFont="1" applyFill="1" applyBorder="1"/>
    <xf numFmtId="0" fontId="9" fillId="16" borderId="6" xfId="0" applyFont="1" applyFill="1" applyBorder="1"/>
    <xf numFmtId="0" fontId="9" fillId="16" borderId="8" xfId="0" applyFont="1" applyFill="1" applyBorder="1"/>
    <xf numFmtId="0" fontId="9" fillId="16" borderId="2" xfId="0" applyFont="1" applyFill="1" applyBorder="1"/>
    <xf numFmtId="0" fontId="9" fillId="16" borderId="9" xfId="0" applyFont="1" applyFill="1" applyBorder="1"/>
    <xf numFmtId="0" fontId="23" fillId="2" borderId="1" xfId="0" applyFont="1" applyFill="1" applyBorder="1" applyAlignment="1">
      <alignment horizontal="center" vertical="center" wrapText="1"/>
    </xf>
    <xf numFmtId="0" fontId="0" fillId="0" borderId="0" xfId="0" applyProtection="1"/>
    <xf numFmtId="0" fontId="8" fillId="0" borderId="0" xfId="0" applyFont="1" applyAlignment="1" applyProtection="1">
      <alignment horizontal="center" vertical="top"/>
    </xf>
    <xf numFmtId="0" fontId="0" fillId="0" borderId="0" xfId="0" applyProtection="1"/>
    <xf numFmtId="0" fontId="8" fillId="0" borderId="0" xfId="0" applyFont="1" applyAlignment="1" applyProtection="1">
      <alignment horizontal="center" vertical="top"/>
    </xf>
    <xf numFmtId="0" fontId="7" fillId="0" borderId="0" xfId="0" applyFont="1" applyProtection="1"/>
    <xf numFmtId="0" fontId="7" fillId="0" borderId="0" xfId="0" applyFont="1" applyProtection="1"/>
    <xf numFmtId="0" fontId="9" fillId="2" borderId="1" xfId="0" applyFont="1" applyFill="1" applyBorder="1" applyAlignment="1" applyProtection="1">
      <alignment vertical="center" wrapText="1"/>
    </xf>
    <xf numFmtId="0" fontId="0" fillId="0" borderId="10" xfId="0" applyBorder="1" applyProtection="1"/>
    <xf numFmtId="0" fontId="0" fillId="0" borderId="11" xfId="0" applyBorder="1" applyProtection="1"/>
    <xf numFmtId="0" fontId="9" fillId="5" borderId="1" xfId="0" applyFont="1" applyFill="1" applyBorder="1" applyAlignment="1" applyProtection="1">
      <alignment vertical="center" wrapText="1"/>
    </xf>
    <xf numFmtId="0" fontId="9" fillId="0" borderId="0" xfId="0" applyFont="1" applyAlignment="1" applyProtection="1">
      <alignment vertical="center" wrapText="1"/>
    </xf>
    <xf numFmtId="0" fontId="9" fillId="0" borderId="1" xfId="0" applyFont="1" applyBorder="1" applyAlignment="1" applyProtection="1">
      <alignment vertical="center" wrapText="1"/>
    </xf>
    <xf numFmtId="0" fontId="9" fillId="2" borderId="1" xfId="0" applyFont="1" applyFill="1" applyBorder="1" applyAlignment="1" applyProtection="1">
      <alignment horizontal="left" vertical="center" wrapText="1"/>
    </xf>
    <xf numFmtId="0" fontId="9" fillId="5" borderId="1" xfId="0" applyFont="1" applyFill="1" applyBorder="1" applyAlignment="1" applyProtection="1">
      <alignment horizontal="left" vertical="center" wrapText="1"/>
    </xf>
    <xf numFmtId="0" fontId="9" fillId="5" borderId="0" xfId="0" applyFont="1" applyFill="1" applyAlignment="1" applyProtection="1">
      <alignment vertical="center" wrapText="1"/>
    </xf>
    <xf numFmtId="0" fontId="0" fillId="5" borderId="10" xfId="0" applyFill="1" applyBorder="1" applyProtection="1"/>
    <xf numFmtId="0" fontId="0" fillId="5" borderId="11" xfId="0" applyFill="1" applyBorder="1" applyProtection="1"/>
    <xf numFmtId="0" fontId="7" fillId="0" borderId="0" xfId="0" applyFont="1" applyAlignment="1" applyProtection="1">
      <alignment wrapText="1"/>
    </xf>
    <xf numFmtId="0" fontId="7" fillId="0" borderId="0" xfId="0" applyFont="1" applyAlignment="1" applyProtection="1">
      <alignment wrapText="1"/>
    </xf>
    <xf numFmtId="14" fontId="9" fillId="5" borderId="1" xfId="0" applyNumberFormat="1" applyFont="1" applyFill="1" applyBorder="1" applyAlignment="1" applyProtection="1">
      <alignment horizontal="left" vertical="center" wrapText="1"/>
    </xf>
    <xf numFmtId="0" fontId="0" fillId="5" borderId="10" xfId="0" applyFill="1" applyBorder="1" applyAlignment="1" applyProtection="1">
      <alignment horizontal="left"/>
    </xf>
    <xf numFmtId="0" fontId="0" fillId="5" borderId="11" xfId="0" applyFill="1" applyBorder="1" applyAlignment="1" applyProtection="1">
      <alignment horizontal="left"/>
    </xf>
    <xf numFmtId="14" fontId="9" fillId="5" borderId="0" xfId="0" applyNumberFormat="1" applyFont="1" applyFill="1" applyAlignment="1" applyProtection="1">
      <alignment vertical="center" wrapText="1"/>
    </xf>
    <xf numFmtId="0" fontId="16" fillId="5" borderId="10" xfId="0" applyFont="1" applyFill="1" applyBorder="1" applyAlignment="1" applyProtection="1">
      <alignment horizontal="left"/>
    </xf>
    <xf numFmtId="0" fontId="16" fillId="5" borderId="11" xfId="0" applyFont="1" applyFill="1" applyBorder="1" applyAlignment="1" applyProtection="1">
      <alignment horizontal="left"/>
    </xf>
    <xf numFmtId="0" fontId="26" fillId="5" borderId="0" xfId="0" applyFont="1" applyFill="1" applyAlignment="1" applyProtection="1">
      <alignment horizontal="left" vertical="center" wrapText="1"/>
    </xf>
    <xf numFmtId="14" fontId="9" fillId="5" borderId="0" xfId="0" applyNumberFormat="1" applyFont="1" applyFill="1" applyAlignment="1" applyProtection="1">
      <alignment horizontal="right" vertical="center" wrapText="1"/>
    </xf>
    <xf numFmtId="0" fontId="25" fillId="5" borderId="0" xfId="0" applyFont="1" applyFill="1" applyAlignment="1" applyProtection="1">
      <alignment vertical="center" wrapText="1"/>
    </xf>
    <xf numFmtId="0" fontId="28" fillId="2" borderId="1" xfId="0" applyFont="1" applyFill="1" applyBorder="1" applyAlignment="1" applyProtection="1">
      <alignment vertical="center" wrapText="1"/>
    </xf>
    <xf numFmtId="0" fontId="10" fillId="0" borderId="0" xfId="0" applyFont="1" applyAlignment="1" applyProtection="1">
      <alignment wrapText="1"/>
    </xf>
    <xf numFmtId="0" fontId="10" fillId="0" borderId="0" xfId="0" applyFont="1" applyAlignment="1" applyProtection="1">
      <alignment wrapText="1"/>
    </xf>
    <xf numFmtId="165" fontId="9" fillId="5" borderId="1" xfId="0" applyNumberFormat="1" applyFont="1" applyFill="1" applyBorder="1" applyAlignment="1" applyProtection="1">
      <alignment vertical="center" wrapText="1"/>
    </xf>
    <xf numFmtId="165" fontId="9" fillId="5" borderId="0" xfId="0" applyNumberFormat="1" applyFont="1" applyFill="1" applyAlignment="1" applyProtection="1">
      <alignment vertical="center" wrapText="1"/>
    </xf>
    <xf numFmtId="0" fontId="10" fillId="5" borderId="0" xfId="0" applyFont="1" applyFill="1" applyAlignment="1" applyProtection="1">
      <alignment wrapText="1"/>
    </xf>
    <xf numFmtId="0" fontId="25" fillId="0" borderId="0" xfId="0" applyFont="1" applyAlignment="1" applyProtection="1">
      <alignment vertical="center" wrapText="1"/>
    </xf>
    <xf numFmtId="0" fontId="10" fillId="0" borderId="0" xfId="0" applyFont="1" applyProtection="1"/>
    <xf numFmtId="0" fontId="16" fillId="0" borderId="0" xfId="0" applyFont="1" applyProtection="1"/>
    <xf numFmtId="0" fontId="9" fillId="5" borderId="0" xfId="0" applyFont="1" applyFill="1" applyAlignment="1" applyProtection="1">
      <alignment horizontal="left" vertical="center" wrapText="1"/>
    </xf>
    <xf numFmtId="0" fontId="10" fillId="0" borderId="0" xfId="0" applyFont="1" applyProtection="1"/>
    <xf numFmtId="0" fontId="9" fillId="5" borderId="1" xfId="0" applyFont="1" applyFill="1" applyBorder="1" applyAlignment="1" applyProtection="1">
      <alignment vertical="center"/>
    </xf>
    <xf numFmtId="0" fontId="9" fillId="0" borderId="0" xfId="0" applyFont="1" applyAlignment="1" applyProtection="1">
      <alignment vertical="center"/>
    </xf>
    <xf numFmtId="0" fontId="23" fillId="5" borderId="0" xfId="0" applyFont="1" applyFill="1" applyAlignment="1" applyProtection="1">
      <alignment vertical="center" wrapText="1"/>
    </xf>
    <xf numFmtId="0" fontId="18" fillId="5" borderId="0" xfId="0" applyFont="1" applyFill="1" applyAlignment="1" applyProtection="1">
      <alignment vertical="center" wrapText="1"/>
    </xf>
    <xf numFmtId="0" fontId="29" fillId="0" borderId="0" xfId="0" applyFont="1" applyAlignment="1" applyProtection="1">
      <alignment vertical="center" wrapText="1"/>
    </xf>
    <xf numFmtId="0" fontId="19" fillId="5" borderId="0" xfId="0" applyFont="1" applyFill="1" applyAlignment="1" applyProtection="1">
      <alignment horizontal="left" wrapText="1"/>
    </xf>
    <xf numFmtId="0" fontId="19" fillId="5" borderId="0" xfId="0" applyFont="1" applyFill="1" applyAlignment="1" applyProtection="1">
      <alignment horizontal="left" wrapText="1"/>
    </xf>
    <xf numFmtId="0" fontId="10" fillId="2" borderId="1"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0" fillId="0" borderId="6" xfId="0" applyBorder="1" applyProtection="1"/>
    <xf numFmtId="0" fontId="9" fillId="2" borderId="1" xfId="0" applyFont="1" applyFill="1" applyBorder="1" applyAlignment="1" applyProtection="1">
      <alignment vertical="center"/>
    </xf>
    <xf numFmtId="0" fontId="14" fillId="0" borderId="40" xfId="1" applyBorder="1" applyProtection="1"/>
    <xf numFmtId="0" fontId="14" fillId="5" borderId="40" xfId="1" applyFill="1" applyBorder="1" applyAlignment="1" applyProtection="1">
      <alignment horizontal="left"/>
    </xf>
    <xf numFmtId="0" fontId="9" fillId="0" borderId="44" xfId="0" applyFont="1" applyBorder="1" applyAlignment="1" applyProtection="1">
      <alignment vertical="center"/>
    </xf>
    <xf numFmtId="0" fontId="14" fillId="0" borderId="40" xfId="1" applyBorder="1" applyProtection="1"/>
    <xf numFmtId="0" fontId="9" fillId="5" borderId="1" xfId="0" applyFont="1" applyFill="1" applyBorder="1" applyAlignment="1" applyProtection="1">
      <alignment vertical="top"/>
    </xf>
    <xf numFmtId="0" fontId="0" fillId="5" borderId="10" xfId="0" applyFill="1" applyBorder="1" applyAlignment="1" applyProtection="1">
      <alignment vertical="top"/>
    </xf>
    <xf numFmtId="0" fontId="0" fillId="5" borderId="12" xfId="0" applyFill="1" applyBorder="1" applyAlignment="1" applyProtection="1">
      <alignment wrapText="1"/>
    </xf>
    <xf numFmtId="0" fontId="14" fillId="0" borderId="50" xfId="1" applyBorder="1" applyAlignment="1" applyProtection="1">
      <alignment wrapText="1"/>
    </xf>
    <xf numFmtId="0" fontId="14" fillId="0" borderId="47" xfId="1" applyBorder="1" applyAlignment="1" applyProtection="1">
      <alignment wrapText="1"/>
    </xf>
    <xf numFmtId="0" fontId="9" fillId="5" borderId="0" xfId="0" applyFont="1" applyFill="1" applyAlignment="1" applyProtection="1">
      <alignment vertical="center"/>
    </xf>
    <xf numFmtId="0" fontId="5" fillId="0" borderId="0" xfId="0" applyFont="1" applyAlignment="1" applyProtection="1">
      <alignment horizontal="left" vertical="top"/>
    </xf>
    <xf numFmtId="0" fontId="5" fillId="0" borderId="0" xfId="0" applyFont="1" applyAlignment="1" applyProtection="1">
      <alignment horizontal="left" vertical="top"/>
    </xf>
    <xf numFmtId="0" fontId="10" fillId="0" borderId="0" xfId="0" applyFont="1" applyAlignment="1" applyProtection="1">
      <alignment horizontal="left" vertical="top"/>
    </xf>
    <xf numFmtId="0" fontId="0" fillId="0" borderId="5" xfId="0" applyBorder="1" applyProtection="1"/>
    <xf numFmtId="0" fontId="0" fillId="0" borderId="8" xfId="0" applyBorder="1" applyProtection="1"/>
    <xf numFmtId="0" fontId="0" fillId="0" borderId="2" xfId="0" applyBorder="1" applyProtection="1"/>
    <xf numFmtId="0" fontId="0" fillId="0" borderId="9" xfId="0" applyBorder="1" applyProtection="1"/>
    <xf numFmtId="0" fontId="9" fillId="0" borderId="12" xfId="0" applyFont="1" applyBorder="1" applyAlignment="1" applyProtection="1">
      <alignment vertical="top" wrapText="1"/>
    </xf>
    <xf numFmtId="0" fontId="10" fillId="4" borderId="1" xfId="0" applyFont="1" applyFill="1" applyBorder="1" applyAlignment="1" applyProtection="1">
      <alignment horizontal="center" vertical="center" wrapText="1"/>
    </xf>
    <xf numFmtId="0" fontId="21" fillId="4" borderId="1" xfId="0" applyFont="1" applyFill="1" applyBorder="1" applyAlignment="1" applyProtection="1">
      <alignment horizontal="center" vertical="center" wrapText="1"/>
    </xf>
    <xf numFmtId="0" fontId="0" fillId="0" borderId="16" xfId="0" applyBorder="1" applyProtection="1"/>
    <xf numFmtId="0" fontId="9" fillId="0" borderId="1" xfId="0" applyFont="1" applyBorder="1" applyAlignment="1" applyProtection="1">
      <alignment horizontal="center" vertical="top" wrapText="1"/>
    </xf>
    <xf numFmtId="0" fontId="16" fillId="0" borderId="5" xfId="0" applyFont="1" applyBorder="1" applyAlignment="1" applyProtection="1">
      <alignment horizontal="center" vertical="top"/>
    </xf>
    <xf numFmtId="0" fontId="16" fillId="0" borderId="6" xfId="0" applyFont="1" applyBorder="1" applyAlignment="1" applyProtection="1">
      <alignment horizontal="center" vertical="top"/>
    </xf>
    <xf numFmtId="0" fontId="9" fillId="0" borderId="0" xfId="0" applyFont="1" applyAlignment="1" applyProtection="1">
      <alignment vertical="top" wrapText="1"/>
    </xf>
    <xf numFmtId="0" fontId="16" fillId="0" borderId="8" xfId="0" applyFont="1" applyBorder="1" applyAlignment="1" applyProtection="1">
      <alignment horizontal="center" vertical="top"/>
    </xf>
    <xf numFmtId="0" fontId="16" fillId="0" borderId="2" xfId="0" applyFont="1" applyBorder="1" applyAlignment="1" applyProtection="1">
      <alignment horizontal="center" vertical="top"/>
    </xf>
    <xf numFmtId="0" fontId="16" fillId="0" borderId="9" xfId="0" applyFont="1" applyBorder="1" applyAlignment="1" applyProtection="1">
      <alignment horizontal="center" vertical="top"/>
    </xf>
    <xf numFmtId="0" fontId="16" fillId="0" borderId="16" xfId="0" applyFont="1" applyBorder="1" applyAlignment="1" applyProtection="1">
      <alignment horizontal="center" vertical="top"/>
    </xf>
    <xf numFmtId="0" fontId="9" fillId="0" borderId="1" xfId="0" applyFont="1" applyBorder="1" applyAlignment="1" applyProtection="1">
      <alignment horizontal="center" vertical="top" wrapText="1"/>
    </xf>
    <xf numFmtId="0" fontId="16" fillId="0" borderId="16" xfId="0" applyFont="1" applyBorder="1" applyAlignment="1" applyProtection="1">
      <alignment horizontal="center" vertical="top"/>
    </xf>
    <xf numFmtId="0" fontId="0" fillId="0" borderId="16" xfId="0" applyBorder="1" applyAlignment="1" applyProtection="1">
      <alignment horizontal="center" vertical="top"/>
    </xf>
    <xf numFmtId="0" fontId="9" fillId="0" borderId="40" xfId="0" applyFont="1" applyBorder="1" applyAlignment="1" applyProtection="1">
      <alignment horizontal="center" vertical="top" wrapText="1"/>
    </xf>
    <xf numFmtId="0" fontId="9" fillId="0" borderId="12" xfId="0" applyFont="1" applyBorder="1" applyAlignment="1" applyProtection="1">
      <alignment horizontal="center" vertical="top" wrapText="1"/>
    </xf>
    <xf numFmtId="0" fontId="9" fillId="0" borderId="10" xfId="0" applyFont="1" applyBorder="1" applyAlignment="1" applyProtection="1">
      <alignment horizontal="center" vertical="top" wrapText="1"/>
    </xf>
    <xf numFmtId="0" fontId="9" fillId="0" borderId="11" xfId="0" applyFont="1" applyBorder="1" applyAlignment="1" applyProtection="1">
      <alignment horizontal="center" vertical="top" wrapText="1"/>
    </xf>
    <xf numFmtId="0" fontId="9" fillId="0" borderId="38" xfId="0" applyFont="1" applyBorder="1" applyAlignment="1" applyProtection="1">
      <alignment horizontal="center" vertical="top" wrapText="1"/>
    </xf>
    <xf numFmtId="0" fontId="9" fillId="0" borderId="44" xfId="0" applyFont="1" applyBorder="1" applyAlignment="1" applyProtection="1">
      <alignment vertical="top" wrapText="1"/>
    </xf>
    <xf numFmtId="0" fontId="16" fillId="0" borderId="15" xfId="0" applyFont="1" applyBorder="1" applyAlignment="1" applyProtection="1">
      <alignment horizontal="center" vertical="top"/>
    </xf>
    <xf numFmtId="0" fontId="9" fillId="5" borderId="1" xfId="0" applyFont="1" applyFill="1" applyBorder="1" applyAlignment="1" applyProtection="1">
      <alignment horizontal="center" vertical="top" wrapText="1"/>
    </xf>
    <xf numFmtId="0" fontId="16" fillId="5" borderId="5" xfId="0" applyFont="1" applyFill="1" applyBorder="1" applyAlignment="1" applyProtection="1">
      <alignment horizontal="center" vertical="top"/>
    </xf>
    <xf numFmtId="0" fontId="16" fillId="5" borderId="6" xfId="0" applyFont="1" applyFill="1" applyBorder="1" applyAlignment="1" applyProtection="1">
      <alignment horizontal="center" vertical="top"/>
    </xf>
    <xf numFmtId="0" fontId="10" fillId="0" borderId="1" xfId="0" applyFont="1" applyBorder="1" applyAlignment="1" applyProtection="1">
      <alignment horizontal="center" vertical="top" wrapText="1"/>
    </xf>
    <xf numFmtId="0" fontId="31" fillId="0" borderId="5" xfId="0" applyFont="1" applyBorder="1" applyAlignment="1" applyProtection="1">
      <alignment horizontal="center" vertical="top"/>
    </xf>
    <xf numFmtId="0" fontId="31" fillId="0" borderId="6" xfId="0" applyFont="1" applyBorder="1" applyAlignment="1" applyProtection="1">
      <alignment horizontal="center" vertical="top"/>
    </xf>
    <xf numFmtId="0" fontId="9" fillId="0" borderId="12" xfId="0" applyFont="1" applyBorder="1" applyAlignment="1" applyProtection="1">
      <alignment horizontal="center" vertical="top" wrapText="1"/>
    </xf>
    <xf numFmtId="0" fontId="16" fillId="0" borderId="5" xfId="0" applyFont="1" applyBorder="1" applyAlignment="1" applyProtection="1">
      <alignment horizontal="center" vertical="top"/>
    </xf>
    <xf numFmtId="0" fontId="16" fillId="0" borderId="43" xfId="0" applyFont="1" applyBorder="1" applyAlignment="1" applyProtection="1">
      <alignment horizontal="center" vertical="top"/>
    </xf>
    <xf numFmtId="0" fontId="9" fillId="0" borderId="43" xfId="0" applyFont="1" applyBorder="1" applyAlignment="1" applyProtection="1">
      <alignment horizontal="center" vertical="top" wrapText="1"/>
    </xf>
    <xf numFmtId="0" fontId="43" fillId="0" borderId="1" xfId="0" applyFont="1" applyBorder="1" applyAlignment="1" applyProtection="1">
      <alignment horizontal="center" vertical="top" wrapText="1"/>
    </xf>
    <xf numFmtId="0" fontId="43" fillId="0" borderId="1" xfId="0" applyFont="1" applyBorder="1" applyAlignment="1" applyProtection="1">
      <alignment horizontal="center" vertical="top" wrapText="1"/>
    </xf>
    <xf numFmtId="0" fontId="0" fillId="0" borderId="44" xfId="0" applyBorder="1" applyProtection="1"/>
    <xf numFmtId="0" fontId="43" fillId="0" borderId="40" xfId="0" applyFont="1" applyBorder="1" applyAlignment="1" applyProtection="1">
      <alignment horizontal="center" vertical="top" wrapText="1"/>
    </xf>
    <xf numFmtId="0" fontId="16" fillId="0" borderId="40" xfId="0" applyFont="1" applyBorder="1" applyAlignment="1" applyProtection="1">
      <alignment horizontal="center" vertical="top"/>
    </xf>
    <xf numFmtId="0" fontId="16" fillId="0" borderId="9" xfId="0" applyFont="1" applyBorder="1" applyAlignment="1" applyProtection="1">
      <alignment horizontal="center" vertical="top"/>
    </xf>
    <xf numFmtId="0" fontId="16" fillId="0" borderId="44" xfId="0" applyFont="1" applyBorder="1" applyProtection="1"/>
    <xf numFmtId="0" fontId="42" fillId="0" borderId="0" xfId="0" applyFont="1" applyProtection="1"/>
    <xf numFmtId="0" fontId="5" fillId="0" borderId="0" xfId="0" applyFont="1" applyAlignment="1" applyProtection="1">
      <alignment horizontal="center" vertical="center" wrapText="1"/>
    </xf>
    <xf numFmtId="0" fontId="3" fillId="0" borderId="0" xfId="0" applyFont="1" applyProtection="1"/>
    <xf numFmtId="0" fontId="9" fillId="0" borderId="0" xfId="0" applyFont="1" applyProtection="1"/>
    <xf numFmtId="0" fontId="47" fillId="0" borderId="0" xfId="0" applyFont="1" applyAlignment="1" applyProtection="1">
      <alignment horizontal="center" vertical="top" wrapText="1"/>
    </xf>
    <xf numFmtId="0" fontId="9" fillId="0" borderId="0" xfId="0" applyFont="1" applyProtection="1"/>
    <xf numFmtId="0" fontId="48" fillId="0" borderId="0" xfId="0" applyFont="1" applyAlignment="1" applyProtection="1">
      <alignment horizontal="left"/>
    </xf>
    <xf numFmtId="0" fontId="11" fillId="0" borderId="0" xfId="0" applyFont="1" applyAlignment="1" applyProtection="1">
      <alignment vertical="top" wrapText="1"/>
    </xf>
    <xf numFmtId="0" fontId="11" fillId="0" borderId="40" xfId="0" applyFont="1" applyBorder="1" applyAlignment="1" applyProtection="1">
      <alignment vertical="top" wrapText="1"/>
    </xf>
    <xf numFmtId="0" fontId="9" fillId="0" borderId="48" xfId="0" applyFont="1" applyBorder="1" applyProtection="1"/>
    <xf numFmtId="0" fontId="9" fillId="0" borderId="47" xfId="0" applyFont="1" applyBorder="1" applyProtection="1"/>
    <xf numFmtId="0" fontId="9" fillId="0" borderId="44" xfId="0" applyFont="1" applyBorder="1" applyProtection="1"/>
    <xf numFmtId="0" fontId="23" fillId="14" borderId="40" xfId="0" applyFont="1" applyFill="1" applyBorder="1" applyAlignment="1" applyProtection="1">
      <alignment vertical="top" wrapText="1"/>
    </xf>
    <xf numFmtId="0" fontId="18" fillId="0" borderId="40" xfId="0" applyFont="1" applyBorder="1" applyAlignment="1" applyProtection="1">
      <alignment vertical="top" wrapText="1"/>
    </xf>
    <xf numFmtId="0" fontId="18" fillId="0" borderId="40" xfId="0" applyFont="1" applyBorder="1" applyAlignment="1" applyProtection="1">
      <alignment vertical="top" wrapText="1"/>
    </xf>
    <xf numFmtId="0" fontId="18" fillId="5" borderId="40" xfId="0" applyFont="1" applyFill="1" applyBorder="1" applyAlignment="1" applyProtection="1">
      <alignment vertical="top" wrapText="1"/>
    </xf>
    <xf numFmtId="10" fontId="18" fillId="0" borderId="40" xfId="0" applyNumberFormat="1" applyFont="1" applyBorder="1" applyAlignment="1" applyProtection="1">
      <alignment vertical="top" wrapText="1"/>
    </xf>
    <xf numFmtId="0" fontId="9" fillId="0" borderId="42" xfId="0" applyFont="1" applyBorder="1" applyProtection="1"/>
    <xf numFmtId="0" fontId="9" fillId="0" borderId="43" xfId="0" applyFont="1" applyBorder="1" applyProtection="1"/>
    <xf numFmtId="10" fontId="18" fillId="5" borderId="40" xfId="0" applyNumberFormat="1" applyFont="1" applyFill="1" applyBorder="1" applyAlignment="1" applyProtection="1">
      <alignment vertical="top" wrapText="1"/>
    </xf>
    <xf numFmtId="0" fontId="28" fillId="0" borderId="40" xfId="0" applyFont="1" applyBorder="1" applyAlignment="1" applyProtection="1">
      <alignment vertical="top" wrapText="1"/>
    </xf>
    <xf numFmtId="0" fontId="10" fillId="0" borderId="44" xfId="0" applyFont="1" applyBorder="1" applyProtection="1"/>
    <xf numFmtId="0" fontId="28" fillId="0" borderId="44" xfId="0" applyFont="1" applyBorder="1" applyProtection="1"/>
    <xf numFmtId="2" fontId="18" fillId="0" borderId="40" xfId="0" applyNumberFormat="1" applyFont="1" applyBorder="1" applyAlignment="1" applyProtection="1">
      <alignment vertical="top" wrapText="1"/>
    </xf>
    <xf numFmtId="2" fontId="18" fillId="0" borderId="40" xfId="0" applyNumberFormat="1" applyFont="1" applyBorder="1" applyAlignment="1" applyProtection="1">
      <alignment vertical="top" wrapText="1"/>
    </xf>
    <xf numFmtId="0" fontId="51" fillId="0" borderId="44" xfId="0" applyFont="1" applyBorder="1" applyProtection="1"/>
    <xf numFmtId="0" fontId="10" fillId="0" borderId="44" xfId="0" applyFont="1" applyBorder="1" applyAlignment="1" applyProtection="1">
      <alignment vertical="top"/>
    </xf>
    <xf numFmtId="2" fontId="10" fillId="0" borderId="44" xfId="0" applyNumberFormat="1" applyFont="1" applyBorder="1" applyAlignment="1" applyProtection="1">
      <alignment horizontal="center" vertical="center" wrapText="1"/>
    </xf>
    <xf numFmtId="2" fontId="23" fillId="14" borderId="40" xfId="0" applyNumberFormat="1" applyFont="1" applyFill="1" applyBorder="1" applyAlignment="1" applyProtection="1">
      <alignment vertical="top" wrapText="1"/>
    </xf>
    <xf numFmtId="10" fontId="10" fillId="5" borderId="40" xfId="0" applyNumberFormat="1" applyFont="1" applyFill="1" applyBorder="1" applyAlignment="1" applyProtection="1">
      <alignment horizontal="center" vertical="center"/>
    </xf>
    <xf numFmtId="10" fontId="9" fillId="0" borderId="40" xfId="0" applyNumberFormat="1" applyFont="1" applyBorder="1" applyProtection="1"/>
    <xf numFmtId="0" fontId="52" fillId="0" borderId="44" xfId="0" applyFont="1" applyBorder="1" applyAlignment="1" applyProtection="1">
      <alignment horizontal="center" vertical="center"/>
    </xf>
    <xf numFmtId="0" fontId="2" fillId="0" borderId="0" xfId="0" applyFont="1" applyProtection="1"/>
    <xf numFmtId="0" fontId="9" fillId="0" borderId="44" xfId="0" applyFont="1" applyBorder="1" applyAlignment="1" applyProtection="1">
      <alignment vertical="top" wrapText="1"/>
    </xf>
    <xf numFmtId="0" fontId="9" fillId="0" borderId="44" xfId="0" applyFont="1" applyBorder="1" applyAlignment="1" applyProtection="1">
      <alignment horizontal="left" vertical="top" wrapText="1"/>
    </xf>
    <xf numFmtId="0" fontId="23" fillId="14" borderId="40" xfId="0" applyFont="1" applyFill="1" applyBorder="1" applyAlignment="1" applyProtection="1">
      <alignment vertical="top" wrapText="1"/>
    </xf>
    <xf numFmtId="0" fontId="9" fillId="0" borderId="40" xfId="0" applyFont="1" applyBorder="1" applyAlignment="1" applyProtection="1">
      <alignment horizontal="left" vertical="top" wrapText="1"/>
    </xf>
    <xf numFmtId="0" fontId="23" fillId="14" borderId="44" xfId="0" applyFont="1" applyFill="1" applyBorder="1" applyAlignment="1" applyProtection="1">
      <alignment vertical="top" wrapText="1"/>
    </xf>
    <xf numFmtId="0" fontId="28" fillId="0" borderId="40" xfId="0" applyFont="1" applyBorder="1" applyAlignment="1" applyProtection="1">
      <alignment horizontal="left" vertical="top" wrapText="1"/>
    </xf>
    <xf numFmtId="0" fontId="9" fillId="4" borderId="0" xfId="0" applyFont="1" applyFill="1" applyAlignment="1" applyProtection="1">
      <alignment vertical="center" wrapText="1"/>
    </xf>
    <xf numFmtId="0" fontId="10" fillId="0" borderId="0" xfId="0" applyFont="1" applyAlignment="1" applyProtection="1">
      <alignment vertical="top" wrapText="1"/>
    </xf>
    <xf numFmtId="0" fontId="9" fillId="0" borderId="0" xfId="0" applyFont="1" applyAlignment="1" applyProtection="1">
      <alignment vertical="top" wrapText="1"/>
    </xf>
    <xf numFmtId="0" fontId="9" fillId="0" borderId="40" xfId="0" applyFont="1" applyBorder="1" applyAlignment="1" applyProtection="1">
      <alignment vertical="top" wrapText="1"/>
    </xf>
    <xf numFmtId="0" fontId="9" fillId="0" borderId="47" xfId="0" applyFont="1" applyBorder="1" applyAlignment="1" applyProtection="1">
      <alignment vertical="top" wrapText="1"/>
    </xf>
    <xf numFmtId="0" fontId="9" fillId="0" borderId="47" xfId="0" applyFont="1" applyBorder="1" applyAlignment="1" applyProtection="1">
      <alignment vertical="top"/>
    </xf>
    <xf numFmtId="0" fontId="9" fillId="0" borderId="22" xfId="0" applyFont="1" applyBorder="1" applyAlignment="1" applyProtection="1">
      <alignment horizontal="center" vertical="top" wrapText="1"/>
    </xf>
    <xf numFmtId="0" fontId="9" fillId="0" borderId="46" xfId="0" applyFont="1" applyBorder="1" applyAlignment="1" applyProtection="1">
      <alignment horizontal="center" vertical="top" wrapText="1"/>
    </xf>
    <xf numFmtId="0" fontId="9" fillId="0" borderId="40" xfId="0" applyFont="1" applyBorder="1" applyAlignment="1" applyProtection="1">
      <alignment wrapText="1"/>
    </xf>
    <xf numFmtId="0" fontId="9" fillId="0" borderId="19" xfId="0" applyFont="1" applyBorder="1" applyAlignment="1" applyProtection="1">
      <alignment horizontal="center" vertical="top" wrapText="1"/>
    </xf>
    <xf numFmtId="0" fontId="9" fillId="0" borderId="21" xfId="0" applyFont="1" applyBorder="1" applyAlignment="1" applyProtection="1">
      <alignment horizontal="center" vertical="top" wrapText="1"/>
    </xf>
    <xf numFmtId="0" fontId="9" fillId="0" borderId="40" xfId="0" applyFont="1" applyBorder="1" applyAlignment="1" applyProtection="1">
      <alignment vertical="top"/>
    </xf>
    <xf numFmtId="0" fontId="9" fillId="0" borderId="40" xfId="0" applyFont="1" applyBorder="1" applyProtection="1"/>
    <xf numFmtId="0" fontId="18" fillId="0" borderId="44" xfId="0" applyFont="1" applyBorder="1" applyAlignment="1" applyProtection="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'2. Progress towards outcomes'!$B$31</c:f>
              <c:strCache>
                <c:ptCount val="1"/>
                <c:pt idx="0">
                  <c:v>Average Cumulative progress toward outcomes (%)</c:v>
                </c:pt>
              </c:strCache>
            </c:strRef>
          </c:tx>
          <c:spPr>
            <a:solidFill>
              <a:srgbClr val="FF99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outcomes'!$B$32</c:f>
              <c:numCache>
                <c:formatCode>0.00%</c:formatCode>
                <c:ptCount val="1"/>
                <c:pt idx="0">
                  <c:v>0.44555882352941178</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7A2A-4A8F-85C7-9B2ADE3F3E6F}"/>
            </c:ext>
          </c:extLst>
        </c:ser>
        <c:ser>
          <c:idx val="1"/>
          <c:order val="1"/>
          <c:tx>
            <c:strRef>
              <c:f>'2. Progress towards outcomes'!$C$31</c:f>
              <c:strCache>
                <c:ptCount val="1"/>
                <c:pt idx="0">
                  <c:v>Time elapsed since project start/EOD vs Planned Project End Date </c:v>
                </c:pt>
              </c:strCache>
            </c:strRef>
          </c:tx>
          <c:spPr>
            <a:solidFill>
              <a:srgbClr val="99CCFF"/>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outcomes'!$C$32</c:f>
              <c:numCache>
                <c:formatCode>0.00%</c:formatCode>
                <c:ptCount val="1"/>
                <c:pt idx="0">
                  <c:v>0.92175273865414709</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1-7A2A-4A8F-85C7-9B2ADE3F3E6F}"/>
            </c:ext>
          </c:extLst>
        </c:ser>
        <c:ser>
          <c:idx val="2"/>
          <c:order val="2"/>
          <c:tx>
            <c:strRef>
              <c:f>'2. Progress towards outcomes'!$D$31</c:f>
              <c:strCache>
                <c:ptCount val="1"/>
                <c:pt idx="0">
                  <c:v>% of delivery</c:v>
                </c:pt>
              </c:strCache>
            </c:strRef>
          </c:tx>
          <c:spPr>
            <a:solidFill>
              <a:srgbClr val="99FF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outcomes'!$D$32</c:f>
              <c:numCache>
                <c:formatCode>0.00%</c:formatCode>
                <c:ptCount val="1"/>
                <c:pt idx="0">
                  <c:v>0.39555514400491365</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2-7A2A-4A8F-85C7-9B2ADE3F3E6F}"/>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majorTickMark val="none"/>
        <c:minorTickMark val="none"/>
        <c:tickLblPos val="nextTo"/>
        <c:crossAx val="100"/>
        <c:crosses val="autoZero"/>
        <c:auto val="1"/>
        <c:lblAlgn val="ctr"/>
        <c:lblOffset val="100"/>
        <c:noMultiLvlLbl val="1"/>
      </c:catAx>
      <c:valAx>
        <c:axId val="100"/>
        <c:scaling>
          <c:orientation val="minMax"/>
        </c:scaling>
        <c:delete val="1"/>
        <c:axPos val="l"/>
        <c:title>
          <c:tx>
            <c:rich>
              <a:bodyPr/>
              <a:lstStyle/>
              <a:p>
                <a:pPr>
                  <a:defRPr/>
                </a:pPr>
                <a:r>
                  <a:rPr lang="en-US"/>
                  <a:t>%</a:t>
                </a:r>
              </a:p>
            </c:rich>
          </c:tx>
          <c:overlay val="1"/>
        </c:title>
        <c:numFmt formatCode="0%" sourceLinked="0"/>
        <c:majorTickMark val="out"/>
        <c:minorTickMark val="none"/>
        <c:tickLblPos val="nextTo"/>
        <c:crossAx val="10"/>
        <c:crosses val="autoZero"/>
        <c:crossBetween val="between"/>
      </c:valAx>
    </c:plotArea>
    <c:legend>
      <c:legendPos val="b"/>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31749</xdr:colOff>
      <xdr:row>0</xdr:row>
      <xdr:rowOff>31749</xdr:rowOff>
    </xdr:from>
    <xdr:ext cx="2028826" cy="774660"/>
    <xdr:pic>
      <xdr:nvPicPr>
        <xdr:cNvPr id="5" name="Picture 1" descr="Graphical user interface, text&#10;&#10;Description automatically generated">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6541" t="11919" r="5814" b="15420"/>
        <a:stretch>
          <a:fillRect/>
        </a:stretch>
      </xdr:blipFill>
      <xdr:spPr bwMode="auto">
        <a:xfrm>
          <a:off x="31749" y="31749"/>
          <a:ext cx="2028826" cy="774660"/>
        </a:xfrm>
        <a:prstGeom prst="rect">
          <a:avLst/>
        </a:prstGeom>
        <a:noFill/>
        <a:ln>
          <a:noFill/>
          <a:prstDash val="solid"/>
        </a:ln>
      </xdr:spPr>
    </xdr:pic>
    <xdr:clientData/>
  </xdr:oneCellAnchor>
  <xdr:oneCellAnchor>
    <xdr:from>
      <xdr:col>6</xdr:col>
      <xdr:colOff>647454</xdr:colOff>
      <xdr:row>0</xdr:row>
      <xdr:rowOff>38100</xdr:rowOff>
    </xdr:from>
    <xdr:ext cx="1829046" cy="714488"/>
    <xdr:pic>
      <xdr:nvPicPr>
        <xdr:cNvPr id="4" name="Immagine 1" descr="Immagine che contiene testo&#10;&#10;Descrizione generata automaticament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4505079" y="38100"/>
          <a:ext cx="1829046" cy="714488"/>
        </a:xfrm>
        <a:prstGeom prst="rect">
          <a:avLst/>
        </a:prstGeom>
        <a:noFill/>
        <a:ln>
          <a:noFill/>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259292</xdr:colOff>
      <xdr:row>29</xdr:row>
      <xdr:rowOff>116416</xdr:rowOff>
    </xdr:from>
    <xdr:ext cx="5760000" cy="2160000"/>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hegef.org/" TargetMode="External"/><Relationship Id="rId2" Type="http://schemas.openxmlformats.org/officeDocument/2006/relationships/hyperlink" Target="https://www.thegef.org/" TargetMode="External"/><Relationship Id="rId1" Type="http://schemas.openxmlformats.org/officeDocument/2006/relationships/hyperlink" Target="https://www.thegef.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hegef.org/sites/default/files/documents/GEF_FI_GN_01_Cofinancing_Guidelines_2018.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3" Type="http://schemas.openxmlformats.org/officeDocument/2006/relationships/hyperlink" Target="https://www.youtube.com/@ferm-xj8ud/search" TargetMode="External"/><Relationship Id="rId2" Type="http://schemas.openxmlformats.org/officeDocument/2006/relationships/hyperlink" Target="https://ferm.fao.org/docs/ferm_user_guide_draft.pdf" TargetMode="External"/><Relationship Id="rId1" Type="http://schemas.openxmlformats.org/officeDocument/2006/relationships/hyperlink" Target="https://ferm.fao.org/" TargetMode="External"/><Relationship Id="rId5" Type="http://schemas.openxmlformats.org/officeDocument/2006/relationships/printerSettings" Target="../printerSettings/printerSettings16.bin"/><Relationship Id="rId4" Type="http://schemas.openxmlformats.org/officeDocument/2006/relationships/hyperlink" Target="mailto:carmen.morales@fao.org"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Sameer.Karki@fao.org" TargetMode="External"/><Relationship Id="rId3" Type="http://schemas.openxmlformats.org/officeDocument/2006/relationships/hyperlink" Target="mailto:Sheila.Wertz@fao.org" TargetMode="External"/><Relationship Id="rId7" Type="http://schemas.openxmlformats.org/officeDocument/2006/relationships/hyperlink" Target="mailto:Manoj.Mishra@fao.org" TargetMode="External"/><Relationship Id="rId2" Type="http://schemas.openxmlformats.org/officeDocument/2006/relationships/hyperlink" Target="mailto:sahnk@cag.gov.in" TargetMode="External"/><Relationship Id="rId1" Type="http://schemas.openxmlformats.org/officeDocument/2006/relationships/hyperlink" Target="mailto:Takayuki.Hagiwara@fao.org" TargetMode="External"/><Relationship Id="rId6" Type="http://schemas.openxmlformats.org/officeDocument/2006/relationships/hyperlink" Target="mailto:sahnk@cag.gov.in" TargetMode="External"/><Relationship Id="rId5" Type="http://schemas.openxmlformats.org/officeDocument/2006/relationships/hyperlink" Target="mailto:Takayuki.Hagiwara@fao.org" TargetMode="External"/><Relationship Id="rId4" Type="http://schemas.openxmlformats.org/officeDocument/2006/relationships/hyperlink" Target="mailto:Sameer.Karki@fao.org" TargetMode="External"/><Relationship Id="rId9"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sheetPr>
  <dimension ref="B6:N32"/>
  <sheetViews>
    <sheetView showGridLines="0" view="pageBreakPreview" zoomScaleNormal="100" zoomScaleSheetLayoutView="100" workbookViewId="0">
      <selection activeCell="P13" sqref="P13"/>
    </sheetView>
  </sheetViews>
  <sheetFormatPr defaultColWidth="8.85546875" defaultRowHeight="15" x14ac:dyDescent="0.25"/>
  <cols>
    <col min="1" max="1" width="2.140625" customWidth="1"/>
    <col min="3" max="3" width="10.42578125" customWidth="1"/>
    <col min="4" max="5" width="8.7109375" customWidth="1"/>
    <col min="6" max="6" width="16.42578125" customWidth="1"/>
    <col min="7" max="7" width="10.140625" customWidth="1"/>
    <col min="8" max="8" width="6.85546875" customWidth="1"/>
    <col min="9" max="9" width="6.140625" customWidth="1"/>
    <col min="12" max="12" width="13.42578125" customWidth="1"/>
  </cols>
  <sheetData>
    <row r="6" spans="2:12" ht="24.95" customHeight="1" x14ac:dyDescent="0.25">
      <c r="B6" s="120" t="s">
        <v>0</v>
      </c>
      <c r="C6" s="119"/>
      <c r="D6" s="119"/>
      <c r="E6" s="119"/>
      <c r="F6" s="119"/>
      <c r="G6" s="119"/>
      <c r="H6" s="119"/>
      <c r="I6" s="119"/>
      <c r="J6" s="119"/>
      <c r="K6" s="119"/>
    </row>
    <row r="7" spans="2:12" ht="24.95" customHeight="1" x14ac:dyDescent="0.25">
      <c r="B7" s="118" t="s">
        <v>1</v>
      </c>
      <c r="C7" s="119"/>
      <c r="D7" s="119"/>
      <c r="E7" s="119"/>
      <c r="F7" s="119"/>
      <c r="G7" s="119"/>
      <c r="H7" s="119"/>
      <c r="I7" s="119"/>
      <c r="J7" s="119"/>
      <c r="K7" s="119"/>
    </row>
    <row r="8" spans="2:12" ht="24.95" customHeight="1" x14ac:dyDescent="0.25">
      <c r="B8" s="121" t="s">
        <v>2</v>
      </c>
      <c r="C8" s="119"/>
      <c r="D8" s="119"/>
      <c r="E8" s="119"/>
      <c r="F8" s="119"/>
      <c r="G8" s="119"/>
      <c r="H8" s="119"/>
      <c r="I8" s="119"/>
      <c r="J8" s="119"/>
      <c r="K8" s="119"/>
      <c r="L8" s="32"/>
    </row>
    <row r="9" spans="2:12" ht="30" customHeight="1" x14ac:dyDescent="0.25">
      <c r="B9" s="22" t="s">
        <v>3</v>
      </c>
      <c r="C9" s="17"/>
      <c r="D9" s="17"/>
      <c r="E9" s="17"/>
      <c r="F9" s="17"/>
      <c r="G9" s="17"/>
      <c r="H9" s="17"/>
      <c r="I9" s="17"/>
      <c r="J9" s="17"/>
      <c r="K9" s="17"/>
      <c r="L9" s="9"/>
    </row>
    <row r="10" spans="2:12" ht="30" customHeight="1" x14ac:dyDescent="0.25">
      <c r="B10" s="31" t="str">
        <f>HYPERLINK("#'1. Basic project data'!N10","1. BASIC PROJECT DATA")</f>
        <v>1. BASIC PROJECT DATA</v>
      </c>
      <c r="C10" s="10"/>
      <c r="D10" s="18"/>
      <c r="E10" s="11"/>
      <c r="F10" s="11"/>
      <c r="G10" s="11"/>
      <c r="H10" s="11"/>
      <c r="I10" s="11"/>
      <c r="J10" s="11"/>
      <c r="K10" s="11"/>
      <c r="L10" s="12"/>
    </row>
    <row r="11" spans="2:12" ht="30" customHeight="1" x14ac:dyDescent="0.25">
      <c r="B11" s="31" t="str">
        <f>HYPERLINK("#'2. Progress towards outcomes'!N11","2. PROGRESS TOWARDS ACHIEVING PROJECT OBJECTIVE(S) (DEVELOPMENT OBJECTIVE)")</f>
        <v>2. PROGRESS TOWARDS ACHIEVING PROJECT OBJECTIVE(S) (DEVELOPMENT OBJECTIVE)</v>
      </c>
      <c r="C11" s="10"/>
      <c r="D11" s="10"/>
      <c r="E11" s="10"/>
      <c r="F11" s="10"/>
      <c r="G11" s="10"/>
      <c r="H11" s="10"/>
      <c r="I11" s="18"/>
      <c r="J11" s="18"/>
      <c r="K11" s="18"/>
      <c r="L11" s="12"/>
    </row>
    <row r="12" spans="2:12" ht="30" customHeight="1" x14ac:dyDescent="0.25">
      <c r="B12" s="31" t="str">
        <f>HYPERLINK("#'3. Implementation Progress'!N12","3. IMPLEMENTATION PROGRESS (IP)")</f>
        <v>3. IMPLEMENTATION PROGRESS (IP)</v>
      </c>
      <c r="C12" s="11"/>
      <c r="D12" s="11"/>
      <c r="E12" s="18"/>
      <c r="F12" s="11"/>
      <c r="G12" s="11"/>
      <c r="H12" s="11"/>
      <c r="I12" s="11"/>
      <c r="J12" s="11"/>
      <c r="K12" s="11"/>
      <c r="L12" s="12"/>
    </row>
    <row r="13" spans="2:12" ht="30" customHeight="1" x14ac:dyDescent="0.25">
      <c r="B13" s="31" t="str">
        <f>HYPERLINK("#'4. Summary on progress'!N13","4. SUMMARY ON PROGRESS AND CHALLENGES")</f>
        <v>4. SUMMARY ON PROGRESS AND CHALLENGES</v>
      </c>
      <c r="C13" s="10"/>
      <c r="D13" s="10"/>
      <c r="E13" s="10"/>
      <c r="F13" s="10"/>
      <c r="G13" s="18"/>
      <c r="H13" s="18"/>
      <c r="I13" s="18"/>
      <c r="J13" s="18"/>
      <c r="K13" s="18"/>
      <c r="L13" s="12"/>
    </row>
    <row r="14" spans="2:12" ht="30" customHeight="1" x14ac:dyDescent="0.25">
      <c r="B14" s="31" t="str">
        <f>HYPERLINK("#'5. ESS Risk'!N14","5.ENVIRONMENTAL AND SOCIAL SAFEGUARDS (ESS):RISKS FROM THE PROJECT")</f>
        <v>5.ENVIRONMENTAL AND SOCIAL SAFEGUARDS (ESS):RISKS FROM THE PROJECT</v>
      </c>
      <c r="C14" s="10"/>
      <c r="D14" s="10"/>
      <c r="E14" s="10"/>
      <c r="F14" s="10"/>
      <c r="G14" s="10"/>
      <c r="H14" s="18"/>
      <c r="I14" s="18"/>
      <c r="J14" s="18"/>
      <c r="K14" s="18"/>
      <c r="L14" s="12"/>
    </row>
    <row r="15" spans="2:12" ht="30" customHeight="1" x14ac:dyDescent="0.25">
      <c r="B15" s="31" t="str">
        <f>HYPERLINK("#'6. Risks to the project'!N15","6. RISKS TO THE PROJECT")</f>
        <v>6. RISKS TO THE PROJECT</v>
      </c>
      <c r="C15" s="11"/>
      <c r="D15" s="18"/>
      <c r="E15" s="11"/>
      <c r="F15" s="11"/>
      <c r="G15" s="11"/>
      <c r="H15" s="11"/>
      <c r="I15" s="11"/>
      <c r="J15" s="11"/>
      <c r="K15" s="11"/>
      <c r="L15" s="12"/>
    </row>
    <row r="16" spans="2:12" ht="30" customHeight="1" x14ac:dyDescent="0.25">
      <c r="B16" s="31" t="str">
        <f>HYPERLINK("#'7. Follow-up on Mid-term review'!N16","7. FOLLOW-UP ON MID-TERM REVIEW OR SUPERVISION MISSION")</f>
        <v>7. FOLLOW-UP ON MID-TERM REVIEW OR SUPERVISION MISSION</v>
      </c>
      <c r="C16" s="11"/>
      <c r="D16" s="11"/>
      <c r="E16" s="11"/>
      <c r="F16" s="11"/>
      <c r="G16" s="18"/>
      <c r="H16" s="11"/>
      <c r="I16" s="11"/>
      <c r="J16" s="11"/>
      <c r="K16" s="11"/>
      <c r="L16" s="12"/>
    </row>
    <row r="17" spans="2:12" ht="30" customHeight="1" x14ac:dyDescent="0.25">
      <c r="B17" s="31" t="str">
        <f>HYPERLINK("#'8. Minor project amendments'!N17","8. MINOR PROJECT AMENDMENTS")</f>
        <v>8. MINOR PROJECT AMENDMENTS</v>
      </c>
      <c r="C17" s="11"/>
      <c r="D17" s="11"/>
      <c r="E17" s="18"/>
      <c r="F17" s="11"/>
      <c r="G17" s="11"/>
      <c r="H17" s="11"/>
      <c r="I17" s="11"/>
      <c r="J17" s="11"/>
      <c r="K17" s="11"/>
      <c r="L17" s="12"/>
    </row>
    <row r="18" spans="2:12" ht="30" customHeight="1" x14ac:dyDescent="0.25">
      <c r="B18" s="31" t="str">
        <f>HYPERLINK("#'9. Stakeholders' Engagement'!N18","9. STAKEHOLDERS' ENGAGEMENT")</f>
        <v>9. STAKEHOLDERS' ENGAGEMENT</v>
      </c>
      <c r="C18" s="11"/>
      <c r="D18" s="11"/>
      <c r="E18" s="18"/>
      <c r="F18" s="11"/>
      <c r="G18" s="11"/>
      <c r="H18" s="11"/>
      <c r="I18" s="11"/>
      <c r="J18" s="11"/>
      <c r="K18" s="11"/>
      <c r="L18" s="12"/>
    </row>
    <row r="19" spans="2:12" ht="30" customHeight="1" x14ac:dyDescent="0.25">
      <c r="B19" s="31" t="str">
        <f>HYPERLINK("#'10. Gender Mainstreaming'!N19","10. GENDER MAINSTREAMING")</f>
        <v>10. GENDER MAINSTREAMING</v>
      </c>
      <c r="C19" s="11"/>
      <c r="D19" s="11"/>
      <c r="E19" s="18"/>
      <c r="F19" s="11"/>
      <c r="G19" s="11"/>
      <c r="H19" s="11"/>
      <c r="I19" s="11"/>
      <c r="J19" s="11"/>
      <c r="K19" s="11"/>
      <c r="L19" s="12"/>
    </row>
    <row r="20" spans="2:12" ht="30" customHeight="1" x14ac:dyDescent="0.25">
      <c r="B20" s="31" t="str">
        <f>HYPERLINK("#'11. Knowledge Management'!N20","11. KNOWLEDGE MANAGEMENT ACTIVITIES")</f>
        <v>11. KNOWLEDGE MANAGEMENT ACTIVITIES</v>
      </c>
      <c r="C20" s="11"/>
      <c r="D20" s="11"/>
      <c r="E20" s="11"/>
      <c r="F20" s="18"/>
      <c r="G20" s="11"/>
      <c r="H20" s="11"/>
      <c r="I20" s="11"/>
      <c r="J20" s="11"/>
      <c r="K20" s="11"/>
      <c r="L20" s="12"/>
    </row>
    <row r="21" spans="2:12" ht="30" customHeight="1" x14ac:dyDescent="0.25">
      <c r="B21" s="31" t="str">
        <f>HYPERLINK("#'12. Indigenous &amp; Local Involve.'!N21","12. INDIGENOUS PEOPLES AND LOCAL COMMUNITIES INVOLVEMENT")</f>
        <v>12. INDIGENOUS PEOPLES AND LOCAL COMMUNITIES INVOLVEMENT</v>
      </c>
      <c r="C21" s="11"/>
      <c r="D21" s="11"/>
      <c r="E21" s="11"/>
      <c r="F21" s="11"/>
      <c r="G21" s="18"/>
      <c r="H21" s="11"/>
      <c r="I21" s="11"/>
      <c r="J21" s="11"/>
      <c r="K21" s="11"/>
      <c r="L21" s="12"/>
    </row>
    <row r="22" spans="2:12" ht="30" customHeight="1" x14ac:dyDescent="0.25">
      <c r="B22" s="31" t="str">
        <f>HYPERLINK("#'13. Co-Financing Table'!N22","13. CO-FINANCING TABLE")</f>
        <v>13. CO-FINANCING TABLE</v>
      </c>
      <c r="C22" s="11"/>
      <c r="D22" s="18"/>
      <c r="E22" s="11"/>
      <c r="F22" s="11"/>
      <c r="G22" s="11"/>
      <c r="H22" s="11"/>
      <c r="I22" s="11"/>
      <c r="J22" s="11"/>
      <c r="K22" s="11"/>
      <c r="L22" s="12"/>
    </row>
    <row r="23" spans="2:12" ht="30" customHeight="1" x14ac:dyDescent="0.25">
      <c r="B23" s="31" t="str">
        <f>HYPERLINK("#'14. GEO Location'!N23","14. GEO LOCATION INFORMATION")</f>
        <v>14. GEO LOCATION INFORMATION</v>
      </c>
      <c r="C23" s="11"/>
      <c r="D23" s="11"/>
      <c r="E23" s="18"/>
      <c r="F23" s="11"/>
      <c r="G23" s="11"/>
      <c r="H23" s="11"/>
      <c r="I23" s="11"/>
      <c r="J23" s="11"/>
      <c r="K23" s="11"/>
      <c r="L23" s="12"/>
    </row>
    <row r="24" spans="2:12" ht="30" customHeight="1" x14ac:dyDescent="0.25">
      <c r="B24" s="23" t="str">
        <f>HYPERLINK("#'Annex'!N26","Annex. Monitoring Area-based GEF Core Indicator Commitments and Progress with FERM")</f>
        <v>Annex. Monitoring Area-based GEF Core Indicator Commitments and Progress with FERM</v>
      </c>
      <c r="C24" s="4"/>
      <c r="D24" s="4"/>
      <c r="E24" s="4"/>
      <c r="F24" s="4"/>
      <c r="G24" s="4"/>
      <c r="H24" s="4"/>
      <c r="I24" s="4"/>
      <c r="J24" s="19"/>
      <c r="K24" s="4"/>
      <c r="L24" s="13"/>
    </row>
    <row r="27" spans="2:12" x14ac:dyDescent="0.25">
      <c r="B27" s="24" t="s">
        <v>4</v>
      </c>
      <c r="C27" s="24"/>
    </row>
    <row r="28" spans="2:12" x14ac:dyDescent="0.25">
      <c r="B28" t="s">
        <v>5</v>
      </c>
      <c r="C28" s="24"/>
    </row>
    <row r="29" spans="2:12" x14ac:dyDescent="0.25">
      <c r="B29" s="33" t="s">
        <v>6</v>
      </c>
    </row>
    <row r="30" spans="2:12" x14ac:dyDescent="0.25">
      <c r="B30" t="s">
        <v>7</v>
      </c>
    </row>
    <row r="31" spans="2:12" x14ac:dyDescent="0.25">
      <c r="B31" t="s">
        <v>8</v>
      </c>
    </row>
    <row r="32" spans="2:12" ht="19.5" customHeight="1" x14ac:dyDescent="0.25"/>
  </sheetData>
  <sheetProtection sheet="1" objects="1" scenarios="1" formatColumns="0" formatRows="0"/>
  <mergeCells count="3">
    <mergeCell ref="B7:K7"/>
    <mergeCell ref="B6:K6"/>
    <mergeCell ref="B8:K8"/>
  </mergeCells>
  <hyperlinks>
    <hyperlink ref="B27" r:id="rId1" display="DISCLAIMER: All data and text entered in the PIR will be publicly available on the GEF website (click here). " xr:uid="{00000000-0004-0000-0000-000000000000}"/>
    <hyperlink ref="B28" r:id="rId2" display="All data and text entered in the PIR will be publicly available on the GEF website (click here). " xr:uid="{00000000-0004-0000-0000-000001000000}"/>
    <hyperlink ref="B29" r:id="rId3" display="The report will then be publicly available in the GEF website (click here). " xr:uid="{00000000-0004-0000-0000-000002000000}"/>
  </hyperlinks>
  <pageMargins left="0.25" right="0.25" top="0.75" bottom="0.75" header="0.3" footer="0.3"/>
  <pageSetup paperSize="5"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3" tint="0.499984740745262"/>
  </sheetPr>
  <dimension ref="A1:K33"/>
  <sheetViews>
    <sheetView showGridLines="0" view="pageBreakPreview" zoomScaleNormal="100" zoomScaleSheetLayoutView="100" workbookViewId="0">
      <selection activeCell="Q22" sqref="Q22"/>
    </sheetView>
  </sheetViews>
  <sheetFormatPr defaultColWidth="8.85546875" defaultRowHeight="14.25" x14ac:dyDescent="0.2"/>
  <cols>
    <col min="1" max="1" width="1.42578125" style="81" customWidth="1"/>
    <col min="2" max="2" width="8.85546875" style="81"/>
    <col min="3" max="3" width="8.85546875" style="81" customWidth="1"/>
    <col min="4" max="4" width="8.85546875" style="81" hidden="1" customWidth="1"/>
    <col min="5" max="10" width="8.85546875" style="81"/>
    <col min="11" max="11" width="28.85546875" style="81" customWidth="1"/>
    <col min="12" max="16384" width="8.85546875" style="81"/>
  </cols>
  <sheetData>
    <row r="1" spans="1:11" ht="19.5" customHeight="1" x14ac:dyDescent="0.2">
      <c r="A1" s="14"/>
      <c r="B1" s="14"/>
      <c r="C1" s="14"/>
      <c r="D1" s="14"/>
      <c r="E1" s="14"/>
      <c r="F1" s="14"/>
      <c r="G1" s="14"/>
      <c r="H1" s="14"/>
      <c r="I1" s="14"/>
      <c r="J1" s="14"/>
      <c r="K1" s="14"/>
    </row>
    <row r="2" spans="1:11" ht="17.100000000000001" customHeight="1" x14ac:dyDescent="0.2">
      <c r="A2" s="14"/>
      <c r="B2" s="239" t="s">
        <v>654</v>
      </c>
      <c r="C2" s="136"/>
      <c r="D2" s="136"/>
      <c r="E2" s="136"/>
      <c r="F2" s="136"/>
      <c r="G2" s="136"/>
      <c r="H2" s="136"/>
      <c r="I2" s="136"/>
      <c r="J2" s="136"/>
      <c r="K2" s="136"/>
    </row>
    <row r="3" spans="1:11" ht="17.100000000000001" customHeight="1" x14ac:dyDescent="0.2">
      <c r="A3" s="14"/>
      <c r="B3" s="14"/>
      <c r="C3" s="14"/>
      <c r="D3" s="14"/>
      <c r="E3" s="14"/>
      <c r="F3" s="14"/>
      <c r="G3" s="14"/>
      <c r="H3" s="14"/>
      <c r="I3" s="14"/>
      <c r="J3" s="14"/>
      <c r="K3" s="14"/>
    </row>
    <row r="4" spans="1:11" ht="14.45" customHeight="1" x14ac:dyDescent="0.2">
      <c r="A4" s="14"/>
      <c r="B4" s="266" t="s">
        <v>655</v>
      </c>
      <c r="C4" s="267"/>
      <c r="D4" s="268"/>
      <c r="E4" s="249" t="s">
        <v>656</v>
      </c>
      <c r="F4" s="250"/>
      <c r="G4" s="250"/>
      <c r="H4" s="250"/>
      <c r="I4" s="250"/>
      <c r="J4" s="250"/>
      <c r="K4" s="251"/>
    </row>
    <row r="5" spans="1:11" ht="14.45" customHeight="1" x14ac:dyDescent="0.2">
      <c r="A5" s="14"/>
      <c r="B5" s="269"/>
      <c r="C5" s="129"/>
      <c r="D5" s="270"/>
      <c r="E5" s="252"/>
      <c r="F5" s="253"/>
      <c r="G5" s="253"/>
      <c r="H5" s="253"/>
      <c r="I5" s="253"/>
      <c r="J5" s="253"/>
      <c r="K5" s="254"/>
    </row>
    <row r="6" spans="1:11" ht="36.75" customHeight="1" x14ac:dyDescent="0.2">
      <c r="A6" s="14"/>
      <c r="B6" s="271"/>
      <c r="C6" s="272"/>
      <c r="D6" s="273"/>
      <c r="E6" s="255"/>
      <c r="F6" s="256"/>
      <c r="G6" s="256"/>
      <c r="H6" s="256"/>
      <c r="I6" s="256"/>
      <c r="J6" s="256"/>
      <c r="K6" s="257"/>
    </row>
    <row r="7" spans="1:11" ht="14.45" customHeight="1" x14ac:dyDescent="0.2">
      <c r="A7" s="14"/>
      <c r="B7" s="258" t="s">
        <v>657</v>
      </c>
      <c r="C7" s="259"/>
      <c r="D7" s="260"/>
      <c r="E7" s="249" t="s">
        <v>394</v>
      </c>
      <c r="F7" s="250"/>
      <c r="G7" s="250"/>
      <c r="H7" s="250"/>
      <c r="I7" s="250"/>
      <c r="J7" s="250"/>
      <c r="K7" s="251"/>
    </row>
    <row r="8" spans="1:11" ht="17.100000000000001" customHeight="1" x14ac:dyDescent="0.2">
      <c r="A8" s="14"/>
      <c r="B8" s="261"/>
      <c r="C8" s="134"/>
      <c r="D8" s="262"/>
      <c r="E8" s="252"/>
      <c r="F8" s="253"/>
      <c r="G8" s="253"/>
      <c r="H8" s="253"/>
      <c r="I8" s="253"/>
      <c r="J8" s="253"/>
      <c r="K8" s="254"/>
    </row>
    <row r="9" spans="1:11" ht="13.5" customHeight="1" x14ac:dyDescent="0.2">
      <c r="A9" s="14"/>
      <c r="B9" s="261"/>
      <c r="C9" s="134"/>
      <c r="D9" s="262"/>
      <c r="E9" s="252"/>
      <c r="F9" s="253"/>
      <c r="G9" s="253"/>
      <c r="H9" s="253"/>
      <c r="I9" s="253"/>
      <c r="J9" s="253"/>
      <c r="K9" s="254"/>
    </row>
    <row r="10" spans="1:11" ht="16.5" hidden="1" customHeight="1" x14ac:dyDescent="0.2">
      <c r="A10" s="14"/>
      <c r="B10" s="261"/>
      <c r="C10" s="134"/>
      <c r="D10" s="262"/>
      <c r="E10" s="252"/>
      <c r="F10" s="253"/>
      <c r="G10" s="253"/>
      <c r="H10" s="253"/>
      <c r="I10" s="253"/>
      <c r="J10" s="253"/>
      <c r="K10" s="254"/>
    </row>
    <row r="11" spans="1:11" ht="16.5" hidden="1" customHeight="1" x14ac:dyDescent="0.2">
      <c r="A11" s="14"/>
      <c r="B11" s="261"/>
      <c r="C11" s="134"/>
      <c r="D11" s="262"/>
      <c r="E11" s="252"/>
      <c r="F11" s="253"/>
      <c r="G11" s="253"/>
      <c r="H11" s="253"/>
      <c r="I11" s="253"/>
      <c r="J11" s="253"/>
      <c r="K11" s="254"/>
    </row>
    <row r="12" spans="1:11" ht="16.5" hidden="1" customHeight="1" x14ac:dyDescent="0.2">
      <c r="A12" s="14"/>
      <c r="B12" s="261"/>
      <c r="C12" s="134"/>
      <c r="D12" s="262"/>
      <c r="E12" s="252"/>
      <c r="F12" s="253"/>
      <c r="G12" s="253"/>
      <c r="H12" s="253"/>
      <c r="I12" s="253"/>
      <c r="J12" s="253"/>
      <c r="K12" s="254"/>
    </row>
    <row r="13" spans="1:11" hidden="1" x14ac:dyDescent="0.2">
      <c r="A13" s="14"/>
      <c r="B13" s="261"/>
      <c r="C13" s="134"/>
      <c r="D13" s="262"/>
      <c r="E13" s="252"/>
      <c r="F13" s="253"/>
      <c r="G13" s="253"/>
      <c r="H13" s="253"/>
      <c r="I13" s="253"/>
      <c r="J13" s="253"/>
      <c r="K13" s="254"/>
    </row>
    <row r="14" spans="1:11" hidden="1" x14ac:dyDescent="0.2">
      <c r="A14" s="14"/>
      <c r="B14" s="263"/>
      <c r="C14" s="264"/>
      <c r="D14" s="265"/>
      <c r="E14" s="255"/>
      <c r="F14" s="256"/>
      <c r="G14" s="256"/>
      <c r="H14" s="256"/>
      <c r="I14" s="256"/>
      <c r="J14" s="256"/>
      <c r="K14" s="257"/>
    </row>
    <row r="15" spans="1:11" ht="14.45" customHeight="1" x14ac:dyDescent="0.2">
      <c r="A15" s="14"/>
      <c r="B15" s="258" t="s">
        <v>658</v>
      </c>
      <c r="C15" s="259"/>
      <c r="D15" s="260"/>
      <c r="E15" s="274" t="s">
        <v>659</v>
      </c>
      <c r="F15" s="275"/>
      <c r="G15" s="275"/>
      <c r="H15" s="275"/>
      <c r="I15" s="275"/>
      <c r="J15" s="275"/>
      <c r="K15" s="276"/>
    </row>
    <row r="16" spans="1:11" ht="17.100000000000001" customHeight="1" x14ac:dyDescent="0.2">
      <c r="A16" s="14"/>
      <c r="B16" s="261"/>
      <c r="C16" s="134"/>
      <c r="D16" s="262"/>
      <c r="E16" s="277"/>
      <c r="F16" s="278"/>
      <c r="G16" s="278"/>
      <c r="H16" s="278"/>
      <c r="I16" s="278"/>
      <c r="J16" s="278"/>
      <c r="K16" s="279"/>
    </row>
    <row r="17" spans="1:11" ht="17.100000000000001" customHeight="1" x14ac:dyDescent="0.2">
      <c r="A17" s="14"/>
      <c r="B17" s="261"/>
      <c r="C17" s="134"/>
      <c r="D17" s="262"/>
      <c r="E17" s="277"/>
      <c r="F17" s="278"/>
      <c r="G17" s="278"/>
      <c r="H17" s="278"/>
      <c r="I17" s="278"/>
      <c r="J17" s="278"/>
      <c r="K17" s="279"/>
    </row>
    <row r="18" spans="1:11" ht="17.100000000000001" customHeight="1" x14ac:dyDescent="0.2">
      <c r="A18" s="14"/>
      <c r="B18" s="261"/>
      <c r="C18" s="134"/>
      <c r="D18" s="262"/>
      <c r="E18" s="277"/>
      <c r="F18" s="278"/>
      <c r="G18" s="278"/>
      <c r="H18" s="278"/>
      <c r="I18" s="278"/>
      <c r="J18" s="278"/>
      <c r="K18" s="279"/>
    </row>
    <row r="19" spans="1:11" x14ac:dyDescent="0.2">
      <c r="A19" s="14"/>
      <c r="B19" s="261"/>
      <c r="C19" s="134"/>
      <c r="D19" s="262"/>
      <c r="E19" s="277"/>
      <c r="F19" s="278"/>
      <c r="G19" s="278"/>
      <c r="H19" s="278"/>
      <c r="I19" s="278"/>
      <c r="J19" s="278"/>
      <c r="K19" s="279"/>
    </row>
    <row r="20" spans="1:11" x14ac:dyDescent="0.2">
      <c r="A20" s="14"/>
      <c r="B20" s="261"/>
      <c r="C20" s="134"/>
      <c r="D20" s="262"/>
      <c r="E20" s="277"/>
      <c r="F20" s="278"/>
      <c r="G20" s="278"/>
      <c r="H20" s="278"/>
      <c r="I20" s="278"/>
      <c r="J20" s="278"/>
      <c r="K20" s="279"/>
    </row>
    <row r="21" spans="1:11" x14ac:dyDescent="0.2">
      <c r="A21" s="14"/>
      <c r="B21" s="261"/>
      <c r="C21" s="134"/>
      <c r="D21" s="262"/>
      <c r="E21" s="277"/>
      <c r="F21" s="278"/>
      <c r="G21" s="278"/>
      <c r="H21" s="278"/>
      <c r="I21" s="278"/>
      <c r="J21" s="278"/>
      <c r="K21" s="279"/>
    </row>
    <row r="22" spans="1:11" ht="323.25" customHeight="1" x14ac:dyDescent="0.2">
      <c r="A22" s="14"/>
      <c r="B22" s="263"/>
      <c r="C22" s="264"/>
      <c r="D22" s="265"/>
      <c r="E22" s="280"/>
      <c r="F22" s="281"/>
      <c r="G22" s="281"/>
      <c r="H22" s="281"/>
      <c r="I22" s="281"/>
      <c r="J22" s="281"/>
      <c r="K22" s="282"/>
    </row>
    <row r="23" spans="1:11" ht="14.45" customHeight="1" x14ac:dyDescent="0.2">
      <c r="A23" s="14"/>
      <c r="B23" s="258" t="s">
        <v>660</v>
      </c>
      <c r="C23" s="259"/>
      <c r="D23" s="260"/>
      <c r="E23" s="240" t="s">
        <v>661</v>
      </c>
      <c r="F23" s="241"/>
      <c r="G23" s="241"/>
      <c r="H23" s="241"/>
      <c r="I23" s="241"/>
      <c r="J23" s="241"/>
      <c r="K23" s="242"/>
    </row>
    <row r="24" spans="1:11" ht="14.45" customHeight="1" x14ac:dyDescent="0.2">
      <c r="A24" s="14"/>
      <c r="B24" s="261"/>
      <c r="C24" s="134"/>
      <c r="D24" s="262"/>
      <c r="E24" s="243"/>
      <c r="F24" s="244"/>
      <c r="G24" s="244"/>
      <c r="H24" s="244"/>
      <c r="I24" s="244"/>
      <c r="J24" s="244"/>
      <c r="K24" s="245"/>
    </row>
    <row r="25" spans="1:11" ht="14.45" customHeight="1" x14ac:dyDescent="0.2">
      <c r="A25" s="14"/>
      <c r="B25" s="261"/>
      <c r="C25" s="134"/>
      <c r="D25" s="262"/>
      <c r="E25" s="243"/>
      <c r="F25" s="244"/>
      <c r="G25" s="244"/>
      <c r="H25" s="244"/>
      <c r="I25" s="244"/>
      <c r="J25" s="244"/>
      <c r="K25" s="245"/>
    </row>
    <row r="26" spans="1:11" ht="14.45" customHeight="1" x14ac:dyDescent="0.2">
      <c r="A26" s="14"/>
      <c r="B26" s="261"/>
      <c r="C26" s="134"/>
      <c r="D26" s="262"/>
      <c r="E26" s="243"/>
      <c r="F26" s="244"/>
      <c r="G26" s="244"/>
      <c r="H26" s="244"/>
      <c r="I26" s="244"/>
      <c r="J26" s="244"/>
      <c r="K26" s="245"/>
    </row>
    <row r="27" spans="1:11" x14ac:dyDescent="0.2">
      <c r="A27" s="14"/>
      <c r="B27" s="261"/>
      <c r="C27" s="134"/>
      <c r="D27" s="262"/>
      <c r="E27" s="243"/>
      <c r="F27" s="244"/>
      <c r="G27" s="244"/>
      <c r="H27" s="244"/>
      <c r="I27" s="244"/>
      <c r="J27" s="244"/>
      <c r="K27" s="245"/>
    </row>
    <row r="28" spans="1:11" ht="17.100000000000001" customHeight="1" x14ac:dyDescent="0.2">
      <c r="A28" s="14"/>
      <c r="B28" s="261"/>
      <c r="C28" s="134"/>
      <c r="D28" s="262"/>
      <c r="E28" s="243"/>
      <c r="F28" s="244"/>
      <c r="G28" s="244"/>
      <c r="H28" s="244"/>
      <c r="I28" s="244"/>
      <c r="J28" s="244"/>
      <c r="K28" s="245"/>
    </row>
    <row r="29" spans="1:11" x14ac:dyDescent="0.2">
      <c r="A29" s="14"/>
      <c r="B29" s="261"/>
      <c r="C29" s="134"/>
      <c r="D29" s="262"/>
      <c r="E29" s="243"/>
      <c r="F29" s="244"/>
      <c r="G29" s="244"/>
      <c r="H29" s="244"/>
      <c r="I29" s="244"/>
      <c r="J29" s="244"/>
      <c r="K29" s="245"/>
    </row>
    <row r="30" spans="1:11" ht="17.100000000000001" customHeight="1" x14ac:dyDescent="0.2">
      <c r="A30" s="14"/>
      <c r="B30" s="261"/>
      <c r="C30" s="134"/>
      <c r="D30" s="262"/>
      <c r="E30" s="243"/>
      <c r="F30" s="244"/>
      <c r="G30" s="244"/>
      <c r="H30" s="244"/>
      <c r="I30" s="244"/>
      <c r="J30" s="244"/>
      <c r="K30" s="245"/>
    </row>
    <row r="31" spans="1:11" ht="138.75" customHeight="1" x14ac:dyDescent="0.2">
      <c r="A31" s="14"/>
      <c r="B31" s="263"/>
      <c r="C31" s="264"/>
      <c r="D31" s="265"/>
      <c r="E31" s="246"/>
      <c r="F31" s="247"/>
      <c r="G31" s="247"/>
      <c r="H31" s="247"/>
      <c r="I31" s="247"/>
      <c r="J31" s="247"/>
      <c r="K31" s="248"/>
    </row>
    <row r="32" spans="1:11" x14ac:dyDescent="0.2">
      <c r="A32" s="14"/>
      <c r="B32" s="14"/>
      <c r="C32" s="14"/>
      <c r="D32" s="14"/>
      <c r="E32" s="14"/>
      <c r="F32" s="14"/>
      <c r="G32" s="14"/>
      <c r="H32" s="14"/>
      <c r="I32" s="14"/>
      <c r="J32" s="14"/>
      <c r="K32" s="14"/>
    </row>
    <row r="33" spans="1:11" x14ac:dyDescent="0.2">
      <c r="A33" s="14"/>
      <c r="B33" s="14"/>
      <c r="C33" s="14"/>
      <c r="D33" s="14"/>
      <c r="E33" s="14"/>
      <c r="F33" s="14"/>
      <c r="G33" s="14"/>
      <c r="H33" s="14"/>
      <c r="I33" s="14"/>
      <c r="J33" s="14"/>
      <c r="K33" s="14"/>
    </row>
  </sheetData>
  <sheetProtection sheet="1" objects="1" scenarios="1" formatColumns="0" formatRows="0"/>
  <mergeCells count="9">
    <mergeCell ref="B2:K2"/>
    <mergeCell ref="E23:K31"/>
    <mergeCell ref="E4:K6"/>
    <mergeCell ref="B15:D22"/>
    <mergeCell ref="B7:D14"/>
    <mergeCell ref="E7:K14"/>
    <mergeCell ref="B23:D31"/>
    <mergeCell ref="B4:D6"/>
    <mergeCell ref="E15:K22"/>
  </mergeCells>
  <pageMargins left="0.25" right="0.25" top="0.75" bottom="0.75" header="0.3" footer="0.3"/>
  <pageSetup paperSize="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3" tint="0.499984740745262"/>
  </sheetPr>
  <dimension ref="A1:Q56"/>
  <sheetViews>
    <sheetView showGridLines="0" view="pageBreakPreview" topLeftCell="E1" zoomScale="110" zoomScaleNormal="100" zoomScaleSheetLayoutView="110" workbookViewId="0">
      <selection activeCell="S12" sqref="S12"/>
    </sheetView>
  </sheetViews>
  <sheetFormatPr defaultColWidth="8.85546875" defaultRowHeight="12" x14ac:dyDescent="0.2"/>
  <cols>
    <col min="1" max="1" width="1.42578125" style="2" customWidth="1"/>
    <col min="2" max="2" width="7.42578125" style="96" customWidth="1"/>
    <col min="3" max="3" width="11.28515625" style="2" customWidth="1"/>
    <col min="4" max="4" width="3.5703125" style="2" customWidth="1"/>
    <col min="5" max="5" width="11.28515625" style="2" customWidth="1"/>
    <col min="6" max="6" width="8.28515625" style="83" customWidth="1"/>
    <col min="7" max="7" width="8.85546875" style="2"/>
    <col min="8" max="8" width="4.28515625" style="2" customWidth="1"/>
    <col min="9" max="9" width="4.85546875" style="2" customWidth="1"/>
    <col min="10" max="10" width="7" style="2" customWidth="1"/>
    <col min="11" max="11" width="6.5703125" style="2" customWidth="1"/>
    <col min="12" max="15" width="8.85546875" style="2"/>
    <col min="16" max="16" width="58.7109375" style="2" customWidth="1"/>
    <col min="17" max="16384" width="8.85546875" style="2"/>
  </cols>
  <sheetData>
    <row r="1" spans="1:16" ht="19.5" customHeight="1" x14ac:dyDescent="0.2">
      <c r="A1" s="14"/>
      <c r="B1" s="3"/>
      <c r="C1" s="14"/>
      <c r="D1" s="14"/>
      <c r="E1" s="14"/>
      <c r="F1" s="71"/>
      <c r="G1" s="14"/>
      <c r="H1" s="14"/>
      <c r="I1" s="14"/>
      <c r="J1" s="14"/>
      <c r="K1" s="14"/>
      <c r="L1" s="14"/>
      <c r="M1" s="14"/>
      <c r="N1" s="14"/>
      <c r="O1" s="14"/>
      <c r="P1" s="14"/>
    </row>
    <row r="2" spans="1:16" ht="17.100000000000001" customHeight="1" x14ac:dyDescent="0.2">
      <c r="A2" s="14"/>
      <c r="B2" s="307" t="s">
        <v>662</v>
      </c>
      <c r="C2" s="129"/>
      <c r="D2" s="129"/>
      <c r="E2" s="129"/>
      <c r="F2" s="129"/>
      <c r="G2" s="129"/>
      <c r="H2" s="129"/>
      <c r="I2" s="129"/>
      <c r="J2" s="129"/>
      <c r="K2" s="129"/>
      <c r="L2" s="129"/>
      <c r="M2" s="129"/>
      <c r="N2" s="129"/>
      <c r="O2" s="129"/>
      <c r="P2" s="129"/>
    </row>
    <row r="3" spans="1:16" ht="17.100000000000001" customHeight="1" x14ac:dyDescent="0.2">
      <c r="A3" s="14"/>
      <c r="B3" s="70"/>
      <c r="C3" s="16"/>
      <c r="D3" s="16"/>
      <c r="E3" s="16"/>
      <c r="F3" s="16"/>
      <c r="G3" s="16"/>
      <c r="H3" s="16"/>
      <c r="I3" s="16"/>
      <c r="J3" s="16"/>
      <c r="K3" s="16"/>
      <c r="L3" s="16"/>
      <c r="M3" s="16"/>
      <c r="N3" s="16"/>
      <c r="O3" s="16"/>
      <c r="P3" s="16"/>
    </row>
    <row r="4" spans="1:16" ht="15" customHeight="1" x14ac:dyDescent="0.2">
      <c r="A4" s="14"/>
      <c r="B4" s="311" t="s">
        <v>663</v>
      </c>
      <c r="C4" s="267"/>
      <c r="D4" s="267"/>
      <c r="E4" s="267"/>
      <c r="F4" s="267"/>
      <c r="G4" s="267"/>
      <c r="H4" s="267"/>
      <c r="I4" s="267"/>
      <c r="J4" s="267"/>
      <c r="K4" s="267"/>
      <c r="L4" s="267"/>
      <c r="M4" s="267"/>
      <c r="N4" s="267"/>
      <c r="O4" s="267"/>
      <c r="P4" s="267"/>
    </row>
    <row r="5" spans="1:16" ht="17.100000000000001" customHeight="1" x14ac:dyDescent="0.2">
      <c r="A5" s="14"/>
      <c r="B5" s="271"/>
      <c r="C5" s="272"/>
      <c r="D5" s="272"/>
      <c r="E5" s="272"/>
      <c r="F5" s="272"/>
      <c r="G5" s="272"/>
      <c r="H5" s="272"/>
      <c r="I5" s="272"/>
      <c r="J5" s="272"/>
      <c r="K5" s="272"/>
      <c r="L5" s="272"/>
      <c r="M5" s="272"/>
      <c r="N5" s="272"/>
      <c r="O5" s="272"/>
      <c r="P5" s="272"/>
    </row>
    <row r="6" spans="1:16" ht="17.100000000000001" customHeight="1" x14ac:dyDescent="0.2">
      <c r="A6" s="14"/>
      <c r="B6" s="308"/>
      <c r="C6" s="312"/>
      <c r="D6" s="272"/>
      <c r="E6" s="272"/>
      <c r="F6" s="272"/>
      <c r="G6" s="272"/>
      <c r="H6" s="272"/>
      <c r="I6" s="272"/>
      <c r="J6" s="272"/>
      <c r="K6" s="272"/>
      <c r="L6" s="272"/>
      <c r="M6" s="272"/>
      <c r="N6" s="272"/>
      <c r="O6" s="272"/>
      <c r="P6" s="272"/>
    </row>
    <row r="7" spans="1:16" ht="14.45" customHeight="1" x14ac:dyDescent="0.2">
      <c r="A7" s="14"/>
      <c r="B7" s="309"/>
      <c r="C7" s="305" t="s">
        <v>664</v>
      </c>
      <c r="D7" s="268"/>
      <c r="E7" s="313" t="s">
        <v>665</v>
      </c>
      <c r="F7" s="216" t="s">
        <v>666</v>
      </c>
      <c r="G7" s="314" t="s">
        <v>667</v>
      </c>
      <c r="H7" s="267"/>
      <c r="I7" s="267"/>
      <c r="J7" s="267"/>
      <c r="K7" s="268"/>
      <c r="L7" s="305" t="s">
        <v>668</v>
      </c>
      <c r="M7" s="267"/>
      <c r="N7" s="267"/>
      <c r="O7" s="267"/>
      <c r="P7" s="268"/>
    </row>
    <row r="8" spans="1:16" ht="38.25" customHeight="1" x14ac:dyDescent="0.2">
      <c r="A8" s="14"/>
      <c r="B8" s="310"/>
      <c r="C8" s="271"/>
      <c r="D8" s="273"/>
      <c r="E8" s="286"/>
      <c r="F8" s="299"/>
      <c r="G8" s="271"/>
      <c r="H8" s="272"/>
      <c r="I8" s="272"/>
      <c r="J8" s="272"/>
      <c r="K8" s="273"/>
      <c r="L8" s="271"/>
      <c r="M8" s="272"/>
      <c r="N8" s="272"/>
      <c r="O8" s="272"/>
      <c r="P8" s="273"/>
    </row>
    <row r="9" spans="1:16" ht="17.100000000000001" customHeight="1" x14ac:dyDescent="0.2">
      <c r="A9" s="14"/>
      <c r="B9" s="294">
        <v>1</v>
      </c>
      <c r="C9" s="138" t="s">
        <v>669</v>
      </c>
      <c r="D9" s="268"/>
      <c r="E9" s="138" t="s">
        <v>670</v>
      </c>
      <c r="F9" s="123" t="s">
        <v>394</v>
      </c>
      <c r="G9" s="138" t="s">
        <v>671</v>
      </c>
      <c r="H9" s="267"/>
      <c r="I9" s="267"/>
      <c r="J9" s="267"/>
      <c r="K9" s="268"/>
      <c r="L9" s="138" t="s">
        <v>672</v>
      </c>
      <c r="M9" s="267"/>
      <c r="N9" s="267"/>
      <c r="O9" s="267"/>
      <c r="P9" s="268"/>
    </row>
    <row r="10" spans="1:16" ht="17.100000000000001" customHeight="1" x14ac:dyDescent="0.2">
      <c r="A10" s="14"/>
      <c r="B10" s="295"/>
      <c r="C10" s="269"/>
      <c r="D10" s="270"/>
      <c r="E10" s="285"/>
      <c r="F10" s="298"/>
      <c r="G10" s="269"/>
      <c r="H10" s="129"/>
      <c r="I10" s="129"/>
      <c r="J10" s="129"/>
      <c r="K10" s="270"/>
      <c r="L10" s="269"/>
      <c r="M10" s="129"/>
      <c r="N10" s="129"/>
      <c r="O10" s="129"/>
      <c r="P10" s="270"/>
    </row>
    <row r="11" spans="1:16" ht="17.100000000000001" customHeight="1" x14ac:dyDescent="0.2">
      <c r="A11" s="14"/>
      <c r="B11" s="295"/>
      <c r="C11" s="269"/>
      <c r="D11" s="270"/>
      <c r="E11" s="285"/>
      <c r="F11" s="298"/>
      <c r="G11" s="269"/>
      <c r="H11" s="129"/>
      <c r="I11" s="129"/>
      <c r="J11" s="129"/>
      <c r="K11" s="270"/>
      <c r="L11" s="269"/>
      <c r="M11" s="129"/>
      <c r="N11" s="129"/>
      <c r="O11" s="129"/>
      <c r="P11" s="270"/>
    </row>
    <row r="12" spans="1:16" ht="129" customHeight="1" x14ac:dyDescent="0.2">
      <c r="A12" s="14"/>
      <c r="B12" s="296"/>
      <c r="C12" s="271"/>
      <c r="D12" s="273"/>
      <c r="E12" s="286"/>
      <c r="F12" s="299"/>
      <c r="G12" s="271"/>
      <c r="H12" s="272"/>
      <c r="I12" s="272"/>
      <c r="J12" s="272"/>
      <c r="K12" s="273"/>
      <c r="L12" s="271"/>
      <c r="M12" s="272"/>
      <c r="N12" s="272"/>
      <c r="O12" s="272"/>
      <c r="P12" s="273"/>
    </row>
    <row r="13" spans="1:16" ht="17.100000000000001" customHeight="1" x14ac:dyDescent="0.2">
      <c r="A13" s="14"/>
      <c r="B13" s="294">
        <v>2</v>
      </c>
      <c r="C13" s="138" t="s">
        <v>669</v>
      </c>
      <c r="D13" s="268"/>
      <c r="E13" s="138" t="s">
        <v>670</v>
      </c>
      <c r="F13" s="123" t="s">
        <v>394</v>
      </c>
      <c r="G13" s="138" t="s">
        <v>673</v>
      </c>
      <c r="H13" s="267"/>
      <c r="I13" s="267"/>
      <c r="J13" s="267"/>
      <c r="K13" s="268"/>
      <c r="L13" s="176" t="s">
        <v>674</v>
      </c>
      <c r="M13" s="267"/>
      <c r="N13" s="267"/>
      <c r="O13" s="267"/>
      <c r="P13" s="268"/>
    </row>
    <row r="14" spans="1:16" ht="17.100000000000001" customHeight="1" x14ac:dyDescent="0.2">
      <c r="A14" s="14"/>
      <c r="B14" s="295"/>
      <c r="C14" s="269"/>
      <c r="D14" s="270"/>
      <c r="E14" s="285"/>
      <c r="F14" s="298"/>
      <c r="G14" s="269"/>
      <c r="H14" s="129"/>
      <c r="I14" s="129"/>
      <c r="J14" s="129"/>
      <c r="K14" s="270"/>
      <c r="L14" s="269"/>
      <c r="M14" s="129"/>
      <c r="N14" s="129"/>
      <c r="O14" s="129"/>
      <c r="P14" s="270"/>
    </row>
    <row r="15" spans="1:16" ht="17.100000000000001" customHeight="1" x14ac:dyDescent="0.2">
      <c r="A15" s="14"/>
      <c r="B15" s="295"/>
      <c r="C15" s="269"/>
      <c r="D15" s="270"/>
      <c r="E15" s="285"/>
      <c r="F15" s="298"/>
      <c r="G15" s="269"/>
      <c r="H15" s="129"/>
      <c r="I15" s="129"/>
      <c r="J15" s="129"/>
      <c r="K15" s="270"/>
      <c r="L15" s="269"/>
      <c r="M15" s="129"/>
      <c r="N15" s="129"/>
      <c r="O15" s="129"/>
      <c r="P15" s="270"/>
    </row>
    <row r="16" spans="1:16" ht="297" customHeight="1" x14ac:dyDescent="0.2">
      <c r="A16" s="14"/>
      <c r="B16" s="296"/>
      <c r="C16" s="271"/>
      <c r="D16" s="273"/>
      <c r="E16" s="286"/>
      <c r="F16" s="299"/>
      <c r="G16" s="271"/>
      <c r="H16" s="272"/>
      <c r="I16" s="272"/>
      <c r="J16" s="272"/>
      <c r="K16" s="273"/>
      <c r="L16" s="271"/>
      <c r="M16" s="272"/>
      <c r="N16" s="272"/>
      <c r="O16" s="272"/>
      <c r="P16" s="273"/>
    </row>
    <row r="17" spans="1:16" ht="17.100000000000001" customHeight="1" x14ac:dyDescent="0.2">
      <c r="A17" s="14"/>
      <c r="B17" s="294">
        <v>3</v>
      </c>
      <c r="C17" s="138" t="s">
        <v>675</v>
      </c>
      <c r="D17" s="268"/>
      <c r="E17" s="138" t="s">
        <v>670</v>
      </c>
      <c r="F17" s="122" t="s">
        <v>394</v>
      </c>
      <c r="G17" s="138" t="s">
        <v>676</v>
      </c>
      <c r="H17" s="267"/>
      <c r="I17" s="267"/>
      <c r="J17" s="267"/>
      <c r="K17" s="268"/>
      <c r="L17" s="138"/>
      <c r="M17" s="267"/>
      <c r="N17" s="267"/>
      <c r="O17" s="267"/>
      <c r="P17" s="268"/>
    </row>
    <row r="18" spans="1:16" ht="17.100000000000001" customHeight="1" x14ac:dyDescent="0.2">
      <c r="A18" s="14"/>
      <c r="B18" s="295"/>
      <c r="C18" s="269"/>
      <c r="D18" s="270"/>
      <c r="E18" s="285"/>
      <c r="F18" s="290"/>
      <c r="G18" s="269"/>
      <c r="H18" s="129"/>
      <c r="I18" s="129"/>
      <c r="J18" s="129"/>
      <c r="K18" s="270"/>
      <c r="L18" s="269"/>
      <c r="M18" s="129"/>
      <c r="N18" s="129"/>
      <c r="O18" s="129"/>
      <c r="P18" s="270"/>
    </row>
    <row r="19" spans="1:16" ht="17.100000000000001" customHeight="1" x14ac:dyDescent="0.2">
      <c r="A19" s="14"/>
      <c r="B19" s="295"/>
      <c r="C19" s="269"/>
      <c r="D19" s="270"/>
      <c r="E19" s="285"/>
      <c r="F19" s="290"/>
      <c r="G19" s="269"/>
      <c r="H19" s="129"/>
      <c r="I19" s="129"/>
      <c r="J19" s="129"/>
      <c r="K19" s="270"/>
      <c r="L19" s="269"/>
      <c r="M19" s="129"/>
      <c r="N19" s="129"/>
      <c r="O19" s="129"/>
      <c r="P19" s="270"/>
    </row>
    <row r="20" spans="1:16" ht="5.25" customHeight="1" x14ac:dyDescent="0.2">
      <c r="A20" s="14"/>
      <c r="B20" s="296"/>
      <c r="C20" s="271"/>
      <c r="D20" s="273"/>
      <c r="E20" s="286"/>
      <c r="F20" s="291"/>
      <c r="G20" s="271"/>
      <c r="H20" s="272"/>
      <c r="I20" s="272"/>
      <c r="J20" s="272"/>
      <c r="K20" s="273"/>
      <c r="L20" s="271"/>
      <c r="M20" s="272"/>
      <c r="N20" s="272"/>
      <c r="O20" s="272"/>
      <c r="P20" s="273"/>
    </row>
    <row r="21" spans="1:16" ht="17.100000000000001" customHeight="1" x14ac:dyDescent="0.2">
      <c r="A21" s="14"/>
      <c r="B21" s="294">
        <v>4</v>
      </c>
      <c r="C21" s="138" t="s">
        <v>675</v>
      </c>
      <c r="D21" s="268"/>
      <c r="E21" s="138" t="s">
        <v>670</v>
      </c>
      <c r="F21" s="122" t="s">
        <v>394</v>
      </c>
      <c r="G21" s="138" t="s">
        <v>677</v>
      </c>
      <c r="H21" s="267"/>
      <c r="I21" s="267"/>
      <c r="J21" s="267"/>
      <c r="K21" s="268"/>
      <c r="L21" s="138" t="s">
        <v>678</v>
      </c>
      <c r="M21" s="267"/>
      <c r="N21" s="267"/>
      <c r="O21" s="267"/>
      <c r="P21" s="268"/>
    </row>
    <row r="22" spans="1:16" ht="17.100000000000001" customHeight="1" x14ac:dyDescent="0.2">
      <c r="A22" s="14"/>
      <c r="B22" s="295"/>
      <c r="C22" s="269"/>
      <c r="D22" s="270"/>
      <c r="E22" s="285"/>
      <c r="F22" s="290"/>
      <c r="G22" s="269"/>
      <c r="H22" s="129"/>
      <c r="I22" s="129"/>
      <c r="J22" s="129"/>
      <c r="K22" s="270"/>
      <c r="L22" s="269"/>
      <c r="M22" s="129"/>
      <c r="N22" s="129"/>
      <c r="O22" s="129"/>
      <c r="P22" s="270"/>
    </row>
    <row r="23" spans="1:16" ht="17.100000000000001" customHeight="1" x14ac:dyDescent="0.2">
      <c r="A23" s="14"/>
      <c r="B23" s="295"/>
      <c r="C23" s="269"/>
      <c r="D23" s="270"/>
      <c r="E23" s="285"/>
      <c r="F23" s="290"/>
      <c r="G23" s="269"/>
      <c r="H23" s="129"/>
      <c r="I23" s="129"/>
      <c r="J23" s="129"/>
      <c r="K23" s="270"/>
      <c r="L23" s="269"/>
      <c r="M23" s="129"/>
      <c r="N23" s="129"/>
      <c r="O23" s="129"/>
      <c r="P23" s="270"/>
    </row>
    <row r="24" spans="1:16" s="93" customFormat="1" ht="84.75" customHeight="1" x14ac:dyDescent="0.2">
      <c r="A24" s="72"/>
      <c r="B24" s="296"/>
      <c r="C24" s="271"/>
      <c r="D24" s="273"/>
      <c r="E24" s="286"/>
      <c r="F24" s="291"/>
      <c r="G24" s="271"/>
      <c r="H24" s="272"/>
      <c r="I24" s="272"/>
      <c r="J24" s="272"/>
      <c r="K24" s="273"/>
      <c r="L24" s="271"/>
      <c r="M24" s="272"/>
      <c r="N24" s="272"/>
      <c r="O24" s="272"/>
      <c r="P24" s="273"/>
    </row>
    <row r="25" spans="1:16" ht="17.100000000000001" customHeight="1" x14ac:dyDescent="0.2">
      <c r="A25" s="14"/>
      <c r="B25" s="294">
        <v>5</v>
      </c>
      <c r="C25" s="138" t="s">
        <v>675</v>
      </c>
      <c r="D25" s="268"/>
      <c r="E25" s="138" t="s">
        <v>670</v>
      </c>
      <c r="F25" s="122" t="s">
        <v>394</v>
      </c>
      <c r="G25" s="138" t="s">
        <v>679</v>
      </c>
      <c r="H25" s="267"/>
      <c r="I25" s="267"/>
      <c r="J25" s="267"/>
      <c r="K25" s="268"/>
      <c r="L25" s="138" t="s">
        <v>680</v>
      </c>
      <c r="M25" s="267"/>
      <c r="N25" s="267"/>
      <c r="O25" s="267"/>
      <c r="P25" s="268"/>
    </row>
    <row r="26" spans="1:16" ht="17.100000000000001" customHeight="1" x14ac:dyDescent="0.2">
      <c r="A26" s="14"/>
      <c r="B26" s="295"/>
      <c r="C26" s="269"/>
      <c r="D26" s="270"/>
      <c r="E26" s="285"/>
      <c r="F26" s="290"/>
      <c r="G26" s="269"/>
      <c r="H26" s="129"/>
      <c r="I26" s="129"/>
      <c r="J26" s="129"/>
      <c r="K26" s="270"/>
      <c r="L26" s="269"/>
      <c r="M26" s="129"/>
      <c r="N26" s="129"/>
      <c r="O26" s="129"/>
      <c r="P26" s="270"/>
    </row>
    <row r="27" spans="1:16" x14ac:dyDescent="0.2">
      <c r="A27" s="14"/>
      <c r="B27" s="295"/>
      <c r="C27" s="269"/>
      <c r="D27" s="270"/>
      <c r="E27" s="285"/>
      <c r="F27" s="290"/>
      <c r="G27" s="269"/>
      <c r="H27" s="129"/>
      <c r="I27" s="129"/>
      <c r="J27" s="129"/>
      <c r="K27" s="270"/>
      <c r="L27" s="269"/>
      <c r="M27" s="129"/>
      <c r="N27" s="129"/>
      <c r="O27" s="129"/>
      <c r="P27" s="270"/>
    </row>
    <row r="28" spans="1:16" ht="49.5" customHeight="1" x14ac:dyDescent="0.2">
      <c r="A28" s="14"/>
      <c r="B28" s="296"/>
      <c r="C28" s="271"/>
      <c r="D28" s="273"/>
      <c r="E28" s="286"/>
      <c r="F28" s="291"/>
      <c r="G28" s="271"/>
      <c r="H28" s="272"/>
      <c r="I28" s="272"/>
      <c r="J28" s="272"/>
      <c r="K28" s="273"/>
      <c r="L28" s="271"/>
      <c r="M28" s="272"/>
      <c r="N28" s="272"/>
      <c r="O28" s="272"/>
      <c r="P28" s="273"/>
    </row>
    <row r="29" spans="1:16" ht="14.45" customHeight="1" x14ac:dyDescent="0.2">
      <c r="A29" s="14"/>
      <c r="B29" s="294">
        <v>6</v>
      </c>
      <c r="C29" s="138" t="s">
        <v>681</v>
      </c>
      <c r="D29" s="268"/>
      <c r="E29" s="138" t="s">
        <v>670</v>
      </c>
      <c r="F29" s="122" t="s">
        <v>373</v>
      </c>
      <c r="G29" s="173" t="s">
        <v>682</v>
      </c>
      <c r="H29" s="302"/>
      <c r="I29" s="302"/>
      <c r="J29" s="302"/>
      <c r="K29" s="174"/>
      <c r="L29" s="138" t="s">
        <v>683</v>
      </c>
      <c r="M29" s="267"/>
      <c r="N29" s="267"/>
      <c r="O29" s="267"/>
      <c r="P29" s="268"/>
    </row>
    <row r="30" spans="1:16" x14ac:dyDescent="0.2">
      <c r="A30" s="14"/>
      <c r="B30" s="295"/>
      <c r="C30" s="269"/>
      <c r="D30" s="270"/>
      <c r="E30" s="285"/>
      <c r="F30" s="290"/>
      <c r="G30" s="146"/>
      <c r="H30" s="303"/>
      <c r="I30" s="303"/>
      <c r="J30" s="303"/>
      <c r="K30" s="147"/>
      <c r="L30" s="269"/>
      <c r="M30" s="129"/>
      <c r="N30" s="129"/>
      <c r="O30" s="129"/>
      <c r="P30" s="270"/>
    </row>
    <row r="31" spans="1:16" x14ac:dyDescent="0.2">
      <c r="A31" s="14"/>
      <c r="B31" s="295"/>
      <c r="C31" s="269"/>
      <c r="D31" s="270"/>
      <c r="E31" s="285"/>
      <c r="F31" s="290"/>
      <c r="G31" s="146"/>
      <c r="H31" s="303"/>
      <c r="I31" s="303"/>
      <c r="J31" s="303"/>
      <c r="K31" s="147"/>
      <c r="L31" s="269"/>
      <c r="M31" s="129"/>
      <c r="N31" s="129"/>
      <c r="O31" s="129"/>
      <c r="P31" s="270"/>
    </row>
    <row r="32" spans="1:16" ht="29.25" customHeight="1" x14ac:dyDescent="0.2">
      <c r="A32" s="14"/>
      <c r="B32" s="296"/>
      <c r="C32" s="271"/>
      <c r="D32" s="273"/>
      <c r="E32" s="286"/>
      <c r="F32" s="291"/>
      <c r="G32" s="148"/>
      <c r="H32" s="304"/>
      <c r="I32" s="304"/>
      <c r="J32" s="304"/>
      <c r="K32" s="149"/>
      <c r="L32" s="271"/>
      <c r="M32" s="272"/>
      <c r="N32" s="272"/>
      <c r="O32" s="272"/>
      <c r="P32" s="273"/>
    </row>
    <row r="33" spans="1:17" ht="14.45" customHeight="1" x14ac:dyDescent="0.2">
      <c r="A33" s="14"/>
      <c r="B33" s="294">
        <v>7</v>
      </c>
      <c r="C33" s="138" t="s">
        <v>684</v>
      </c>
      <c r="D33" s="268"/>
      <c r="E33" s="138" t="s">
        <v>670</v>
      </c>
      <c r="F33" s="122" t="s">
        <v>373</v>
      </c>
      <c r="G33" s="173" t="s">
        <v>685</v>
      </c>
      <c r="H33" s="302"/>
      <c r="I33" s="302"/>
      <c r="J33" s="302"/>
      <c r="K33" s="174"/>
      <c r="L33" s="138" t="s">
        <v>686</v>
      </c>
      <c r="M33" s="267"/>
      <c r="N33" s="267"/>
      <c r="O33" s="267"/>
      <c r="P33" s="268"/>
    </row>
    <row r="34" spans="1:17" x14ac:dyDescent="0.2">
      <c r="A34" s="14"/>
      <c r="B34" s="295"/>
      <c r="C34" s="269"/>
      <c r="D34" s="270"/>
      <c r="E34" s="285"/>
      <c r="F34" s="290"/>
      <c r="G34" s="146"/>
      <c r="H34" s="303"/>
      <c r="I34" s="303"/>
      <c r="J34" s="303"/>
      <c r="K34" s="147"/>
      <c r="L34" s="269"/>
      <c r="M34" s="129"/>
      <c r="N34" s="129"/>
      <c r="O34" s="129"/>
      <c r="P34" s="270"/>
    </row>
    <row r="35" spans="1:17" x14ac:dyDescent="0.2">
      <c r="A35" s="14"/>
      <c r="B35" s="295"/>
      <c r="C35" s="269"/>
      <c r="D35" s="270"/>
      <c r="E35" s="285"/>
      <c r="F35" s="290"/>
      <c r="G35" s="146"/>
      <c r="H35" s="303"/>
      <c r="I35" s="303"/>
      <c r="J35" s="303"/>
      <c r="K35" s="147"/>
      <c r="L35" s="269"/>
      <c r="M35" s="129"/>
      <c r="N35" s="129"/>
      <c r="O35" s="129"/>
      <c r="P35" s="270"/>
    </row>
    <row r="36" spans="1:17" ht="25.5" customHeight="1" x14ac:dyDescent="0.2">
      <c r="A36" s="14"/>
      <c r="B36" s="296"/>
      <c r="C36" s="271"/>
      <c r="D36" s="273"/>
      <c r="E36" s="286"/>
      <c r="F36" s="291"/>
      <c r="G36" s="148"/>
      <c r="H36" s="304"/>
      <c r="I36" s="304"/>
      <c r="J36" s="304"/>
      <c r="K36" s="149"/>
      <c r="L36" s="271"/>
      <c r="M36" s="272"/>
      <c r="N36" s="272"/>
      <c r="O36" s="272"/>
      <c r="P36" s="273"/>
    </row>
    <row r="37" spans="1:17" s="96" customFormat="1" ht="83.25" customHeight="1" x14ac:dyDescent="0.2">
      <c r="A37" s="3"/>
      <c r="B37" s="94">
        <v>8</v>
      </c>
      <c r="C37" s="138" t="s">
        <v>687</v>
      </c>
      <c r="D37" s="268"/>
      <c r="E37" s="20" t="s">
        <v>670</v>
      </c>
      <c r="F37" s="95" t="s">
        <v>373</v>
      </c>
      <c r="G37" s="173" t="s">
        <v>688</v>
      </c>
      <c r="H37" s="302"/>
      <c r="I37" s="302"/>
      <c r="J37" s="302"/>
      <c r="K37" s="174"/>
      <c r="L37" s="138" t="s">
        <v>689</v>
      </c>
      <c r="M37" s="231"/>
      <c r="N37" s="231"/>
      <c r="O37" s="231"/>
      <c r="P37" s="287"/>
    </row>
    <row r="38" spans="1:17" ht="74.45" customHeight="1" x14ac:dyDescent="0.2">
      <c r="A38" s="14"/>
      <c r="B38" s="97">
        <v>9</v>
      </c>
      <c r="C38" s="138" t="s">
        <v>690</v>
      </c>
      <c r="D38" s="268"/>
      <c r="E38" s="20" t="s">
        <v>691</v>
      </c>
      <c r="F38" s="98" t="s">
        <v>373</v>
      </c>
      <c r="G38" s="138" t="s">
        <v>692</v>
      </c>
      <c r="H38" s="297"/>
      <c r="I38" s="297"/>
      <c r="J38" s="297"/>
      <c r="K38" s="297"/>
      <c r="L38" s="138" t="s">
        <v>693</v>
      </c>
      <c r="M38" s="267"/>
      <c r="N38" s="267"/>
      <c r="O38" s="267"/>
      <c r="P38" s="268"/>
    </row>
    <row r="39" spans="1:17" ht="76.5" customHeight="1" x14ac:dyDescent="0.2">
      <c r="A39" s="14"/>
      <c r="B39" s="97">
        <v>10</v>
      </c>
      <c r="C39" s="138" t="s">
        <v>690</v>
      </c>
      <c r="D39" s="268"/>
      <c r="E39" s="20" t="s">
        <v>694</v>
      </c>
      <c r="F39" s="98" t="s">
        <v>373</v>
      </c>
      <c r="G39" s="126" t="s">
        <v>695</v>
      </c>
      <c r="H39" s="288"/>
      <c r="I39" s="288"/>
      <c r="J39" s="288"/>
      <c r="K39" s="289"/>
      <c r="L39" s="126" t="s">
        <v>696</v>
      </c>
      <c r="M39" s="288"/>
      <c r="N39" s="288"/>
      <c r="O39" s="288"/>
      <c r="P39" s="289"/>
    </row>
    <row r="40" spans="1:17" ht="83.25" customHeight="1" x14ac:dyDescent="0.2">
      <c r="A40" s="14"/>
      <c r="B40" s="97">
        <v>11</v>
      </c>
      <c r="C40" s="138" t="s">
        <v>697</v>
      </c>
      <c r="D40" s="268"/>
      <c r="E40" s="20" t="s">
        <v>694</v>
      </c>
      <c r="F40" s="98" t="s">
        <v>373</v>
      </c>
      <c r="G40" s="208" t="s">
        <v>698</v>
      </c>
      <c r="H40" s="208"/>
      <c r="I40" s="208"/>
      <c r="J40" s="208"/>
      <c r="K40" s="208"/>
      <c r="L40" s="138" t="s">
        <v>699</v>
      </c>
      <c r="M40" s="267"/>
      <c r="N40" s="267"/>
      <c r="O40" s="267"/>
      <c r="P40" s="268"/>
    </row>
    <row r="41" spans="1:17" ht="66" customHeight="1" x14ac:dyDescent="0.2">
      <c r="A41" s="14"/>
      <c r="B41" s="97">
        <v>12</v>
      </c>
      <c r="C41" s="138" t="s">
        <v>700</v>
      </c>
      <c r="D41" s="268"/>
      <c r="E41" s="99" t="s">
        <v>670</v>
      </c>
      <c r="F41" s="98" t="s">
        <v>373</v>
      </c>
      <c r="G41" s="208" t="s">
        <v>701</v>
      </c>
      <c r="H41" s="208"/>
      <c r="I41" s="208"/>
      <c r="J41" s="208"/>
      <c r="K41" s="208"/>
      <c r="L41" s="138" t="s">
        <v>702</v>
      </c>
      <c r="M41" s="267"/>
      <c r="N41" s="267"/>
      <c r="O41" s="267"/>
      <c r="P41" s="268"/>
    </row>
    <row r="42" spans="1:17" ht="64.5" customHeight="1" x14ac:dyDescent="0.2">
      <c r="A42" s="14"/>
      <c r="B42" s="100">
        <v>13</v>
      </c>
      <c r="C42" s="138" t="s">
        <v>687</v>
      </c>
      <c r="D42" s="268"/>
      <c r="E42" s="99" t="s">
        <v>694</v>
      </c>
      <c r="F42" s="101" t="s">
        <v>373</v>
      </c>
      <c r="G42" s="306" t="s">
        <v>703</v>
      </c>
      <c r="H42" s="306"/>
      <c r="I42" s="306"/>
      <c r="J42" s="306"/>
      <c r="K42" s="306"/>
      <c r="L42" s="138" t="s">
        <v>704</v>
      </c>
      <c r="M42" s="267"/>
      <c r="N42" s="267"/>
      <c r="O42" s="267"/>
      <c r="P42" s="268"/>
    </row>
    <row r="43" spans="1:17" ht="77.25" customHeight="1" x14ac:dyDescent="0.2">
      <c r="A43" s="14"/>
      <c r="B43" s="102">
        <v>14</v>
      </c>
      <c r="C43" s="138" t="s">
        <v>669</v>
      </c>
      <c r="D43" s="268"/>
      <c r="E43" s="99" t="s">
        <v>694</v>
      </c>
      <c r="F43" s="98" t="s">
        <v>394</v>
      </c>
      <c r="G43" s="208" t="s">
        <v>705</v>
      </c>
      <c r="H43" s="208"/>
      <c r="I43" s="208"/>
      <c r="J43" s="208"/>
      <c r="K43" s="208"/>
      <c r="L43" s="138" t="s">
        <v>706</v>
      </c>
      <c r="M43" s="297"/>
      <c r="N43" s="297"/>
      <c r="O43" s="297"/>
      <c r="P43" s="297"/>
      <c r="Q43" s="73"/>
    </row>
    <row r="44" spans="1:17" x14ac:dyDescent="0.2">
      <c r="A44" s="14"/>
      <c r="B44" s="122"/>
      <c r="C44" s="267"/>
      <c r="D44" s="267"/>
      <c r="E44" s="301"/>
      <c r="F44" s="301"/>
      <c r="G44" s="301"/>
      <c r="H44" s="301"/>
      <c r="I44" s="301"/>
      <c r="J44" s="301"/>
      <c r="K44" s="301"/>
      <c r="L44" s="301"/>
      <c r="M44" s="301"/>
      <c r="N44" s="301"/>
      <c r="O44" s="301"/>
      <c r="P44" s="301"/>
    </row>
    <row r="45" spans="1:17" x14ac:dyDescent="0.2">
      <c r="A45" s="14"/>
      <c r="B45" s="271"/>
      <c r="C45" s="272"/>
      <c r="D45" s="272"/>
      <c r="E45" s="272"/>
      <c r="F45" s="272"/>
      <c r="G45" s="272"/>
      <c r="H45" s="272"/>
      <c r="I45" s="272"/>
      <c r="J45" s="272"/>
      <c r="K45" s="272"/>
      <c r="L45" s="272"/>
      <c r="M45" s="272"/>
      <c r="N45" s="272"/>
      <c r="O45" s="272"/>
      <c r="P45" s="272"/>
    </row>
    <row r="46" spans="1:17" x14ac:dyDescent="0.2">
      <c r="A46" s="14"/>
      <c r="B46" s="138" t="s">
        <v>707</v>
      </c>
      <c r="C46" s="283"/>
      <c r="D46" s="283"/>
      <c r="E46" s="283"/>
      <c r="F46" s="283"/>
      <c r="G46" s="283"/>
      <c r="H46" s="283"/>
      <c r="I46" s="283"/>
      <c r="J46" s="283"/>
      <c r="K46" s="283"/>
      <c r="L46" s="283"/>
      <c r="M46" s="283"/>
      <c r="N46" s="283"/>
      <c r="O46" s="283"/>
      <c r="P46" s="284"/>
    </row>
    <row r="47" spans="1:17" ht="14.45" customHeight="1" x14ac:dyDescent="0.2">
      <c r="A47" s="14"/>
      <c r="B47" s="305" t="s">
        <v>708</v>
      </c>
      <c r="C47" s="266" t="s">
        <v>709</v>
      </c>
      <c r="D47" s="266" t="s">
        <v>710</v>
      </c>
      <c r="E47" s="267"/>
      <c r="F47" s="267"/>
      <c r="G47" s="267"/>
      <c r="H47" s="267"/>
      <c r="I47" s="267"/>
      <c r="J47" s="267"/>
      <c r="K47" s="267"/>
      <c r="L47" s="267"/>
      <c r="M47" s="267"/>
      <c r="N47" s="267"/>
      <c r="O47" s="267"/>
      <c r="P47" s="268"/>
    </row>
    <row r="48" spans="1:17" ht="17.100000000000001" customHeight="1" x14ac:dyDescent="0.2">
      <c r="A48" s="14"/>
      <c r="B48" s="296"/>
      <c r="C48" s="286"/>
      <c r="D48" s="271"/>
      <c r="E48" s="272"/>
      <c r="F48" s="272"/>
      <c r="G48" s="272"/>
      <c r="H48" s="272"/>
      <c r="I48" s="272"/>
      <c r="J48" s="272"/>
      <c r="K48" s="272"/>
      <c r="L48" s="272"/>
      <c r="M48" s="272"/>
      <c r="N48" s="272"/>
      <c r="O48" s="272"/>
      <c r="P48" s="273"/>
    </row>
    <row r="49" spans="1:16" ht="17.100000000000001" customHeight="1" x14ac:dyDescent="0.2">
      <c r="A49" s="14"/>
      <c r="B49" s="138" t="s">
        <v>670</v>
      </c>
      <c r="C49" s="249" t="s">
        <v>670</v>
      </c>
      <c r="D49" s="138" t="s">
        <v>711</v>
      </c>
      <c r="E49" s="267"/>
      <c r="F49" s="267"/>
      <c r="G49" s="267"/>
      <c r="H49" s="267"/>
      <c r="I49" s="267"/>
      <c r="J49" s="267"/>
      <c r="K49" s="267"/>
      <c r="L49" s="267"/>
      <c r="M49" s="267"/>
      <c r="N49" s="267"/>
      <c r="O49" s="267"/>
      <c r="P49" s="268"/>
    </row>
    <row r="50" spans="1:16" ht="17.100000000000001" customHeight="1" x14ac:dyDescent="0.2">
      <c r="A50" s="14"/>
      <c r="B50" s="292"/>
      <c r="C50" s="285"/>
      <c r="D50" s="269"/>
      <c r="E50" s="129"/>
      <c r="F50" s="129"/>
      <c r="G50" s="129"/>
      <c r="H50" s="129"/>
      <c r="I50" s="129"/>
      <c r="J50" s="129"/>
      <c r="K50" s="129"/>
      <c r="L50" s="129"/>
      <c r="M50" s="129"/>
      <c r="N50" s="129"/>
      <c r="O50" s="129"/>
      <c r="P50" s="270"/>
    </row>
    <row r="51" spans="1:16" ht="17.100000000000001" customHeight="1" x14ac:dyDescent="0.2">
      <c r="A51" s="14"/>
      <c r="B51" s="293"/>
      <c r="C51" s="286"/>
      <c r="D51" s="271"/>
      <c r="E51" s="272"/>
      <c r="F51" s="272"/>
      <c r="G51" s="272"/>
      <c r="H51" s="272"/>
      <c r="I51" s="272"/>
      <c r="J51" s="272"/>
      <c r="K51" s="272"/>
      <c r="L51" s="272"/>
      <c r="M51" s="272"/>
      <c r="N51" s="272"/>
      <c r="O51" s="272"/>
      <c r="P51" s="273"/>
    </row>
    <row r="52" spans="1:16" ht="15" customHeight="1" x14ac:dyDescent="0.2">
      <c r="A52" s="14"/>
      <c r="B52" s="3"/>
      <c r="C52" s="14"/>
      <c r="D52" s="14"/>
      <c r="E52" s="14"/>
      <c r="F52" s="71"/>
      <c r="G52" s="14"/>
      <c r="H52" s="14"/>
      <c r="I52" s="14"/>
      <c r="J52" s="14"/>
      <c r="K52" s="14"/>
      <c r="L52" s="14"/>
      <c r="M52" s="14"/>
      <c r="N52" s="14"/>
      <c r="O52" s="14"/>
      <c r="P52" s="14"/>
    </row>
    <row r="53" spans="1:16" ht="14.45" customHeight="1" x14ac:dyDescent="0.2">
      <c r="A53" s="14"/>
      <c r="B53" s="300" t="s">
        <v>712</v>
      </c>
      <c r="C53" s="129"/>
      <c r="D53" s="129"/>
      <c r="E53" s="129"/>
      <c r="F53" s="129"/>
      <c r="G53" s="129"/>
      <c r="H53" s="129"/>
      <c r="I53" s="129"/>
      <c r="J53" s="129"/>
      <c r="K53" s="129"/>
      <c r="L53" s="129"/>
      <c r="M53" s="129"/>
      <c r="N53" s="129"/>
      <c r="O53" s="129"/>
      <c r="P53" s="129"/>
    </row>
    <row r="54" spans="1:16" x14ac:dyDescent="0.2">
      <c r="A54" s="14"/>
      <c r="B54" s="129"/>
      <c r="C54" s="129"/>
      <c r="D54" s="129"/>
      <c r="E54" s="129"/>
      <c r="F54" s="129"/>
      <c r="G54" s="129"/>
      <c r="H54" s="129"/>
      <c r="I54" s="129"/>
      <c r="J54" s="129"/>
      <c r="K54" s="129"/>
      <c r="L54" s="129"/>
      <c r="M54" s="129"/>
      <c r="N54" s="129"/>
      <c r="O54" s="129"/>
      <c r="P54" s="129"/>
    </row>
    <row r="55" spans="1:16" ht="17.100000000000001" customHeight="1" x14ac:dyDescent="0.2">
      <c r="A55" s="14"/>
      <c r="B55" s="129"/>
      <c r="C55" s="129"/>
      <c r="D55" s="129"/>
      <c r="E55" s="129"/>
      <c r="F55" s="129"/>
      <c r="G55" s="129"/>
      <c r="H55" s="129"/>
      <c r="I55" s="129"/>
      <c r="J55" s="129"/>
      <c r="K55" s="129"/>
      <c r="L55" s="129"/>
      <c r="M55" s="129"/>
      <c r="N55" s="129"/>
      <c r="O55" s="129"/>
      <c r="P55" s="129"/>
    </row>
    <row r="56" spans="1:16" x14ac:dyDescent="0.2">
      <c r="A56" s="14"/>
      <c r="B56" s="3"/>
      <c r="C56" s="14"/>
      <c r="D56" s="14"/>
      <c r="E56" s="14"/>
      <c r="F56" s="71"/>
      <c r="G56" s="14"/>
      <c r="H56" s="14"/>
      <c r="I56" s="14"/>
      <c r="J56" s="14"/>
      <c r="K56" s="14"/>
      <c r="L56" s="14"/>
      <c r="M56" s="14"/>
      <c r="N56" s="14"/>
      <c r="O56" s="14"/>
      <c r="P56" s="14"/>
    </row>
  </sheetData>
  <sheetProtection sheet="1" objects="1" scenarios="1" formatColumns="0" formatRows="0"/>
  <mergeCells count="81">
    <mergeCell ref="B2:P2"/>
    <mergeCell ref="E17:E20"/>
    <mergeCell ref="C21:D24"/>
    <mergeCell ref="B21:B24"/>
    <mergeCell ref="B6:B8"/>
    <mergeCell ref="B4:P5"/>
    <mergeCell ref="C7:D8"/>
    <mergeCell ref="C6:P6"/>
    <mergeCell ref="L7:P8"/>
    <mergeCell ref="E7:E8"/>
    <mergeCell ref="G7:K8"/>
    <mergeCell ref="F7:F8"/>
    <mergeCell ref="F17:F20"/>
    <mergeCell ref="E13:E16"/>
    <mergeCell ref="B17:B20"/>
    <mergeCell ref="E9:E12"/>
    <mergeCell ref="L9:P12"/>
    <mergeCell ref="C13:D16"/>
    <mergeCell ref="B47:B48"/>
    <mergeCell ref="C9:D12"/>
    <mergeCell ref="G37:K37"/>
    <mergeCell ref="G38:K38"/>
    <mergeCell ref="G39:K39"/>
    <mergeCell ref="G40:K40"/>
    <mergeCell ref="G41:K41"/>
    <mergeCell ref="G42:K42"/>
    <mergeCell ref="C38:D38"/>
    <mergeCell ref="C39:D39"/>
    <mergeCell ref="C37:D37"/>
    <mergeCell ref="G9:K12"/>
    <mergeCell ref="F13:F16"/>
    <mergeCell ref="B9:B12"/>
    <mergeCell ref="L13:P16"/>
    <mergeCell ref="C33:D36"/>
    <mergeCell ref="B53:P55"/>
    <mergeCell ref="B29:B32"/>
    <mergeCell ref="F33:F36"/>
    <mergeCell ref="G21:K24"/>
    <mergeCell ref="L17:P20"/>
    <mergeCell ref="F21:F24"/>
    <mergeCell ref="B44:P45"/>
    <mergeCell ref="L25:P28"/>
    <mergeCell ref="G25:K28"/>
    <mergeCell ref="F25:F28"/>
    <mergeCell ref="L29:P32"/>
    <mergeCell ref="C29:D32"/>
    <mergeCell ref="G33:K36"/>
    <mergeCell ref="G29:K32"/>
    <mergeCell ref="F9:F12"/>
    <mergeCell ref="B25:B28"/>
    <mergeCell ref="B13:B16"/>
    <mergeCell ref="C42:D42"/>
    <mergeCell ref="E29:E32"/>
    <mergeCell ref="C25:D28"/>
    <mergeCell ref="C41:D41"/>
    <mergeCell ref="C40:D40"/>
    <mergeCell ref="C47:C48"/>
    <mergeCell ref="C17:D20"/>
    <mergeCell ref="B49:B51"/>
    <mergeCell ref="B33:B36"/>
    <mergeCell ref="E25:E28"/>
    <mergeCell ref="B46:P46"/>
    <mergeCell ref="D47:P48"/>
    <mergeCell ref="L38:P38"/>
    <mergeCell ref="C43:D43"/>
    <mergeCell ref="G43:K43"/>
    <mergeCell ref="L43:P43"/>
    <mergeCell ref="D49:P51"/>
    <mergeCell ref="C49:C51"/>
    <mergeCell ref="G13:K16"/>
    <mergeCell ref="L42:P42"/>
    <mergeCell ref="L21:P24"/>
    <mergeCell ref="L37:P37"/>
    <mergeCell ref="L39:P39"/>
    <mergeCell ref="L40:P40"/>
    <mergeCell ref="L41:P41"/>
    <mergeCell ref="G17:K20"/>
    <mergeCell ref="E33:E36"/>
    <mergeCell ref="F29:F32"/>
    <mergeCell ref="E21:E24"/>
    <mergeCell ref="L33:P36"/>
  </mergeCells>
  <dataValidations count="3">
    <dataValidation type="list" allowBlank="1" showInputMessage="1" showErrorMessage="1" prompt="Select Rating" sqref="B49:C51 E9:E19 E21:E23 E25:E27 E29:E31 E33:E35 E37:E43" xr:uid="{00000000-0002-0000-0A00-000000000000}">
      <formula1>"Low, Moderate, Substantial, High"</formula1>
    </dataValidation>
    <dataValidation type="list" allowBlank="1" showInputMessage="1" showErrorMessage="1" prompt="Select Response" sqref="F9:F19 F21:F23 F25:F27 F29:F31 F33:F35 F37:F43" xr:uid="{00000000-0002-0000-0A00-000001000000}">
      <formula1>"Yes, No"</formula1>
    </dataValidation>
    <dataValidation type="list" allowBlank="1" showInputMessage="1" showErrorMessage="1" prompt="Select type of risk" sqref="C9:C43 D9:D36" xr:uid="{00000000-0002-0000-0A00-000002000000}">
      <formula1>"Political, Economic, Legal &amp; Regulatory, Environmental, Social, Institutional, Operational &amp; Logistical, Reputational, Partnership &amp; Coordination, Strategic, Safety &amp; Security"</formula1>
    </dataValidation>
  </dataValidations>
  <pageMargins left="0.25" right="0.25" top="0.75" bottom="0.7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3" tint="0.499984740745262"/>
  </sheetPr>
  <dimension ref="A1:K20"/>
  <sheetViews>
    <sheetView showGridLines="0" view="pageBreakPreview" zoomScaleNormal="100" zoomScaleSheetLayoutView="100" workbookViewId="0">
      <selection activeCell="S10" sqref="S10"/>
    </sheetView>
  </sheetViews>
  <sheetFormatPr defaultColWidth="8.85546875" defaultRowHeight="12" x14ac:dyDescent="0.2"/>
  <cols>
    <col min="1" max="1" width="1.42578125" style="2" customWidth="1"/>
    <col min="2" max="4" width="8.85546875" style="2"/>
    <col min="5" max="5" width="15.28515625" style="2" customWidth="1"/>
    <col min="6" max="10" width="8.85546875" style="2"/>
    <col min="11" max="11" width="13.140625" style="2" customWidth="1"/>
    <col min="12" max="16384" width="8.85546875" style="2"/>
  </cols>
  <sheetData>
    <row r="1" spans="1:11" x14ac:dyDescent="0.2">
      <c r="A1" s="14"/>
      <c r="B1" s="14"/>
      <c r="C1" s="14"/>
      <c r="D1" s="14"/>
      <c r="E1" s="14"/>
      <c r="F1" s="14"/>
      <c r="G1" s="14"/>
      <c r="H1" s="14"/>
      <c r="I1" s="14"/>
      <c r="J1" s="14"/>
      <c r="K1" s="14"/>
    </row>
    <row r="2" spans="1:11" ht="15.95" customHeight="1" x14ac:dyDescent="0.2">
      <c r="A2" s="14"/>
      <c r="B2" s="239" t="s">
        <v>713</v>
      </c>
      <c r="C2" s="136"/>
      <c r="D2" s="136"/>
      <c r="E2" s="136"/>
      <c r="F2" s="136"/>
      <c r="G2" s="136"/>
      <c r="H2" s="136"/>
      <c r="I2" s="136"/>
      <c r="J2" s="136"/>
      <c r="K2" s="136"/>
    </row>
    <row r="3" spans="1:11" ht="15.95" customHeight="1" x14ac:dyDescent="0.2">
      <c r="A3" s="14"/>
      <c r="B3" s="16"/>
      <c r="C3" s="16"/>
      <c r="D3" s="16"/>
      <c r="E3" s="16"/>
      <c r="F3" s="16"/>
      <c r="G3" s="16"/>
      <c r="H3" s="16"/>
      <c r="I3" s="16"/>
      <c r="J3" s="16"/>
      <c r="K3" s="16"/>
    </row>
    <row r="4" spans="1:11" ht="15.95" customHeight="1" x14ac:dyDescent="0.2">
      <c r="A4" s="14"/>
      <c r="B4" s="138" t="s">
        <v>714</v>
      </c>
      <c r="C4" s="267"/>
      <c r="D4" s="267"/>
      <c r="E4" s="267"/>
      <c r="F4" s="267"/>
      <c r="G4" s="267"/>
      <c r="H4" s="267"/>
      <c r="I4" s="267"/>
      <c r="J4" s="267"/>
      <c r="K4" s="268"/>
    </row>
    <row r="5" spans="1:11" ht="24.95" customHeight="1" x14ac:dyDescent="0.2">
      <c r="A5" s="14"/>
      <c r="B5" s="271"/>
      <c r="C5" s="272"/>
      <c r="D5" s="272"/>
      <c r="E5" s="272"/>
      <c r="F5" s="272"/>
      <c r="G5" s="272"/>
      <c r="H5" s="272"/>
      <c r="I5" s="272"/>
      <c r="J5" s="272"/>
      <c r="K5" s="273"/>
    </row>
    <row r="6" spans="1:11" ht="96" customHeight="1" x14ac:dyDescent="0.2">
      <c r="A6" s="14"/>
      <c r="B6" s="138" t="s">
        <v>715</v>
      </c>
      <c r="C6" s="283"/>
      <c r="D6" s="283"/>
      <c r="E6" s="283"/>
      <c r="F6" s="283"/>
      <c r="G6" s="283"/>
      <c r="H6" s="283"/>
      <c r="I6" s="283"/>
      <c r="J6" s="283"/>
      <c r="K6" s="284"/>
    </row>
    <row r="7" spans="1:11" ht="14.45" customHeight="1" x14ac:dyDescent="0.2">
      <c r="A7" s="14"/>
      <c r="B7" s="266" t="s">
        <v>716</v>
      </c>
      <c r="C7" s="267"/>
      <c r="D7" s="267"/>
      <c r="E7" s="268"/>
      <c r="F7" s="314" t="s">
        <v>717</v>
      </c>
      <c r="G7" s="267"/>
      <c r="H7" s="267"/>
      <c r="I7" s="267"/>
      <c r="J7" s="267"/>
      <c r="K7" s="268"/>
    </row>
    <row r="8" spans="1:11" ht="17.100000000000001" customHeight="1" x14ac:dyDescent="0.2">
      <c r="A8" s="14"/>
      <c r="B8" s="271"/>
      <c r="C8" s="272"/>
      <c r="D8" s="272"/>
      <c r="E8" s="273"/>
      <c r="F8" s="271"/>
      <c r="G8" s="272"/>
      <c r="H8" s="272"/>
      <c r="I8" s="272"/>
      <c r="J8" s="272"/>
      <c r="K8" s="273"/>
    </row>
    <row r="9" spans="1:11" ht="14.45" customHeight="1" x14ac:dyDescent="0.2">
      <c r="A9" s="14"/>
      <c r="B9" s="214" t="s">
        <v>718</v>
      </c>
      <c r="C9" s="267"/>
      <c r="D9" s="267"/>
      <c r="E9" s="268"/>
      <c r="F9" s="249" t="s">
        <v>719</v>
      </c>
      <c r="G9" s="267"/>
      <c r="H9" s="267"/>
      <c r="I9" s="267"/>
      <c r="J9" s="267"/>
      <c r="K9" s="268"/>
    </row>
    <row r="10" spans="1:11" ht="203.25" customHeight="1" x14ac:dyDescent="0.2">
      <c r="A10" s="14"/>
      <c r="B10" s="271"/>
      <c r="C10" s="272"/>
      <c r="D10" s="272"/>
      <c r="E10" s="273"/>
      <c r="F10" s="271"/>
      <c r="G10" s="272"/>
      <c r="H10" s="272"/>
      <c r="I10" s="272"/>
      <c r="J10" s="272"/>
      <c r="K10" s="273"/>
    </row>
    <row r="11" spans="1:11" ht="17.100000000000001" customHeight="1" x14ac:dyDescent="0.2">
      <c r="A11" s="14"/>
      <c r="B11" s="214" t="s">
        <v>720</v>
      </c>
      <c r="C11" s="267"/>
      <c r="D11" s="267"/>
      <c r="E11" s="268"/>
      <c r="F11" s="324" t="s">
        <v>721</v>
      </c>
      <c r="G11" s="267"/>
      <c r="H11" s="267"/>
      <c r="I11" s="267"/>
      <c r="J11" s="267"/>
      <c r="K11" s="268"/>
    </row>
    <row r="12" spans="1:11" ht="81.75" customHeight="1" x14ac:dyDescent="0.2">
      <c r="A12" s="14"/>
      <c r="B12" s="271"/>
      <c r="C12" s="272"/>
      <c r="D12" s="272"/>
      <c r="E12" s="273"/>
      <c r="F12" s="271"/>
      <c r="G12" s="272"/>
      <c r="H12" s="272"/>
      <c r="I12" s="272"/>
      <c r="J12" s="272"/>
      <c r="K12" s="273"/>
    </row>
    <row r="13" spans="1:11" ht="17.100000000000001" customHeight="1" x14ac:dyDescent="0.2">
      <c r="A13" s="14"/>
      <c r="B13" s="214" t="s">
        <v>722</v>
      </c>
      <c r="C13" s="267"/>
      <c r="D13" s="267"/>
      <c r="E13" s="268"/>
      <c r="F13" s="138" t="s">
        <v>723</v>
      </c>
      <c r="G13" s="267"/>
      <c r="H13" s="267"/>
      <c r="I13" s="267"/>
      <c r="J13" s="267"/>
      <c r="K13" s="268"/>
    </row>
    <row r="14" spans="1:11" ht="309.75" customHeight="1" x14ac:dyDescent="0.2">
      <c r="A14" s="14"/>
      <c r="B14" s="271"/>
      <c r="C14" s="272"/>
      <c r="D14" s="272"/>
      <c r="E14" s="273"/>
      <c r="F14" s="271"/>
      <c r="G14" s="272"/>
      <c r="H14" s="272"/>
      <c r="I14" s="272"/>
      <c r="J14" s="272"/>
      <c r="K14" s="273"/>
    </row>
    <row r="15" spans="1:11" ht="17.100000000000001" customHeight="1" x14ac:dyDescent="0.2">
      <c r="A15" s="14"/>
      <c r="B15" s="214" t="s">
        <v>724</v>
      </c>
      <c r="C15" s="267"/>
      <c r="D15" s="267"/>
      <c r="E15" s="268"/>
      <c r="F15" s="176" t="s">
        <v>725</v>
      </c>
      <c r="G15" s="231"/>
      <c r="H15" s="231"/>
      <c r="I15" s="231"/>
      <c r="J15" s="231"/>
      <c r="K15" s="287"/>
    </row>
    <row r="16" spans="1:11" ht="285" customHeight="1" x14ac:dyDescent="0.2">
      <c r="A16" s="14"/>
      <c r="B16" s="271"/>
      <c r="C16" s="272"/>
      <c r="D16" s="272"/>
      <c r="E16" s="273"/>
      <c r="F16" s="320"/>
      <c r="G16" s="321"/>
      <c r="H16" s="321"/>
      <c r="I16" s="321"/>
      <c r="J16" s="321"/>
      <c r="K16" s="322"/>
    </row>
    <row r="17" spans="1:11" ht="203.25" customHeight="1" x14ac:dyDescent="0.2">
      <c r="A17" s="14"/>
      <c r="B17" s="214" t="s">
        <v>726</v>
      </c>
      <c r="C17" s="297"/>
      <c r="D17" s="297"/>
      <c r="E17" s="297"/>
      <c r="F17" s="323" t="s">
        <v>727</v>
      </c>
      <c r="G17" s="267"/>
      <c r="H17" s="267"/>
      <c r="I17" s="267"/>
      <c r="J17" s="267"/>
      <c r="K17" s="268"/>
    </row>
    <row r="18" spans="1:11" ht="237" customHeight="1" x14ac:dyDescent="0.2">
      <c r="A18" s="14"/>
      <c r="B18" s="214" t="s">
        <v>728</v>
      </c>
      <c r="C18" s="297"/>
      <c r="D18" s="297"/>
      <c r="E18" s="297"/>
      <c r="F18" s="324" t="s">
        <v>729</v>
      </c>
      <c r="G18" s="267"/>
      <c r="H18" s="267"/>
      <c r="I18" s="267"/>
      <c r="J18" s="267"/>
      <c r="K18" s="268"/>
    </row>
    <row r="19" spans="1:11" ht="17.100000000000001" customHeight="1" x14ac:dyDescent="0.2">
      <c r="A19" s="14"/>
      <c r="B19" s="214" t="s">
        <v>730</v>
      </c>
      <c r="C19" s="267"/>
      <c r="D19" s="267"/>
      <c r="E19" s="268"/>
      <c r="F19" s="249" t="s">
        <v>731</v>
      </c>
      <c r="G19" s="315"/>
      <c r="H19" s="315"/>
      <c r="I19" s="315"/>
      <c r="J19" s="315"/>
      <c r="K19" s="316"/>
    </row>
    <row r="20" spans="1:11" ht="409.5" customHeight="1" x14ac:dyDescent="0.2">
      <c r="A20" s="14"/>
      <c r="B20" s="271"/>
      <c r="C20" s="272"/>
      <c r="D20" s="272"/>
      <c r="E20" s="273"/>
      <c r="F20" s="317"/>
      <c r="G20" s="318"/>
      <c r="H20" s="318"/>
      <c r="I20" s="318"/>
      <c r="J20" s="318"/>
      <c r="K20" s="319"/>
    </row>
  </sheetData>
  <sheetProtection sheet="1" objects="1" scenarios="1" formatColumns="0" formatRows="0"/>
  <mergeCells count="19">
    <mergeCell ref="F7:K8"/>
    <mergeCell ref="B9:E10"/>
    <mergeCell ref="F11:K12"/>
    <mergeCell ref="B2:K2"/>
    <mergeCell ref="B6:K6"/>
    <mergeCell ref="F9:K10"/>
    <mergeCell ref="F19:K20"/>
    <mergeCell ref="B4:K5"/>
    <mergeCell ref="B13:E14"/>
    <mergeCell ref="F15:K16"/>
    <mergeCell ref="F13:K14"/>
    <mergeCell ref="B19:E20"/>
    <mergeCell ref="B7:E8"/>
    <mergeCell ref="B11:E12"/>
    <mergeCell ref="B17:E17"/>
    <mergeCell ref="B18:E18"/>
    <mergeCell ref="F17:K17"/>
    <mergeCell ref="F18:K18"/>
    <mergeCell ref="B15:E16"/>
  </mergeCells>
  <pageMargins left="0.25" right="0.25" top="0.75" bottom="0.75" header="0.3" footer="0.3"/>
  <pageSetup paperSize="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3" tint="0.499984740745262"/>
  </sheetPr>
  <dimension ref="B2:K41"/>
  <sheetViews>
    <sheetView showGridLines="0" view="pageBreakPreview" zoomScaleNormal="100" zoomScaleSheetLayoutView="100" workbookViewId="0">
      <selection activeCell="T18" sqref="T18"/>
    </sheetView>
  </sheetViews>
  <sheetFormatPr defaultColWidth="8.85546875" defaultRowHeight="12" x14ac:dyDescent="0.2"/>
  <cols>
    <col min="1" max="1" width="1.42578125" style="2" customWidth="1"/>
    <col min="2" max="2" width="9.140625" style="2" customWidth="1"/>
    <col min="3" max="3" width="12.42578125" style="2" customWidth="1"/>
    <col min="4" max="7" width="8.85546875" style="2"/>
    <col min="8" max="8" width="3.85546875" style="2" customWidth="1"/>
    <col min="9" max="9" width="17.140625" style="2" customWidth="1"/>
    <col min="10" max="10" width="21.85546875" style="2" customWidth="1"/>
    <col min="11" max="11" width="21.5703125" style="2" hidden="1" customWidth="1"/>
    <col min="12" max="16384" width="8.85546875" style="2"/>
  </cols>
  <sheetData>
    <row r="2" spans="2:11" ht="19.5" customHeight="1" x14ac:dyDescent="0.25">
      <c r="B2" s="366" t="s">
        <v>732</v>
      </c>
      <c r="C2" s="136"/>
      <c r="D2" s="136"/>
      <c r="E2" s="136"/>
      <c r="F2" s="136"/>
      <c r="G2" s="136"/>
      <c r="H2" s="136"/>
      <c r="I2" s="136"/>
      <c r="J2" s="136"/>
      <c r="K2" s="136"/>
    </row>
    <row r="3" spans="2:11" x14ac:dyDescent="0.2">
      <c r="B3" s="15"/>
      <c r="C3" s="15"/>
      <c r="D3" s="15"/>
      <c r="E3" s="15"/>
      <c r="F3" s="15"/>
      <c r="G3" s="15"/>
      <c r="H3" s="15"/>
      <c r="I3" s="15"/>
      <c r="J3" s="15"/>
      <c r="K3" s="15"/>
    </row>
    <row r="4" spans="2:11" s="8" customFormat="1" ht="14.45" customHeight="1" x14ac:dyDescent="0.25">
      <c r="B4" s="124" t="s">
        <v>733</v>
      </c>
      <c r="C4" s="267"/>
      <c r="D4" s="267"/>
      <c r="E4" s="267"/>
      <c r="F4" s="267"/>
      <c r="G4" s="267"/>
      <c r="H4" s="267"/>
      <c r="I4" s="267"/>
      <c r="J4" s="267"/>
      <c r="K4" s="268"/>
    </row>
    <row r="5" spans="2:11" ht="15.95" customHeight="1" x14ac:dyDescent="0.2">
      <c r="B5" s="269"/>
      <c r="C5" s="129"/>
      <c r="D5" s="129"/>
      <c r="E5" s="129"/>
      <c r="F5" s="129"/>
      <c r="G5" s="129"/>
      <c r="H5" s="129"/>
      <c r="I5" s="129"/>
      <c r="J5" s="129"/>
      <c r="K5" s="270"/>
    </row>
    <row r="6" spans="2:11" ht="15.95" customHeight="1" x14ac:dyDescent="0.2">
      <c r="B6" s="269"/>
      <c r="C6" s="129"/>
      <c r="D6" s="129"/>
      <c r="E6" s="129"/>
      <c r="F6" s="129"/>
      <c r="G6" s="129"/>
      <c r="H6" s="129"/>
      <c r="I6" s="129"/>
      <c r="J6" s="129"/>
      <c r="K6" s="270"/>
    </row>
    <row r="7" spans="2:11" ht="15.95" customHeight="1" x14ac:dyDescent="0.2">
      <c r="B7" s="269"/>
      <c r="C7" s="129"/>
      <c r="D7" s="129"/>
      <c r="E7" s="129"/>
      <c r="F7" s="129"/>
      <c r="G7" s="129"/>
      <c r="H7" s="129"/>
      <c r="I7" s="129"/>
      <c r="J7" s="129"/>
      <c r="K7" s="270"/>
    </row>
    <row r="8" spans="2:11" ht="15.95" customHeight="1" x14ac:dyDescent="0.2">
      <c r="B8" s="271"/>
      <c r="C8" s="272"/>
      <c r="D8" s="272"/>
      <c r="E8" s="272"/>
      <c r="F8" s="272"/>
      <c r="G8" s="272"/>
      <c r="H8" s="272"/>
      <c r="I8" s="272"/>
      <c r="J8" s="272"/>
      <c r="K8" s="273"/>
    </row>
    <row r="9" spans="2:11" ht="14.45" customHeight="1" x14ac:dyDescent="0.2">
      <c r="B9" s="314" t="s">
        <v>734</v>
      </c>
      <c r="C9" s="268"/>
      <c r="D9" s="314" t="s">
        <v>735</v>
      </c>
      <c r="E9" s="267"/>
      <c r="F9" s="267"/>
      <c r="G9" s="267"/>
      <c r="H9" s="268"/>
      <c r="I9" s="314" t="s">
        <v>736</v>
      </c>
      <c r="J9" s="314" t="s">
        <v>737</v>
      </c>
      <c r="K9" s="268"/>
    </row>
    <row r="10" spans="2:11" ht="14.45" customHeight="1" x14ac:dyDescent="0.2">
      <c r="B10" s="269"/>
      <c r="C10" s="270"/>
      <c r="D10" s="269"/>
      <c r="E10" s="129"/>
      <c r="F10" s="129"/>
      <c r="G10" s="129"/>
      <c r="H10" s="270"/>
      <c r="I10" s="285"/>
      <c r="J10" s="269"/>
      <c r="K10" s="270"/>
    </row>
    <row r="11" spans="2:11" ht="15.95" customHeight="1" x14ac:dyDescent="0.2">
      <c r="B11" s="271"/>
      <c r="C11" s="273"/>
      <c r="D11" s="271"/>
      <c r="E11" s="272"/>
      <c r="F11" s="272"/>
      <c r="G11" s="272"/>
      <c r="H11" s="273"/>
      <c r="I11" s="286"/>
      <c r="J11" s="271"/>
      <c r="K11" s="273"/>
    </row>
    <row r="12" spans="2:11" ht="14.45" customHeight="1" x14ac:dyDescent="0.2">
      <c r="B12" s="124" t="s">
        <v>738</v>
      </c>
      <c r="C12" s="268"/>
      <c r="D12" s="124" t="s">
        <v>739</v>
      </c>
      <c r="E12" s="267"/>
      <c r="F12" s="267"/>
      <c r="G12" s="267"/>
      <c r="H12" s="268"/>
      <c r="I12" s="124"/>
      <c r="J12" s="138"/>
      <c r="K12" s="268"/>
    </row>
    <row r="13" spans="2:11" ht="15.95" customHeight="1" x14ac:dyDescent="0.2">
      <c r="B13" s="271"/>
      <c r="C13" s="273"/>
      <c r="D13" s="271"/>
      <c r="E13" s="272"/>
      <c r="F13" s="272"/>
      <c r="G13" s="272"/>
      <c r="H13" s="273"/>
      <c r="I13" s="286"/>
      <c r="J13" s="271"/>
      <c r="K13" s="273"/>
    </row>
    <row r="14" spans="2:11" ht="14.45" customHeight="1" x14ac:dyDescent="0.2">
      <c r="B14" s="124" t="s">
        <v>740</v>
      </c>
      <c r="C14" s="268"/>
      <c r="D14" s="124" t="s">
        <v>739</v>
      </c>
      <c r="E14" s="267"/>
      <c r="F14" s="267"/>
      <c r="G14" s="267"/>
      <c r="H14" s="268"/>
      <c r="I14" s="124"/>
      <c r="J14" s="138"/>
      <c r="K14" s="268"/>
    </row>
    <row r="15" spans="2:11" ht="15.95" customHeight="1" x14ac:dyDescent="0.2">
      <c r="B15" s="271"/>
      <c r="C15" s="273"/>
      <c r="D15" s="271"/>
      <c r="E15" s="272"/>
      <c r="F15" s="272"/>
      <c r="G15" s="272"/>
      <c r="H15" s="273"/>
      <c r="I15" s="286"/>
      <c r="J15" s="271"/>
      <c r="K15" s="273"/>
    </row>
    <row r="16" spans="2:11" ht="14.45" customHeight="1" x14ac:dyDescent="0.2">
      <c r="B16" s="138" t="s">
        <v>741</v>
      </c>
      <c r="C16" s="287"/>
      <c r="D16" s="138" t="s">
        <v>742</v>
      </c>
      <c r="E16" s="231"/>
      <c r="F16" s="231"/>
      <c r="G16" s="231"/>
      <c r="H16" s="287"/>
      <c r="I16" s="138"/>
      <c r="J16" s="138"/>
      <c r="K16" s="287"/>
    </row>
    <row r="17" spans="2:11" ht="15.95" customHeight="1" x14ac:dyDescent="0.2">
      <c r="B17" s="232"/>
      <c r="C17" s="331"/>
      <c r="D17" s="232"/>
      <c r="E17" s="332"/>
      <c r="F17" s="332"/>
      <c r="G17" s="332"/>
      <c r="H17" s="331"/>
      <c r="I17" s="292"/>
      <c r="J17" s="232"/>
      <c r="K17" s="331"/>
    </row>
    <row r="18" spans="2:11" ht="54" customHeight="1" x14ac:dyDescent="0.2">
      <c r="B18" s="320"/>
      <c r="C18" s="322"/>
      <c r="D18" s="320"/>
      <c r="E18" s="321"/>
      <c r="F18" s="321"/>
      <c r="G18" s="321"/>
      <c r="H18" s="322"/>
      <c r="I18" s="293"/>
      <c r="J18" s="320"/>
      <c r="K18" s="322"/>
    </row>
    <row r="19" spans="2:11" ht="14.45" customHeight="1" x14ac:dyDescent="0.2">
      <c r="B19" s="138" t="s">
        <v>743</v>
      </c>
      <c r="C19" s="287"/>
      <c r="D19" s="138" t="s">
        <v>744</v>
      </c>
      <c r="E19" s="231"/>
      <c r="F19" s="231"/>
      <c r="G19" s="231"/>
      <c r="H19" s="287"/>
      <c r="I19" s="138" t="s">
        <v>745</v>
      </c>
      <c r="J19" s="138" t="s">
        <v>746</v>
      </c>
      <c r="K19" s="287"/>
    </row>
    <row r="20" spans="2:11" ht="230.25" customHeight="1" x14ac:dyDescent="0.2">
      <c r="B20" s="320"/>
      <c r="C20" s="322"/>
      <c r="D20" s="320"/>
      <c r="E20" s="321"/>
      <c r="F20" s="321"/>
      <c r="G20" s="321"/>
      <c r="H20" s="322"/>
      <c r="I20" s="293"/>
      <c r="J20" s="320"/>
      <c r="K20" s="322"/>
    </row>
    <row r="21" spans="2:11" ht="14.45" customHeight="1" x14ac:dyDescent="0.2">
      <c r="B21" s="124" t="s">
        <v>747</v>
      </c>
      <c r="C21" s="268"/>
      <c r="D21" s="124" t="s">
        <v>748</v>
      </c>
      <c r="E21" s="267"/>
      <c r="F21" s="267"/>
      <c r="G21" s="267"/>
      <c r="H21" s="267"/>
      <c r="I21" s="138" t="s">
        <v>749</v>
      </c>
      <c r="J21" s="138" t="s">
        <v>750</v>
      </c>
      <c r="K21" s="268"/>
    </row>
    <row r="22" spans="2:11" ht="84.75" customHeight="1" x14ac:dyDescent="0.2">
      <c r="B22" s="271"/>
      <c r="C22" s="273"/>
      <c r="D22" s="269"/>
      <c r="E22" s="129"/>
      <c r="F22" s="129"/>
      <c r="G22" s="129"/>
      <c r="H22" s="129"/>
      <c r="I22" s="232"/>
      <c r="J22" s="271"/>
      <c r="K22" s="273"/>
    </row>
    <row r="23" spans="2:11" ht="14.45" customHeight="1" x14ac:dyDescent="0.2">
      <c r="B23" s="124" t="s">
        <v>751</v>
      </c>
      <c r="C23" s="268"/>
      <c r="D23" s="124" t="s">
        <v>739</v>
      </c>
      <c r="E23" s="267"/>
      <c r="F23" s="267"/>
      <c r="G23" s="267"/>
      <c r="H23" s="268"/>
      <c r="I23" s="124"/>
      <c r="J23" s="138"/>
      <c r="K23" s="268"/>
    </row>
    <row r="24" spans="2:11" ht="8.25" customHeight="1" x14ac:dyDescent="0.2">
      <c r="B24" s="271"/>
      <c r="C24" s="273"/>
      <c r="D24" s="271"/>
      <c r="E24" s="272"/>
      <c r="F24" s="272"/>
      <c r="G24" s="272"/>
      <c r="H24" s="273"/>
      <c r="I24" s="286"/>
      <c r="J24" s="271"/>
      <c r="K24" s="273"/>
    </row>
    <row r="25" spans="2:11" ht="14.45" customHeight="1" x14ac:dyDescent="0.2">
      <c r="B25" s="124" t="s">
        <v>752</v>
      </c>
      <c r="C25" s="268"/>
      <c r="D25" s="124" t="s">
        <v>739</v>
      </c>
      <c r="E25" s="267"/>
      <c r="F25" s="267"/>
      <c r="G25" s="267"/>
      <c r="H25" s="268"/>
      <c r="I25" s="124"/>
      <c r="J25" s="138"/>
      <c r="K25" s="268"/>
    </row>
    <row r="26" spans="2:11" ht="7.5" customHeight="1" x14ac:dyDescent="0.2">
      <c r="B26" s="271"/>
      <c r="C26" s="273"/>
      <c r="D26" s="271"/>
      <c r="E26" s="272"/>
      <c r="F26" s="272"/>
      <c r="G26" s="272"/>
      <c r="H26" s="273"/>
      <c r="I26" s="286"/>
      <c r="J26" s="271"/>
      <c r="K26" s="273"/>
    </row>
    <row r="27" spans="2:11" ht="14.45" customHeight="1" x14ac:dyDescent="0.2">
      <c r="B27" s="124" t="s">
        <v>753</v>
      </c>
      <c r="C27" s="268"/>
      <c r="D27" s="124" t="s">
        <v>739</v>
      </c>
      <c r="E27" s="267"/>
      <c r="F27" s="267"/>
      <c r="G27" s="267"/>
      <c r="H27" s="268"/>
      <c r="I27" s="124"/>
      <c r="J27" s="138"/>
      <c r="K27" s="268"/>
    </row>
    <row r="28" spans="2:11" ht="15.95" customHeight="1" x14ac:dyDescent="0.2">
      <c r="B28" s="271"/>
      <c r="C28" s="273"/>
      <c r="D28" s="271"/>
      <c r="E28" s="272"/>
      <c r="F28" s="272"/>
      <c r="G28" s="272"/>
      <c r="H28" s="273"/>
      <c r="I28" s="286"/>
      <c r="J28" s="271"/>
      <c r="K28" s="273"/>
    </row>
    <row r="29" spans="2:11" ht="14.45" customHeight="1" x14ac:dyDescent="0.2">
      <c r="B29" s="124" t="s">
        <v>754</v>
      </c>
      <c r="C29" s="268"/>
      <c r="D29" s="124" t="s">
        <v>739</v>
      </c>
      <c r="E29" s="267"/>
      <c r="F29" s="267"/>
      <c r="G29" s="267"/>
      <c r="H29" s="268"/>
      <c r="I29" s="124"/>
      <c r="J29" s="138"/>
      <c r="K29" s="268"/>
    </row>
    <row r="30" spans="2:11" ht="2.25" customHeight="1" x14ac:dyDescent="0.2">
      <c r="B30" s="271"/>
      <c r="C30" s="273"/>
      <c r="D30" s="271"/>
      <c r="E30" s="272"/>
      <c r="F30" s="272"/>
      <c r="G30" s="272"/>
      <c r="H30" s="273"/>
      <c r="I30" s="286"/>
      <c r="J30" s="271"/>
      <c r="K30" s="273"/>
    </row>
    <row r="31" spans="2:11" ht="14.45" customHeight="1" x14ac:dyDescent="0.2">
      <c r="B31" s="124" t="s">
        <v>755</v>
      </c>
      <c r="C31" s="268"/>
      <c r="D31" s="124" t="s">
        <v>739</v>
      </c>
      <c r="E31" s="267"/>
      <c r="F31" s="267"/>
      <c r="G31" s="267"/>
      <c r="H31" s="268"/>
      <c r="I31" s="124"/>
      <c r="J31" s="138"/>
      <c r="K31" s="268"/>
    </row>
    <row r="32" spans="2:11" ht="6" customHeight="1" x14ac:dyDescent="0.2">
      <c r="B32" s="271"/>
      <c r="C32" s="273"/>
      <c r="D32" s="271"/>
      <c r="E32" s="272"/>
      <c r="F32" s="272"/>
      <c r="G32" s="272"/>
      <c r="H32" s="273"/>
      <c r="I32" s="286"/>
      <c r="J32" s="271"/>
      <c r="K32" s="273"/>
    </row>
    <row r="33" spans="2:11" ht="14.45" customHeight="1" x14ac:dyDescent="0.2">
      <c r="B33" s="124" t="s">
        <v>756</v>
      </c>
      <c r="C33" s="268"/>
      <c r="D33" s="124" t="s">
        <v>739</v>
      </c>
      <c r="E33" s="267"/>
      <c r="F33" s="267"/>
      <c r="G33" s="267"/>
      <c r="H33" s="268"/>
      <c r="I33" s="124"/>
      <c r="J33" s="138"/>
      <c r="K33" s="268"/>
    </row>
    <row r="34" spans="2:11" x14ac:dyDescent="0.2">
      <c r="B34" s="269"/>
      <c r="C34" s="270"/>
      <c r="D34" s="269"/>
      <c r="E34" s="129"/>
      <c r="F34" s="129"/>
      <c r="G34" s="129"/>
      <c r="H34" s="270"/>
      <c r="I34" s="285"/>
      <c r="J34" s="269"/>
      <c r="K34" s="270"/>
    </row>
    <row r="35" spans="2:11" x14ac:dyDescent="0.2">
      <c r="B35" s="271"/>
      <c r="C35" s="273"/>
      <c r="D35" s="271"/>
      <c r="E35" s="272"/>
      <c r="F35" s="272"/>
      <c r="G35" s="272"/>
      <c r="H35" s="273"/>
      <c r="I35" s="286"/>
      <c r="J35" s="271"/>
      <c r="K35" s="273"/>
    </row>
    <row r="36" spans="2:11" ht="17.25" customHeight="1" x14ac:dyDescent="0.2">
      <c r="B36" s="333" t="s">
        <v>757</v>
      </c>
      <c r="C36" s="268"/>
      <c r="D36" s="124" t="s">
        <v>739</v>
      </c>
      <c r="E36" s="267"/>
      <c r="F36" s="267"/>
      <c r="G36" s="267"/>
      <c r="H36" s="268"/>
      <c r="I36" s="124"/>
      <c r="J36" s="138"/>
      <c r="K36" s="268"/>
    </row>
    <row r="37" spans="2:11" ht="0.75" customHeight="1" x14ac:dyDescent="0.2">
      <c r="B37" s="271"/>
      <c r="C37" s="273"/>
      <c r="D37" s="271"/>
      <c r="E37" s="272"/>
      <c r="F37" s="272"/>
      <c r="G37" s="272"/>
      <c r="H37" s="273"/>
      <c r="I37" s="286"/>
      <c r="J37" s="271"/>
      <c r="K37" s="273"/>
    </row>
    <row r="38" spans="2:11" ht="14.45" customHeight="1" x14ac:dyDescent="0.2">
      <c r="B38" s="124" t="s">
        <v>758</v>
      </c>
      <c r="C38" s="268"/>
      <c r="D38" s="124" t="s">
        <v>739</v>
      </c>
      <c r="E38" s="267"/>
      <c r="F38" s="267"/>
      <c r="G38" s="267"/>
      <c r="H38" s="268"/>
      <c r="I38" s="124"/>
      <c r="J38" s="138"/>
      <c r="K38" s="268"/>
    </row>
    <row r="39" spans="2:11" ht="4.5" customHeight="1" x14ac:dyDescent="0.2">
      <c r="B39" s="271"/>
      <c r="C39" s="273"/>
      <c r="D39" s="271"/>
      <c r="E39" s="272"/>
      <c r="F39" s="272"/>
      <c r="G39" s="272"/>
      <c r="H39" s="273"/>
      <c r="I39" s="286"/>
      <c r="J39" s="271"/>
      <c r="K39" s="273"/>
    </row>
    <row r="40" spans="2:11" ht="14.45" customHeight="1" x14ac:dyDescent="0.2">
      <c r="B40" s="124" t="s">
        <v>759</v>
      </c>
      <c r="C40" s="268"/>
      <c r="D40" s="325" t="s">
        <v>739</v>
      </c>
      <c r="E40" s="326"/>
      <c r="F40" s="326"/>
      <c r="G40" s="326"/>
      <c r="H40" s="327"/>
      <c r="I40" s="124"/>
      <c r="J40" s="138"/>
      <c r="K40" s="268"/>
    </row>
    <row r="41" spans="2:11" x14ac:dyDescent="0.2">
      <c r="B41" s="271"/>
      <c r="C41" s="273"/>
      <c r="D41" s="328"/>
      <c r="E41" s="329"/>
      <c r="F41" s="329"/>
      <c r="G41" s="329"/>
      <c r="H41" s="330"/>
      <c r="I41" s="286"/>
      <c r="J41" s="271"/>
      <c r="K41" s="273"/>
    </row>
  </sheetData>
  <sheetProtection sheet="1" objects="1" scenarios="1" formatColumns="0" formatRows="0"/>
  <mergeCells count="62">
    <mergeCell ref="B40:C41"/>
    <mergeCell ref="I12:I13"/>
    <mergeCell ref="I21:I22"/>
    <mergeCell ref="B16:C18"/>
    <mergeCell ref="J33:K35"/>
    <mergeCell ref="D12:H13"/>
    <mergeCell ref="J36:K37"/>
    <mergeCell ref="B19:C20"/>
    <mergeCell ref="I36:I37"/>
    <mergeCell ref="J25:K26"/>
    <mergeCell ref="B36:C37"/>
    <mergeCell ref="J21:K22"/>
    <mergeCell ref="D25:H26"/>
    <mergeCell ref="I25:I26"/>
    <mergeCell ref="J12:K13"/>
    <mergeCell ref="B31:C32"/>
    <mergeCell ref="B9:C11"/>
    <mergeCell ref="B21:C22"/>
    <mergeCell ref="D16:H18"/>
    <mergeCell ref="B25:C26"/>
    <mergeCell ref="B4:K8"/>
    <mergeCell ref="J9:K11"/>
    <mergeCell ref="D19:H20"/>
    <mergeCell ref="I9:I11"/>
    <mergeCell ref="J14:K15"/>
    <mergeCell ref="I14:I15"/>
    <mergeCell ref="D23:H24"/>
    <mergeCell ref="J19:K20"/>
    <mergeCell ref="I23:I24"/>
    <mergeCell ref="D9:H11"/>
    <mergeCell ref="B14:C15"/>
    <mergeCell ref="D14:H15"/>
    <mergeCell ref="B38:C39"/>
    <mergeCell ref="D36:H37"/>
    <mergeCell ref="D33:H35"/>
    <mergeCell ref="D29:H30"/>
    <mergeCell ref="D31:H32"/>
    <mergeCell ref="J23:K24"/>
    <mergeCell ref="I33:I35"/>
    <mergeCell ref="I27:I28"/>
    <mergeCell ref="I40:I41"/>
    <mergeCell ref="I38:I39"/>
    <mergeCell ref="J31:K32"/>
    <mergeCell ref="J29:K30"/>
    <mergeCell ref="J27:K28"/>
    <mergeCell ref="I29:I30"/>
    <mergeCell ref="B2:K2"/>
    <mergeCell ref="I19:I20"/>
    <mergeCell ref="B27:C28"/>
    <mergeCell ref="D40:H41"/>
    <mergeCell ref="J38:K39"/>
    <mergeCell ref="B12:C13"/>
    <mergeCell ref="J16:K18"/>
    <mergeCell ref="D27:H28"/>
    <mergeCell ref="D21:H22"/>
    <mergeCell ref="I31:I32"/>
    <mergeCell ref="B33:C35"/>
    <mergeCell ref="I16:I18"/>
    <mergeCell ref="B29:C30"/>
    <mergeCell ref="J40:K41"/>
    <mergeCell ref="B23:C24"/>
    <mergeCell ref="D38:H39"/>
  </mergeCells>
  <pageMargins left="0.25" right="0.25" top="0.75" bottom="0.75" header="0.3" footer="0.3"/>
  <pageSetup paperSize="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3" tint="0.499984740745262"/>
  </sheetPr>
  <dimension ref="A1:H52"/>
  <sheetViews>
    <sheetView showGridLines="0" view="pageBreakPreview" zoomScaleNormal="100" zoomScaleSheetLayoutView="100" workbookViewId="0">
      <selection activeCell="M11" sqref="M11"/>
    </sheetView>
  </sheetViews>
  <sheetFormatPr defaultColWidth="8.85546875" defaultRowHeight="12" x14ac:dyDescent="0.2"/>
  <cols>
    <col min="1" max="2" width="1.42578125" style="2" customWidth="1"/>
    <col min="3" max="3" width="8.85546875" style="2"/>
    <col min="4" max="4" width="3.140625" style="2" customWidth="1"/>
    <col min="5" max="5" width="16.85546875" style="7" customWidth="1"/>
    <col min="6" max="6" width="17" style="7" customWidth="1"/>
    <col min="7" max="7" width="70.5703125" style="2" customWidth="1"/>
    <col min="8" max="16384" width="8.85546875" style="2"/>
  </cols>
  <sheetData>
    <row r="1" spans="1:8" x14ac:dyDescent="0.2">
      <c r="A1" s="14"/>
      <c r="B1" s="14"/>
      <c r="C1" s="14"/>
      <c r="D1" s="14"/>
      <c r="E1" s="14"/>
      <c r="F1" s="14"/>
      <c r="G1" s="14"/>
    </row>
    <row r="2" spans="1:8" ht="15.75" x14ac:dyDescent="0.2">
      <c r="A2" s="14"/>
      <c r="B2" s="14"/>
      <c r="C2" s="239" t="s">
        <v>760</v>
      </c>
      <c r="D2" s="239"/>
      <c r="E2" s="239"/>
      <c r="F2" s="239"/>
      <c r="G2" s="136"/>
    </row>
    <row r="3" spans="1:8" x14ac:dyDescent="0.2">
      <c r="A3" s="14"/>
      <c r="B3" s="14"/>
      <c r="C3" s="16"/>
      <c r="D3" s="16"/>
      <c r="E3" s="16"/>
      <c r="F3" s="16"/>
      <c r="G3" s="16"/>
    </row>
    <row r="4" spans="1:8" x14ac:dyDescent="0.2">
      <c r="A4" s="14"/>
      <c r="B4" s="14"/>
      <c r="C4" s="336" t="s">
        <v>761</v>
      </c>
      <c r="D4" s="336"/>
      <c r="E4" s="336"/>
      <c r="F4" s="336"/>
      <c r="G4" s="267"/>
    </row>
    <row r="5" spans="1:8" x14ac:dyDescent="0.2">
      <c r="A5" s="14"/>
      <c r="B5" s="14"/>
      <c r="C5" s="336"/>
      <c r="D5" s="336"/>
      <c r="E5" s="336"/>
      <c r="F5" s="336"/>
      <c r="G5" s="129"/>
    </row>
    <row r="6" spans="1:8" x14ac:dyDescent="0.2">
      <c r="A6" s="14"/>
      <c r="B6" s="14"/>
      <c r="C6" s="336"/>
      <c r="D6" s="336"/>
      <c r="E6" s="336"/>
      <c r="F6" s="336"/>
      <c r="G6" s="272"/>
    </row>
    <row r="7" spans="1:8" x14ac:dyDescent="0.2">
      <c r="A7" s="14"/>
      <c r="B7" s="14"/>
      <c r="C7" s="126"/>
      <c r="D7" s="126"/>
      <c r="E7" s="126"/>
      <c r="F7" s="126"/>
      <c r="G7" s="283"/>
    </row>
    <row r="8" spans="1:8" x14ac:dyDescent="0.2">
      <c r="A8" s="14"/>
      <c r="B8" s="14"/>
      <c r="C8" s="338" t="s">
        <v>762</v>
      </c>
      <c r="D8" s="338"/>
      <c r="E8" s="107" t="s">
        <v>763</v>
      </c>
      <c r="F8" s="106" t="s">
        <v>764</v>
      </c>
      <c r="G8" s="108" t="s">
        <v>765</v>
      </c>
    </row>
    <row r="9" spans="1:8" ht="82.5" customHeight="1" x14ac:dyDescent="0.2">
      <c r="A9" s="14"/>
      <c r="B9" s="14"/>
      <c r="C9" s="138" t="s">
        <v>766</v>
      </c>
      <c r="D9" s="138"/>
      <c r="E9" s="115" t="s">
        <v>767</v>
      </c>
      <c r="F9" s="78" t="s">
        <v>768</v>
      </c>
      <c r="G9" s="234" t="s">
        <v>769</v>
      </c>
    </row>
    <row r="10" spans="1:8" ht="64.5" customHeight="1" x14ac:dyDescent="0.2">
      <c r="A10" s="14"/>
      <c r="B10" s="14"/>
      <c r="C10" s="138" t="s">
        <v>766</v>
      </c>
      <c r="D10" s="138"/>
      <c r="E10" s="115" t="s">
        <v>770</v>
      </c>
      <c r="F10" s="78" t="s">
        <v>768</v>
      </c>
      <c r="G10" s="218"/>
    </row>
    <row r="11" spans="1:8" ht="83.25" customHeight="1" x14ac:dyDescent="0.2">
      <c r="A11" s="14"/>
      <c r="B11" s="14"/>
      <c r="C11" s="138" t="s">
        <v>766</v>
      </c>
      <c r="D11" s="337"/>
      <c r="E11" s="115" t="s">
        <v>771</v>
      </c>
      <c r="F11" s="78" t="s">
        <v>768</v>
      </c>
      <c r="G11" s="218"/>
    </row>
    <row r="12" spans="1:8" ht="65.25" customHeight="1" x14ac:dyDescent="0.2">
      <c r="A12" s="14"/>
      <c r="B12" s="14"/>
      <c r="C12" s="138" t="s">
        <v>766</v>
      </c>
      <c r="D12" s="337"/>
      <c r="E12" s="115" t="s">
        <v>772</v>
      </c>
      <c r="F12" s="78" t="s">
        <v>768</v>
      </c>
      <c r="G12" s="218"/>
    </row>
    <row r="13" spans="1:8" ht="74.25" customHeight="1" x14ac:dyDescent="0.2">
      <c r="A13" s="14"/>
      <c r="B13" s="14"/>
      <c r="C13" s="138" t="s">
        <v>766</v>
      </c>
      <c r="D13" s="337"/>
      <c r="E13" s="115" t="s">
        <v>773</v>
      </c>
      <c r="F13" s="78" t="s">
        <v>768</v>
      </c>
      <c r="G13" s="218"/>
    </row>
    <row r="14" spans="1:8" ht="110.25" customHeight="1" x14ac:dyDescent="0.2">
      <c r="A14" s="14"/>
      <c r="B14" s="69"/>
      <c r="C14" s="130" t="s">
        <v>766</v>
      </c>
      <c r="D14" s="132"/>
      <c r="E14" s="79" t="s">
        <v>774</v>
      </c>
      <c r="F14" s="79" t="s">
        <v>775</v>
      </c>
      <c r="G14" s="78" t="s">
        <v>776</v>
      </c>
      <c r="H14" s="73"/>
    </row>
    <row r="15" spans="1:8" s="96" customFormat="1" ht="107.25" customHeight="1" x14ac:dyDescent="0.25">
      <c r="A15" s="3"/>
      <c r="B15" s="109"/>
      <c r="C15" s="130" t="s">
        <v>766</v>
      </c>
      <c r="D15" s="132"/>
      <c r="E15" s="79" t="s">
        <v>777</v>
      </c>
      <c r="F15" s="79" t="s">
        <v>778</v>
      </c>
      <c r="G15" s="111" t="s">
        <v>779</v>
      </c>
      <c r="H15" s="110"/>
    </row>
    <row r="16" spans="1:8" ht="110.25" customHeight="1" x14ac:dyDescent="0.2">
      <c r="A16" s="14"/>
      <c r="B16" s="69"/>
      <c r="C16" s="130" t="s">
        <v>766</v>
      </c>
      <c r="D16" s="130"/>
      <c r="E16" s="79" t="s">
        <v>780</v>
      </c>
      <c r="F16" s="79" t="s">
        <v>781</v>
      </c>
      <c r="G16" s="111" t="s">
        <v>782</v>
      </c>
      <c r="H16" s="73"/>
    </row>
    <row r="17" spans="1:8" ht="98.25" customHeight="1" x14ac:dyDescent="0.2">
      <c r="A17" s="14"/>
      <c r="B17" s="69"/>
      <c r="C17" s="130" t="s">
        <v>766</v>
      </c>
      <c r="D17" s="130"/>
      <c r="E17" s="79" t="s">
        <v>783</v>
      </c>
      <c r="F17" s="79" t="s">
        <v>784</v>
      </c>
      <c r="G17" s="79" t="s">
        <v>785</v>
      </c>
      <c r="H17" s="73" t="s">
        <v>786</v>
      </c>
    </row>
    <row r="18" spans="1:8" ht="103.5" customHeight="1" x14ac:dyDescent="0.2">
      <c r="A18" s="14"/>
      <c r="B18" s="69"/>
      <c r="C18" s="130" t="s">
        <v>766</v>
      </c>
      <c r="D18" s="130"/>
      <c r="E18" s="112" t="s">
        <v>787</v>
      </c>
      <c r="F18" s="112" t="s">
        <v>788</v>
      </c>
      <c r="G18" s="112" t="s">
        <v>789</v>
      </c>
      <c r="H18" s="73"/>
    </row>
    <row r="19" spans="1:8" ht="118.5" customHeight="1" x14ac:dyDescent="0.2">
      <c r="A19" s="14"/>
      <c r="B19" s="69"/>
      <c r="C19" s="339" t="s">
        <v>766</v>
      </c>
      <c r="D19" s="340"/>
      <c r="E19" s="111" t="s">
        <v>790</v>
      </c>
      <c r="F19" s="79" t="s">
        <v>791</v>
      </c>
      <c r="G19" s="79" t="s">
        <v>792</v>
      </c>
      <c r="H19" s="73"/>
    </row>
    <row r="20" spans="1:8" ht="125.25" customHeight="1" x14ac:dyDescent="0.2">
      <c r="A20" s="14"/>
      <c r="B20" s="69"/>
      <c r="C20" s="339" t="s">
        <v>766</v>
      </c>
      <c r="D20" s="340"/>
      <c r="E20" s="79" t="s">
        <v>793</v>
      </c>
      <c r="F20" s="79" t="s">
        <v>794</v>
      </c>
      <c r="G20" s="79" t="s">
        <v>795</v>
      </c>
      <c r="H20" s="73"/>
    </row>
    <row r="21" spans="1:8" ht="104.25" customHeight="1" x14ac:dyDescent="0.2">
      <c r="A21" s="14"/>
      <c r="B21" s="69"/>
      <c r="C21" s="339" t="s">
        <v>766</v>
      </c>
      <c r="D21" s="340"/>
      <c r="E21" s="79" t="s">
        <v>796</v>
      </c>
      <c r="F21" s="79" t="s">
        <v>797</v>
      </c>
      <c r="G21" s="79" t="s">
        <v>798</v>
      </c>
      <c r="H21" s="73"/>
    </row>
    <row r="22" spans="1:8" ht="78.75" customHeight="1" x14ac:dyDescent="0.2">
      <c r="A22" s="14"/>
      <c r="B22" s="69"/>
      <c r="C22" s="339" t="s">
        <v>766</v>
      </c>
      <c r="D22" s="340"/>
      <c r="E22" s="111" t="s">
        <v>799</v>
      </c>
      <c r="F22" s="79" t="s">
        <v>800</v>
      </c>
      <c r="G22" s="79" t="s">
        <v>801</v>
      </c>
      <c r="H22" s="73"/>
    </row>
    <row r="23" spans="1:8" x14ac:dyDescent="0.2">
      <c r="A23" s="14"/>
      <c r="B23" s="69"/>
      <c r="C23" s="116"/>
      <c r="D23" s="80"/>
      <c r="E23" s="334" t="s">
        <v>802</v>
      </c>
      <c r="F23" s="335"/>
      <c r="G23" s="135"/>
      <c r="H23" s="73"/>
    </row>
    <row r="24" spans="1:8" ht="57.75" customHeight="1" x14ac:dyDescent="0.2">
      <c r="A24" s="14"/>
      <c r="B24" s="69"/>
      <c r="C24" s="130" t="s">
        <v>766</v>
      </c>
      <c r="D24" s="130"/>
      <c r="E24" s="79" t="s">
        <v>803</v>
      </c>
      <c r="F24" s="79" t="s">
        <v>804</v>
      </c>
      <c r="G24" s="79" t="s">
        <v>805</v>
      </c>
      <c r="H24" s="73"/>
    </row>
    <row r="25" spans="1:8" ht="63" customHeight="1" x14ac:dyDescent="0.2">
      <c r="A25" s="14"/>
      <c r="B25" s="14"/>
      <c r="C25" s="124" t="s">
        <v>766</v>
      </c>
      <c r="D25" s="124"/>
      <c r="E25" s="92" t="s">
        <v>806</v>
      </c>
      <c r="F25" s="77" t="s">
        <v>807</v>
      </c>
      <c r="G25" s="113" t="s">
        <v>808</v>
      </c>
    </row>
    <row r="26" spans="1:8" ht="65.25" customHeight="1" x14ac:dyDescent="0.2">
      <c r="A26" s="14"/>
      <c r="B26" s="14"/>
      <c r="C26" s="124" t="s">
        <v>766</v>
      </c>
      <c r="D26" s="124"/>
      <c r="E26" s="92" t="s">
        <v>809</v>
      </c>
      <c r="F26" s="20" t="s">
        <v>810</v>
      </c>
      <c r="G26" s="113" t="s">
        <v>811</v>
      </c>
    </row>
    <row r="27" spans="1:8" s="8" customFormat="1" ht="48" customHeight="1" x14ac:dyDescent="0.25">
      <c r="A27" s="14"/>
      <c r="B27" s="14"/>
      <c r="C27" s="138" t="s">
        <v>812</v>
      </c>
      <c r="D27" s="138"/>
      <c r="E27" s="92" t="s">
        <v>813</v>
      </c>
      <c r="F27" s="20" t="s">
        <v>814</v>
      </c>
      <c r="G27" s="114" t="s">
        <v>815</v>
      </c>
    </row>
    <row r="28" spans="1:8" ht="14.45" customHeight="1" x14ac:dyDescent="0.2">
      <c r="A28" s="14"/>
      <c r="B28" s="14"/>
      <c r="C28" s="342"/>
      <c r="D28" s="343"/>
      <c r="E28" s="103"/>
      <c r="F28" s="104"/>
      <c r="G28" s="105"/>
    </row>
    <row r="29" spans="1:8" ht="14.45" customHeight="1" x14ac:dyDescent="0.2">
      <c r="A29" s="14"/>
      <c r="B29" s="14"/>
      <c r="C29" s="342"/>
      <c r="D29" s="343"/>
      <c r="E29" s="103"/>
      <c r="F29" s="104"/>
      <c r="G29" s="105"/>
    </row>
    <row r="30" spans="1:8" x14ac:dyDescent="0.2">
      <c r="A30" s="14"/>
      <c r="B30" s="14"/>
      <c r="C30" s="341"/>
      <c r="D30" s="341"/>
      <c r="E30" s="103"/>
      <c r="F30" s="104"/>
      <c r="G30" s="105"/>
    </row>
    <row r="31" spans="1:8" x14ac:dyDescent="0.2">
      <c r="A31" s="14"/>
      <c r="B31" s="14"/>
      <c r="C31" s="341"/>
      <c r="D31" s="341"/>
      <c r="E31" s="103"/>
      <c r="F31" s="20"/>
      <c r="G31" s="105"/>
    </row>
    <row r="32" spans="1:8" x14ac:dyDescent="0.2">
      <c r="A32" s="14"/>
      <c r="B32" s="14"/>
      <c r="C32" s="341"/>
      <c r="D32" s="341"/>
      <c r="E32" s="103"/>
      <c r="F32" s="20"/>
      <c r="G32" s="105"/>
    </row>
    <row r="33" spans="1:7" x14ac:dyDescent="0.2">
      <c r="A33" s="14"/>
      <c r="B33" s="14"/>
      <c r="C33" s="341"/>
      <c r="D33" s="341"/>
      <c r="E33" s="103"/>
      <c r="F33" s="104"/>
      <c r="G33" s="105"/>
    </row>
    <row r="34" spans="1:7" x14ac:dyDescent="0.2">
      <c r="A34" s="14"/>
      <c r="B34" s="14"/>
      <c r="C34" s="341"/>
      <c r="D34" s="341"/>
      <c r="E34" s="103"/>
      <c r="F34" s="104"/>
      <c r="G34" s="105"/>
    </row>
    <row r="35" spans="1:7" x14ac:dyDescent="0.2">
      <c r="A35" s="14"/>
      <c r="B35" s="14"/>
      <c r="C35" s="341"/>
      <c r="D35" s="341"/>
      <c r="E35" s="103"/>
      <c r="F35" s="104"/>
      <c r="G35" s="105"/>
    </row>
    <row r="36" spans="1:7" x14ac:dyDescent="0.2">
      <c r="A36" s="14"/>
      <c r="B36" s="14"/>
      <c r="C36" s="341"/>
      <c r="D36" s="341"/>
      <c r="E36" s="103"/>
      <c r="F36" s="20"/>
      <c r="G36" s="105"/>
    </row>
    <row r="37" spans="1:7" x14ac:dyDescent="0.2">
      <c r="A37" s="14"/>
      <c r="B37" s="14"/>
      <c r="C37" s="341"/>
      <c r="D37" s="341"/>
      <c r="E37" s="103"/>
      <c r="F37" s="20"/>
      <c r="G37" s="105"/>
    </row>
    <row r="38" spans="1:7" x14ac:dyDescent="0.2">
      <c r="A38" s="14"/>
      <c r="B38" s="14"/>
      <c r="C38" s="14"/>
      <c r="D38" s="14"/>
      <c r="E38" s="14"/>
      <c r="F38" s="14"/>
      <c r="G38" s="14"/>
    </row>
    <row r="39" spans="1:7" x14ac:dyDescent="0.2">
      <c r="A39" s="14"/>
      <c r="B39" s="14"/>
      <c r="C39" s="14"/>
      <c r="D39" s="14"/>
      <c r="E39" s="14"/>
      <c r="F39" s="14"/>
      <c r="G39" s="14"/>
    </row>
    <row r="40" spans="1:7" x14ac:dyDescent="0.2">
      <c r="A40" s="14"/>
      <c r="B40" s="14"/>
      <c r="C40" s="14"/>
      <c r="D40" s="14"/>
      <c r="E40" s="14"/>
      <c r="F40" s="14"/>
      <c r="G40" s="14"/>
    </row>
    <row r="41" spans="1:7" x14ac:dyDescent="0.2">
      <c r="A41" s="14"/>
      <c r="B41" s="14"/>
      <c r="C41" s="14"/>
      <c r="D41" s="14"/>
      <c r="E41" s="14"/>
      <c r="F41" s="14"/>
      <c r="G41" s="14"/>
    </row>
    <row r="42" spans="1:7" x14ac:dyDescent="0.2">
      <c r="A42" s="14"/>
      <c r="B42" s="14"/>
      <c r="C42" s="14"/>
      <c r="D42" s="14"/>
      <c r="E42" s="14"/>
      <c r="F42" s="14"/>
      <c r="G42" s="14"/>
    </row>
    <row r="43" spans="1:7" x14ac:dyDescent="0.2">
      <c r="A43" s="14"/>
      <c r="B43" s="14"/>
      <c r="C43" s="14"/>
      <c r="D43" s="14"/>
      <c r="E43" s="14"/>
      <c r="F43" s="14"/>
      <c r="G43" s="14"/>
    </row>
    <row r="44" spans="1:7" x14ac:dyDescent="0.2">
      <c r="A44" s="14"/>
      <c r="B44" s="14"/>
      <c r="C44" s="300"/>
      <c r="D44" s="300"/>
      <c r="E44" s="300"/>
      <c r="F44" s="300"/>
      <c r="G44" s="129"/>
    </row>
    <row r="45" spans="1:7" x14ac:dyDescent="0.2">
      <c r="A45" s="14"/>
      <c r="B45" s="14"/>
      <c r="C45" s="300"/>
      <c r="D45" s="300"/>
      <c r="E45" s="300"/>
      <c r="F45" s="300"/>
      <c r="G45" s="129"/>
    </row>
    <row r="46" spans="1:7" x14ac:dyDescent="0.2">
      <c r="A46" s="14"/>
      <c r="B46" s="14"/>
      <c r="C46" s="300"/>
      <c r="D46" s="300"/>
      <c r="E46" s="300"/>
      <c r="F46" s="300"/>
      <c r="G46" s="129"/>
    </row>
    <row r="47" spans="1:7" x14ac:dyDescent="0.2">
      <c r="A47" s="14"/>
      <c r="B47" s="14"/>
      <c r="C47" s="300"/>
      <c r="D47" s="300"/>
      <c r="E47" s="300"/>
      <c r="F47" s="300"/>
      <c r="G47" s="129"/>
    </row>
    <row r="48" spans="1:7" x14ac:dyDescent="0.2">
      <c r="A48" s="14"/>
      <c r="B48" s="14"/>
      <c r="C48" s="300"/>
      <c r="D48" s="300"/>
      <c r="E48" s="300"/>
      <c r="F48" s="300"/>
      <c r="G48" s="129"/>
    </row>
    <row r="49" spans="1:7" x14ac:dyDescent="0.2">
      <c r="A49" s="14"/>
      <c r="B49" s="14"/>
      <c r="C49" s="300"/>
      <c r="D49" s="300"/>
      <c r="E49" s="300"/>
      <c r="F49" s="300"/>
      <c r="G49" s="129"/>
    </row>
    <row r="50" spans="1:7" x14ac:dyDescent="0.2">
      <c r="A50" s="14"/>
      <c r="B50" s="14"/>
      <c r="C50" s="300"/>
      <c r="D50" s="300"/>
      <c r="E50" s="300"/>
      <c r="F50" s="300"/>
      <c r="G50" s="129"/>
    </row>
    <row r="51" spans="1:7" x14ac:dyDescent="0.2">
      <c r="A51" s="14"/>
      <c r="B51" s="14"/>
      <c r="C51" s="300"/>
      <c r="D51" s="300"/>
      <c r="E51" s="300"/>
      <c r="F51" s="300"/>
      <c r="G51" s="129"/>
    </row>
    <row r="52" spans="1:7" x14ac:dyDescent="0.2">
      <c r="A52" s="14"/>
      <c r="B52" s="14"/>
      <c r="C52" s="300"/>
      <c r="D52" s="300"/>
      <c r="E52" s="300"/>
      <c r="F52" s="300"/>
      <c r="G52" s="129"/>
    </row>
  </sheetData>
  <sheetProtection sheet="1" objects="1" scenarios="1" formatColumns="0" formatRows="0"/>
  <mergeCells count="35">
    <mergeCell ref="C2:G2"/>
    <mergeCell ref="C12:D12"/>
    <mergeCell ref="C28:D28"/>
    <mergeCell ref="C14:D14"/>
    <mergeCell ref="C44:G52"/>
    <mergeCell ref="C24:D24"/>
    <mergeCell ref="C33:D33"/>
    <mergeCell ref="C26:D26"/>
    <mergeCell ref="C35:D35"/>
    <mergeCell ref="C25:D25"/>
    <mergeCell ref="C27:D27"/>
    <mergeCell ref="C36:D36"/>
    <mergeCell ref="C37:D37"/>
    <mergeCell ref="C30:D30"/>
    <mergeCell ref="C32:D32"/>
    <mergeCell ref="C31:D31"/>
    <mergeCell ref="C34:D34"/>
    <mergeCell ref="C17:D17"/>
    <mergeCell ref="C10:D10"/>
    <mergeCell ref="C16:D16"/>
    <mergeCell ref="C29:D29"/>
    <mergeCell ref="C15:D15"/>
    <mergeCell ref="C18:D18"/>
    <mergeCell ref="G9:G13"/>
    <mergeCell ref="E23:G23"/>
    <mergeCell ref="C4:G6"/>
    <mergeCell ref="C13:D13"/>
    <mergeCell ref="C7:G7"/>
    <mergeCell ref="C8:D8"/>
    <mergeCell ref="C9:D9"/>
    <mergeCell ref="C11:D11"/>
    <mergeCell ref="C19:D19"/>
    <mergeCell ref="C20:D20"/>
    <mergeCell ref="C21:D21"/>
    <mergeCell ref="C22:D22"/>
  </mergeCells>
  <dataValidations count="1">
    <dataValidation type="list" allowBlank="1" showInputMessage="1" showErrorMessage="1" prompt="Select Profile" sqref="D24:D37 D9:D18 C9:C37" xr:uid="{00000000-0002-0000-0D00-000000000000}">
      <formula1>"Government Institutions, IGOs, NGOs, Private Sector entities, Others "</formula1>
    </dataValidation>
  </dataValidations>
  <pageMargins left="0.25" right="0.25" top="0.75" bottom="0.75" header="0.3" footer="0.3"/>
  <pageSetup paperSize="5" scale="8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theme="3" tint="0.499984740745262"/>
  </sheetPr>
  <dimension ref="A1:K39"/>
  <sheetViews>
    <sheetView showGridLines="0" view="pageBreakPreview" zoomScaleNormal="100" zoomScaleSheetLayoutView="100" workbookViewId="0">
      <selection activeCell="R10" sqref="R10"/>
    </sheetView>
  </sheetViews>
  <sheetFormatPr defaultColWidth="8.85546875" defaultRowHeight="12" x14ac:dyDescent="0.2"/>
  <cols>
    <col min="1" max="1" width="1.42578125" style="2" customWidth="1"/>
    <col min="2" max="2" width="8.85546875" style="2"/>
    <col min="3" max="3" width="6.42578125" style="2" customWidth="1"/>
    <col min="4" max="4" width="8.85546875" style="2" hidden="1" customWidth="1"/>
    <col min="5" max="10" width="8.85546875" style="2"/>
    <col min="11" max="11" width="30.5703125" style="2" customWidth="1"/>
    <col min="12" max="16384" width="8.85546875" style="2"/>
  </cols>
  <sheetData>
    <row r="1" spans="1:11" x14ac:dyDescent="0.2">
      <c r="A1" s="14"/>
      <c r="B1" s="14"/>
      <c r="C1" s="14"/>
      <c r="D1" s="14"/>
      <c r="E1" s="14"/>
      <c r="F1" s="14"/>
      <c r="G1" s="14"/>
      <c r="H1" s="14"/>
      <c r="I1" s="14"/>
      <c r="J1" s="14"/>
      <c r="K1" s="14"/>
    </row>
    <row r="2" spans="1:11" ht="19.5" customHeight="1" x14ac:dyDescent="0.2">
      <c r="A2" s="14"/>
      <c r="B2" s="239" t="s">
        <v>816</v>
      </c>
      <c r="C2" s="136"/>
      <c r="D2" s="136"/>
      <c r="E2" s="136"/>
      <c r="F2" s="136"/>
      <c r="G2" s="136"/>
      <c r="H2" s="136"/>
      <c r="I2" s="136"/>
      <c r="J2" s="136"/>
      <c r="K2" s="136"/>
    </row>
    <row r="3" spans="1:11" x14ac:dyDescent="0.2">
      <c r="A3" s="14"/>
      <c r="B3" s="16"/>
      <c r="C3" s="16"/>
      <c r="D3" s="16"/>
      <c r="E3" s="16"/>
      <c r="F3" s="16"/>
      <c r="G3" s="16"/>
      <c r="H3" s="16"/>
      <c r="I3" s="16"/>
      <c r="J3" s="16"/>
      <c r="K3" s="16"/>
    </row>
    <row r="4" spans="1:11" ht="14.45" customHeight="1" x14ac:dyDescent="0.2">
      <c r="A4" s="14"/>
      <c r="B4" s="346" t="s">
        <v>817</v>
      </c>
      <c r="C4" s="267"/>
      <c r="D4" s="267"/>
      <c r="E4" s="267"/>
      <c r="F4" s="267"/>
      <c r="G4" s="267"/>
      <c r="H4" s="267"/>
      <c r="I4" s="267"/>
      <c r="J4" s="267"/>
      <c r="K4" s="268"/>
    </row>
    <row r="5" spans="1:11" ht="25.5" customHeight="1" x14ac:dyDescent="0.2">
      <c r="A5" s="14"/>
      <c r="B5" s="271"/>
      <c r="C5" s="272"/>
      <c r="D5" s="272"/>
      <c r="E5" s="272"/>
      <c r="F5" s="272"/>
      <c r="G5" s="272"/>
      <c r="H5" s="272"/>
      <c r="I5" s="272"/>
      <c r="J5" s="272"/>
      <c r="K5" s="273"/>
    </row>
    <row r="6" spans="1:11" ht="17.100000000000001" customHeight="1" x14ac:dyDescent="0.2">
      <c r="A6" s="14"/>
      <c r="B6" s="344" t="s">
        <v>818</v>
      </c>
      <c r="C6" s="267"/>
      <c r="D6" s="268"/>
      <c r="E6" s="344" t="s">
        <v>819</v>
      </c>
      <c r="F6" s="344" t="s">
        <v>820</v>
      </c>
      <c r="G6" s="267"/>
      <c r="H6" s="267"/>
      <c r="I6" s="267"/>
      <c r="J6" s="267"/>
      <c r="K6" s="268"/>
    </row>
    <row r="7" spans="1:11" ht="17.100000000000001" customHeight="1" x14ac:dyDescent="0.2">
      <c r="A7" s="14"/>
      <c r="B7" s="271"/>
      <c r="C7" s="272"/>
      <c r="D7" s="273"/>
      <c r="E7" s="286"/>
      <c r="F7" s="271"/>
      <c r="G7" s="272"/>
      <c r="H7" s="272"/>
      <c r="I7" s="272"/>
      <c r="J7" s="272"/>
      <c r="K7" s="273"/>
    </row>
    <row r="8" spans="1:11" ht="72.95" customHeight="1" x14ac:dyDescent="0.2">
      <c r="A8" s="14"/>
      <c r="B8" s="345" t="s">
        <v>821</v>
      </c>
      <c r="C8" s="267"/>
      <c r="D8" s="268"/>
      <c r="E8" s="138" t="s">
        <v>373</v>
      </c>
      <c r="F8" s="138" t="s">
        <v>822</v>
      </c>
      <c r="G8" s="267"/>
      <c r="H8" s="267"/>
      <c r="I8" s="267"/>
      <c r="J8" s="267"/>
      <c r="K8" s="268"/>
    </row>
    <row r="9" spans="1:11" ht="105.95" customHeight="1" x14ac:dyDescent="0.2">
      <c r="A9" s="14"/>
      <c r="B9" s="269"/>
      <c r="C9" s="129"/>
      <c r="D9" s="270"/>
      <c r="E9" s="285"/>
      <c r="F9" s="269"/>
      <c r="G9" s="129"/>
      <c r="H9" s="129"/>
      <c r="I9" s="129"/>
      <c r="J9" s="129"/>
      <c r="K9" s="270"/>
    </row>
    <row r="10" spans="1:11" ht="105" customHeight="1" x14ac:dyDescent="0.2">
      <c r="A10" s="14"/>
      <c r="B10" s="269"/>
      <c r="C10" s="129"/>
      <c r="D10" s="270"/>
      <c r="E10" s="285"/>
      <c r="F10" s="269"/>
      <c r="G10" s="129"/>
      <c r="H10" s="129"/>
      <c r="I10" s="129"/>
      <c r="J10" s="129"/>
      <c r="K10" s="270"/>
    </row>
    <row r="11" spans="1:11" ht="126" customHeight="1" x14ac:dyDescent="0.2">
      <c r="A11" s="14"/>
      <c r="B11" s="271"/>
      <c r="C11" s="272"/>
      <c r="D11" s="273"/>
      <c r="E11" s="286"/>
      <c r="F11" s="271"/>
      <c r="G11" s="272"/>
      <c r="H11" s="272"/>
      <c r="I11" s="272"/>
      <c r="J11" s="272"/>
      <c r="K11" s="273"/>
    </row>
    <row r="12" spans="1:11" ht="102" customHeight="1" x14ac:dyDescent="0.2">
      <c r="A12" s="14"/>
      <c r="B12" s="345" t="s">
        <v>823</v>
      </c>
      <c r="C12" s="267"/>
      <c r="D12" s="268"/>
      <c r="E12" s="138" t="s">
        <v>373</v>
      </c>
      <c r="F12" s="176" t="s">
        <v>824</v>
      </c>
      <c r="G12" s="267"/>
      <c r="H12" s="267"/>
      <c r="I12" s="267"/>
      <c r="J12" s="267"/>
      <c r="K12" s="268"/>
    </row>
    <row r="13" spans="1:11" ht="119.1" customHeight="1" x14ac:dyDescent="0.2">
      <c r="A13" s="14"/>
      <c r="B13" s="269"/>
      <c r="C13" s="129"/>
      <c r="D13" s="270"/>
      <c r="E13" s="285"/>
      <c r="F13" s="269"/>
      <c r="G13" s="129"/>
      <c r="H13" s="129"/>
      <c r="I13" s="129"/>
      <c r="J13" s="129"/>
      <c r="K13" s="270"/>
    </row>
    <row r="14" spans="1:11" ht="91.5" customHeight="1" x14ac:dyDescent="0.2">
      <c r="A14" s="14"/>
      <c r="B14" s="269"/>
      <c r="C14" s="129"/>
      <c r="D14" s="270"/>
      <c r="E14" s="285"/>
      <c r="F14" s="269"/>
      <c r="G14" s="129"/>
      <c r="H14" s="129"/>
      <c r="I14" s="129"/>
      <c r="J14" s="129"/>
      <c r="K14" s="270"/>
    </row>
    <row r="15" spans="1:11" ht="130.5" customHeight="1" x14ac:dyDescent="0.2">
      <c r="A15" s="14"/>
      <c r="B15" s="271"/>
      <c r="C15" s="272"/>
      <c r="D15" s="273"/>
      <c r="E15" s="286"/>
      <c r="F15" s="271"/>
      <c r="G15" s="272"/>
      <c r="H15" s="272"/>
      <c r="I15" s="272"/>
      <c r="J15" s="272"/>
      <c r="K15" s="273"/>
    </row>
    <row r="16" spans="1:11" ht="66.95" customHeight="1" x14ac:dyDescent="0.2">
      <c r="A16" s="14"/>
      <c r="B16" s="345" t="s">
        <v>825</v>
      </c>
      <c r="C16" s="267"/>
      <c r="D16" s="268"/>
      <c r="E16" s="138" t="s">
        <v>373</v>
      </c>
      <c r="F16" s="138" t="s">
        <v>826</v>
      </c>
      <c r="G16" s="267"/>
      <c r="H16" s="267"/>
      <c r="I16" s="267"/>
      <c r="J16" s="267"/>
      <c r="K16" s="268"/>
    </row>
    <row r="17" spans="1:11" ht="65.45" customHeight="1" x14ac:dyDescent="0.2">
      <c r="A17" s="14"/>
      <c r="B17" s="269"/>
      <c r="C17" s="129"/>
      <c r="D17" s="270"/>
      <c r="E17" s="285"/>
      <c r="F17" s="269"/>
      <c r="G17" s="129"/>
      <c r="H17" s="129"/>
      <c r="I17" s="129"/>
      <c r="J17" s="129"/>
      <c r="K17" s="270"/>
    </row>
    <row r="18" spans="1:11" ht="65.099999999999994" customHeight="1" x14ac:dyDescent="0.2">
      <c r="A18" s="14"/>
      <c r="B18" s="269"/>
      <c r="C18" s="129"/>
      <c r="D18" s="270"/>
      <c r="E18" s="285"/>
      <c r="F18" s="269"/>
      <c r="G18" s="129"/>
      <c r="H18" s="129"/>
      <c r="I18" s="129"/>
      <c r="J18" s="129"/>
      <c r="K18" s="270"/>
    </row>
    <row r="19" spans="1:11" ht="114" customHeight="1" x14ac:dyDescent="0.2">
      <c r="A19" s="14"/>
      <c r="B19" s="271"/>
      <c r="C19" s="272"/>
      <c r="D19" s="273"/>
      <c r="E19" s="286"/>
      <c r="F19" s="271"/>
      <c r="G19" s="272"/>
      <c r="H19" s="272"/>
      <c r="I19" s="272"/>
      <c r="J19" s="272"/>
      <c r="K19" s="273"/>
    </row>
    <row r="20" spans="1:11" ht="83.45" customHeight="1" x14ac:dyDescent="0.2">
      <c r="A20" s="14"/>
      <c r="B20" s="124" t="s">
        <v>827</v>
      </c>
      <c r="C20" s="267"/>
      <c r="D20" s="268"/>
      <c r="E20" s="138" t="s">
        <v>373</v>
      </c>
      <c r="F20" s="176" t="s">
        <v>828</v>
      </c>
      <c r="G20" s="267"/>
      <c r="H20" s="267"/>
      <c r="I20" s="267"/>
      <c r="J20" s="267"/>
      <c r="K20" s="268"/>
    </row>
    <row r="21" spans="1:11" ht="83.1" customHeight="1" x14ac:dyDescent="0.2">
      <c r="A21" s="14"/>
      <c r="B21" s="269"/>
      <c r="C21" s="129"/>
      <c r="D21" s="270"/>
      <c r="E21" s="285"/>
      <c r="F21" s="269"/>
      <c r="G21" s="129"/>
      <c r="H21" s="129"/>
      <c r="I21" s="129"/>
      <c r="J21" s="129"/>
      <c r="K21" s="270"/>
    </row>
    <row r="22" spans="1:11" ht="135" customHeight="1" x14ac:dyDescent="0.2">
      <c r="A22" s="14"/>
      <c r="B22" s="269"/>
      <c r="C22" s="129"/>
      <c r="D22" s="270"/>
      <c r="E22" s="285"/>
      <c r="F22" s="269"/>
      <c r="G22" s="129"/>
      <c r="H22" s="129"/>
      <c r="I22" s="129"/>
      <c r="J22" s="129"/>
      <c r="K22" s="270"/>
    </row>
    <row r="23" spans="1:11" ht="214.5" customHeight="1" x14ac:dyDescent="0.2">
      <c r="A23" s="14"/>
      <c r="B23" s="271"/>
      <c r="C23" s="272"/>
      <c r="D23" s="273"/>
      <c r="E23" s="286"/>
      <c r="F23" s="271"/>
      <c r="G23" s="272"/>
      <c r="H23" s="272"/>
      <c r="I23" s="272"/>
      <c r="J23" s="272"/>
      <c r="K23" s="273"/>
    </row>
    <row r="24" spans="1:11" ht="17.100000000000001" customHeight="1" x14ac:dyDescent="0.2">
      <c r="A24" s="14"/>
      <c r="B24" s="14"/>
      <c r="C24" s="14"/>
      <c r="D24" s="14"/>
      <c r="E24" s="14"/>
      <c r="F24" s="14"/>
      <c r="G24" s="14"/>
      <c r="H24" s="14"/>
      <c r="I24" s="14"/>
      <c r="J24" s="14"/>
      <c r="K24" s="14"/>
    </row>
    <row r="25" spans="1:11" ht="17.100000000000001" customHeight="1" x14ac:dyDescent="0.2">
      <c r="A25" s="14"/>
      <c r="B25" s="14"/>
      <c r="C25" s="14"/>
      <c r="D25" s="14"/>
      <c r="E25" s="14"/>
      <c r="F25" s="14"/>
      <c r="G25" s="14"/>
      <c r="H25" s="14"/>
      <c r="I25" s="14"/>
      <c r="J25" s="14"/>
      <c r="K25" s="14"/>
    </row>
    <row r="26" spans="1:11" ht="17.100000000000001" customHeight="1" x14ac:dyDescent="0.2">
      <c r="A26" s="14"/>
      <c r="B26" s="14"/>
      <c r="C26" s="14"/>
      <c r="D26" s="14"/>
      <c r="E26" s="14"/>
      <c r="F26" s="14"/>
      <c r="G26" s="14"/>
      <c r="H26" s="14"/>
      <c r="I26" s="14"/>
      <c r="J26" s="14"/>
      <c r="K26" s="14"/>
    </row>
    <row r="27" spans="1:11" ht="17.100000000000001" customHeight="1" x14ac:dyDescent="0.2">
      <c r="A27" s="14"/>
      <c r="B27" s="14"/>
      <c r="C27" s="14"/>
      <c r="D27" s="14"/>
      <c r="E27" s="14"/>
      <c r="F27" s="14"/>
      <c r="G27" s="14"/>
      <c r="H27" s="14"/>
      <c r="I27" s="14"/>
      <c r="J27" s="14"/>
      <c r="K27" s="14"/>
    </row>
    <row r="28" spans="1:11" ht="17.100000000000001" customHeight="1" x14ac:dyDescent="0.2">
      <c r="A28" s="14"/>
      <c r="B28" s="14"/>
      <c r="C28" s="14"/>
      <c r="D28" s="14"/>
      <c r="E28" s="14"/>
      <c r="F28" s="14"/>
      <c r="G28" s="14"/>
      <c r="H28" s="14"/>
      <c r="I28" s="14"/>
      <c r="J28" s="14"/>
      <c r="K28" s="14"/>
    </row>
    <row r="29" spans="1:11" ht="17.100000000000001" customHeight="1" x14ac:dyDescent="0.2">
      <c r="A29" s="14"/>
      <c r="B29" s="14"/>
      <c r="C29" s="14"/>
      <c r="D29" s="14"/>
      <c r="E29" s="14"/>
      <c r="F29" s="14"/>
      <c r="G29" s="14"/>
      <c r="H29" s="14"/>
      <c r="I29" s="14"/>
      <c r="J29" s="14"/>
      <c r="K29" s="14"/>
    </row>
    <row r="30" spans="1:11" ht="17.100000000000001" customHeight="1" x14ac:dyDescent="0.2">
      <c r="A30" s="14"/>
      <c r="B30" s="14"/>
      <c r="C30" s="14"/>
      <c r="D30" s="14"/>
      <c r="E30" s="14"/>
      <c r="F30" s="14"/>
      <c r="G30" s="14"/>
      <c r="H30" s="14"/>
      <c r="I30" s="14"/>
      <c r="J30" s="14"/>
      <c r="K30" s="14"/>
    </row>
    <row r="31" spans="1:11" ht="17.100000000000001" customHeight="1" x14ac:dyDescent="0.2">
      <c r="A31" s="14"/>
      <c r="B31" s="14"/>
      <c r="C31" s="14"/>
      <c r="D31" s="14"/>
      <c r="E31" s="14"/>
      <c r="F31" s="14"/>
      <c r="G31" s="14"/>
      <c r="H31" s="14"/>
      <c r="I31" s="14"/>
      <c r="J31" s="14"/>
      <c r="K31" s="14"/>
    </row>
    <row r="32" spans="1:11" ht="17.100000000000001" customHeight="1" x14ac:dyDescent="0.2">
      <c r="A32" s="14"/>
      <c r="B32" s="14"/>
      <c r="C32" s="14"/>
      <c r="D32" s="14"/>
      <c r="E32" s="14"/>
      <c r="F32" s="14"/>
      <c r="G32" s="14"/>
      <c r="H32" s="14"/>
      <c r="I32" s="14"/>
      <c r="J32" s="14"/>
      <c r="K32" s="14"/>
    </row>
    <row r="33" spans="1:11" ht="17.100000000000001" customHeight="1" x14ac:dyDescent="0.2">
      <c r="A33" s="14"/>
      <c r="B33" s="14"/>
      <c r="C33" s="14"/>
      <c r="D33" s="14"/>
      <c r="E33" s="14"/>
      <c r="F33" s="14"/>
      <c r="G33" s="14"/>
      <c r="H33" s="14"/>
      <c r="I33" s="14"/>
      <c r="J33" s="14"/>
      <c r="K33" s="14"/>
    </row>
    <row r="34" spans="1:11" ht="17.100000000000001" customHeight="1" x14ac:dyDescent="0.2">
      <c r="A34" s="14"/>
      <c r="B34" s="14"/>
      <c r="C34" s="14"/>
      <c r="D34" s="14"/>
      <c r="E34" s="14"/>
      <c r="F34" s="14"/>
      <c r="G34" s="14"/>
      <c r="H34" s="14"/>
      <c r="I34" s="14"/>
      <c r="J34" s="14"/>
      <c r="K34" s="14"/>
    </row>
    <row r="35" spans="1:11" ht="17.100000000000001" customHeight="1" x14ac:dyDescent="0.2">
      <c r="A35" s="14"/>
      <c r="B35" s="14"/>
      <c r="C35" s="14"/>
      <c r="D35" s="14"/>
      <c r="E35" s="14"/>
      <c r="F35" s="14"/>
      <c r="G35" s="14"/>
      <c r="H35" s="14"/>
      <c r="I35" s="14"/>
      <c r="J35" s="14"/>
      <c r="K35" s="14"/>
    </row>
    <row r="36" spans="1:11" ht="17.100000000000001" customHeight="1" x14ac:dyDescent="0.2">
      <c r="A36" s="14"/>
      <c r="B36" s="14"/>
      <c r="C36" s="14"/>
      <c r="D36" s="14"/>
      <c r="E36" s="14"/>
      <c r="F36" s="14"/>
      <c r="G36" s="14"/>
      <c r="H36" s="14"/>
      <c r="I36" s="14"/>
      <c r="J36" s="14"/>
      <c r="K36" s="14"/>
    </row>
    <row r="37" spans="1:11" ht="17.100000000000001" customHeight="1" x14ac:dyDescent="0.2">
      <c r="A37" s="14"/>
      <c r="B37" s="14"/>
      <c r="C37" s="14"/>
      <c r="D37" s="14"/>
      <c r="E37" s="14"/>
      <c r="F37" s="14"/>
      <c r="G37" s="14"/>
      <c r="H37" s="14"/>
      <c r="I37" s="14"/>
      <c r="J37" s="14"/>
      <c r="K37" s="14"/>
    </row>
    <row r="38" spans="1:11" ht="17.100000000000001" customHeight="1" x14ac:dyDescent="0.2">
      <c r="A38" s="14"/>
      <c r="B38" s="14"/>
      <c r="C38" s="14"/>
      <c r="D38" s="14"/>
      <c r="E38" s="14"/>
      <c r="F38" s="14"/>
      <c r="G38" s="14"/>
      <c r="H38" s="14"/>
      <c r="I38" s="14"/>
      <c r="J38" s="14"/>
      <c r="K38" s="14"/>
    </row>
    <row r="39" spans="1:11" ht="17.100000000000001" customHeight="1" x14ac:dyDescent="0.2">
      <c r="A39" s="14"/>
      <c r="B39" s="14"/>
      <c r="C39" s="14"/>
      <c r="D39" s="14"/>
      <c r="E39" s="14"/>
      <c r="F39" s="14"/>
      <c r="G39" s="14"/>
      <c r="H39" s="14"/>
      <c r="I39" s="14"/>
      <c r="J39" s="14"/>
      <c r="K39" s="14"/>
    </row>
  </sheetData>
  <sheetProtection sheet="1" objects="1" scenarios="1" formatColumns="0" formatRows="0"/>
  <mergeCells count="17">
    <mergeCell ref="E12:E15"/>
    <mergeCell ref="E20:E23"/>
    <mergeCell ref="F12:K15"/>
    <mergeCell ref="E6:E7"/>
    <mergeCell ref="E16:E19"/>
    <mergeCell ref="B2:K2"/>
    <mergeCell ref="B20:D23"/>
    <mergeCell ref="B12:D15"/>
    <mergeCell ref="B8:D11"/>
    <mergeCell ref="F8:K11"/>
    <mergeCell ref="F20:K23"/>
    <mergeCell ref="F16:K19"/>
    <mergeCell ref="B6:D7"/>
    <mergeCell ref="B16:D19"/>
    <mergeCell ref="F6:K7"/>
    <mergeCell ref="B4:K5"/>
    <mergeCell ref="E8:E11"/>
  </mergeCells>
  <dataValidations count="1">
    <dataValidation type="list" allowBlank="1" showInputMessage="1" showErrorMessage="1" prompt="Select Yes or No" sqref="E8:E23" xr:uid="{00000000-0002-0000-0E00-000000000000}">
      <formula1>"Yes, No"</formula1>
    </dataValidation>
  </dataValidations>
  <pageMargins left="0.25" right="0.25" top="0.75" bottom="0.75" header="0.3" footer="0.3"/>
  <pageSetup paperSize="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theme="3" tint="0.499984740745262"/>
  </sheetPr>
  <dimension ref="A1:L60"/>
  <sheetViews>
    <sheetView showGridLines="0" view="pageBreakPreview" zoomScaleNormal="100" zoomScaleSheetLayoutView="100" workbookViewId="0">
      <selection activeCell="S9" sqref="S9"/>
    </sheetView>
  </sheetViews>
  <sheetFormatPr defaultColWidth="8.85546875" defaultRowHeight="15" x14ac:dyDescent="0.25"/>
  <cols>
    <col min="1" max="1" width="1.85546875" style="74" customWidth="1"/>
    <col min="2" max="3" width="8.85546875" style="74"/>
    <col min="4" max="4" width="3" style="74" customWidth="1"/>
    <col min="5" max="10" width="8.85546875" style="74"/>
    <col min="11" max="11" width="26.28515625" style="74" customWidth="1"/>
    <col min="12" max="16384" width="8.85546875" style="74"/>
  </cols>
  <sheetData>
    <row r="1" spans="1:12" x14ac:dyDescent="0.25">
      <c r="A1" s="76"/>
      <c r="B1" s="76"/>
      <c r="C1" s="76"/>
      <c r="D1" s="76"/>
      <c r="E1" s="76"/>
      <c r="F1" s="76"/>
      <c r="G1" s="76"/>
      <c r="H1" s="76"/>
      <c r="I1" s="76"/>
      <c r="J1" s="76"/>
      <c r="K1" s="76"/>
    </row>
    <row r="2" spans="1:12" ht="19.5" customHeight="1" x14ac:dyDescent="0.25">
      <c r="A2" s="76"/>
      <c r="B2" s="239" t="s">
        <v>829</v>
      </c>
      <c r="C2" s="136"/>
      <c r="D2" s="136"/>
      <c r="E2" s="136"/>
      <c r="F2" s="136"/>
      <c r="G2" s="136"/>
      <c r="H2" s="136"/>
      <c r="I2" s="136"/>
      <c r="J2" s="136"/>
      <c r="K2" s="136"/>
    </row>
    <row r="3" spans="1:12" ht="17.100000000000001" customHeight="1" x14ac:dyDescent="0.25">
      <c r="A3" s="76"/>
      <c r="B3" s="16"/>
      <c r="C3" s="16"/>
      <c r="D3" s="16"/>
      <c r="E3" s="16"/>
      <c r="F3" s="16"/>
      <c r="G3" s="16"/>
      <c r="H3" s="16"/>
      <c r="I3" s="16"/>
      <c r="J3" s="16"/>
      <c r="K3" s="16"/>
    </row>
    <row r="4" spans="1:12" ht="14.45" customHeight="1" x14ac:dyDescent="0.25">
      <c r="A4" s="76"/>
      <c r="B4" s="367" t="s">
        <v>830</v>
      </c>
      <c r="C4" s="368"/>
      <c r="D4" s="368"/>
      <c r="E4" s="368"/>
      <c r="F4" s="368"/>
      <c r="G4" s="368"/>
      <c r="H4" s="368"/>
      <c r="I4" s="368"/>
      <c r="J4" s="368"/>
      <c r="K4" s="369"/>
    </row>
    <row r="5" spans="1:12" ht="24" customHeight="1" x14ac:dyDescent="0.25">
      <c r="A5" s="76"/>
      <c r="B5" s="370"/>
      <c r="C5" s="371"/>
      <c r="D5" s="371"/>
      <c r="E5" s="371"/>
      <c r="F5" s="371"/>
      <c r="G5" s="371"/>
      <c r="H5" s="371"/>
      <c r="I5" s="371"/>
      <c r="J5" s="371"/>
      <c r="K5" s="372"/>
    </row>
    <row r="6" spans="1:12" ht="17.25" customHeight="1" x14ac:dyDescent="0.25">
      <c r="A6" s="76"/>
      <c r="B6" s="138" t="s">
        <v>831</v>
      </c>
      <c r="C6" s="267"/>
      <c r="D6" s="268"/>
      <c r="E6" s="138" t="s">
        <v>373</v>
      </c>
      <c r="F6" s="267"/>
      <c r="G6" s="267"/>
      <c r="H6" s="267"/>
      <c r="I6" s="267"/>
      <c r="J6" s="267"/>
      <c r="K6" s="268"/>
    </row>
    <row r="7" spans="1:12" ht="62.25" customHeight="1" x14ac:dyDescent="0.25">
      <c r="A7" s="76"/>
      <c r="B7" s="271"/>
      <c r="C7" s="272"/>
      <c r="D7" s="273"/>
      <c r="E7" s="271"/>
      <c r="F7" s="272"/>
      <c r="G7" s="272"/>
      <c r="H7" s="272"/>
      <c r="I7" s="272"/>
      <c r="J7" s="272"/>
      <c r="K7" s="273"/>
    </row>
    <row r="8" spans="1:12" ht="96" customHeight="1" x14ac:dyDescent="0.25">
      <c r="A8" s="76"/>
      <c r="B8" s="208" t="s">
        <v>832</v>
      </c>
      <c r="C8" s="267"/>
      <c r="D8" s="268"/>
      <c r="E8" s="207" t="s">
        <v>833</v>
      </c>
      <c r="F8" s="348"/>
      <c r="G8" s="348"/>
      <c r="H8" s="348"/>
      <c r="I8" s="348"/>
      <c r="J8" s="348"/>
      <c r="K8" s="348"/>
    </row>
    <row r="9" spans="1:12" ht="80.25" customHeight="1" x14ac:dyDescent="0.25">
      <c r="A9" s="76"/>
      <c r="B9" s="271"/>
      <c r="C9" s="272"/>
      <c r="D9" s="273"/>
      <c r="E9" s="349"/>
      <c r="F9" s="350"/>
      <c r="G9" s="350"/>
      <c r="H9" s="350"/>
      <c r="I9" s="350"/>
      <c r="J9" s="350"/>
      <c r="K9" s="350"/>
    </row>
    <row r="10" spans="1:12" ht="14.45" customHeight="1" x14ac:dyDescent="0.25">
      <c r="A10" s="76"/>
      <c r="B10" s="176" t="s">
        <v>834</v>
      </c>
      <c r="C10" s="267"/>
      <c r="D10" s="268"/>
      <c r="E10" s="164" t="s">
        <v>556</v>
      </c>
      <c r="F10" s="267"/>
      <c r="G10" s="267"/>
      <c r="H10" s="267"/>
      <c r="I10" s="267"/>
      <c r="J10" s="267"/>
      <c r="K10" s="267"/>
    </row>
    <row r="11" spans="1:12" ht="14.45" customHeight="1" x14ac:dyDescent="0.25">
      <c r="A11" s="76"/>
      <c r="B11" s="269"/>
      <c r="C11" s="129"/>
      <c r="D11" s="270"/>
      <c r="E11" s="269"/>
      <c r="F11" s="129"/>
      <c r="G11" s="129"/>
      <c r="H11" s="129"/>
      <c r="I11" s="129"/>
      <c r="J11" s="129"/>
      <c r="K11" s="129"/>
    </row>
    <row r="12" spans="1:12" ht="17.100000000000001" customHeight="1" x14ac:dyDescent="0.25">
      <c r="A12" s="76"/>
      <c r="B12" s="269"/>
      <c r="C12" s="129"/>
      <c r="D12" s="270"/>
      <c r="E12" s="269"/>
      <c r="F12" s="129"/>
      <c r="G12" s="129"/>
      <c r="H12" s="129"/>
      <c r="I12" s="129"/>
      <c r="J12" s="129"/>
      <c r="K12" s="129"/>
    </row>
    <row r="13" spans="1:12" ht="17.100000000000001" customHeight="1" x14ac:dyDescent="0.25">
      <c r="A13" s="76"/>
      <c r="B13" s="271"/>
      <c r="C13" s="272"/>
      <c r="D13" s="273"/>
      <c r="E13" s="269"/>
      <c r="F13" s="301"/>
      <c r="G13" s="301"/>
      <c r="H13" s="301"/>
      <c r="I13" s="301"/>
      <c r="J13" s="301"/>
      <c r="K13" s="301"/>
    </row>
    <row r="14" spans="1:12" ht="68.25" customHeight="1" x14ac:dyDescent="0.25">
      <c r="A14" s="76"/>
      <c r="B14" s="347" t="s">
        <v>835</v>
      </c>
      <c r="C14" s="267"/>
      <c r="D14" s="267"/>
      <c r="E14" s="218" t="s">
        <v>836</v>
      </c>
      <c r="F14" s="218"/>
      <c r="G14" s="218"/>
      <c r="H14" s="218"/>
      <c r="I14" s="218"/>
      <c r="J14" s="218"/>
      <c r="K14" s="218"/>
      <c r="L14" s="75"/>
    </row>
    <row r="15" spans="1:12" ht="17.100000000000001" customHeight="1" x14ac:dyDescent="0.25">
      <c r="A15" s="76"/>
      <c r="B15" s="269"/>
      <c r="C15" s="129"/>
      <c r="D15" s="301"/>
      <c r="E15" s="218"/>
      <c r="F15" s="218"/>
      <c r="G15" s="218"/>
      <c r="H15" s="218"/>
      <c r="I15" s="218"/>
      <c r="J15" s="218"/>
      <c r="K15" s="218"/>
      <c r="L15" s="75"/>
    </row>
    <row r="16" spans="1:12" ht="17.100000000000001" customHeight="1" x14ac:dyDescent="0.25">
      <c r="A16" s="76"/>
      <c r="B16" s="269"/>
      <c r="C16" s="129"/>
      <c r="D16" s="301"/>
      <c r="E16" s="218"/>
      <c r="F16" s="218"/>
      <c r="G16" s="218"/>
      <c r="H16" s="218"/>
      <c r="I16" s="218"/>
      <c r="J16" s="218"/>
      <c r="K16" s="218"/>
      <c r="L16" s="75"/>
    </row>
    <row r="17" spans="1:12" ht="17.100000000000001" customHeight="1" x14ac:dyDescent="0.25">
      <c r="A17" s="76"/>
      <c r="B17" s="269"/>
      <c r="C17" s="129"/>
      <c r="D17" s="301"/>
      <c r="E17" s="218"/>
      <c r="F17" s="218"/>
      <c r="G17" s="218"/>
      <c r="H17" s="218"/>
      <c r="I17" s="218"/>
      <c r="J17" s="218"/>
      <c r="K17" s="218"/>
      <c r="L17" s="75"/>
    </row>
    <row r="18" spans="1:12" ht="17.100000000000001" customHeight="1" x14ac:dyDescent="0.25">
      <c r="A18" s="76"/>
      <c r="B18" s="269"/>
      <c r="C18" s="129"/>
      <c r="D18" s="301"/>
      <c r="E18" s="218"/>
      <c r="F18" s="218"/>
      <c r="G18" s="218"/>
      <c r="H18" s="218"/>
      <c r="I18" s="218"/>
      <c r="J18" s="218"/>
      <c r="K18" s="218"/>
      <c r="L18" s="75"/>
    </row>
    <row r="19" spans="1:12" ht="390" customHeight="1" x14ac:dyDescent="0.25">
      <c r="A19" s="76"/>
      <c r="B19" s="271"/>
      <c r="C19" s="272"/>
      <c r="D19" s="272"/>
      <c r="E19" s="143"/>
      <c r="F19" s="143"/>
      <c r="G19" s="143"/>
      <c r="H19" s="143"/>
      <c r="I19" s="143"/>
      <c r="J19" s="143"/>
      <c r="K19" s="143"/>
      <c r="L19" s="75"/>
    </row>
    <row r="20" spans="1:12" ht="14.45" customHeight="1" x14ac:dyDescent="0.25">
      <c r="A20" s="76"/>
      <c r="B20" s="173" t="s">
        <v>837</v>
      </c>
      <c r="C20" s="267"/>
      <c r="D20" s="267"/>
      <c r="E20" s="130" t="s">
        <v>373</v>
      </c>
      <c r="F20" s="131"/>
      <c r="G20" s="131"/>
      <c r="H20" s="131"/>
      <c r="I20" s="131"/>
      <c r="J20" s="131"/>
      <c r="K20" s="131"/>
      <c r="L20" s="75"/>
    </row>
    <row r="21" spans="1:12" ht="17.100000000000001" customHeight="1" x14ac:dyDescent="0.25">
      <c r="A21" s="76"/>
      <c r="B21" s="269"/>
      <c r="C21" s="129"/>
      <c r="D21" s="301"/>
      <c r="E21" s="131"/>
      <c r="F21" s="131"/>
      <c r="G21" s="131"/>
      <c r="H21" s="131"/>
      <c r="I21" s="131"/>
      <c r="J21" s="131"/>
      <c r="K21" s="131"/>
      <c r="L21" s="75"/>
    </row>
    <row r="22" spans="1:12" ht="17.100000000000001" customHeight="1" x14ac:dyDescent="0.25">
      <c r="A22" s="76"/>
      <c r="B22" s="269"/>
      <c r="C22" s="129"/>
      <c r="D22" s="301"/>
      <c r="E22" s="131"/>
      <c r="F22" s="131"/>
      <c r="G22" s="131"/>
      <c r="H22" s="131"/>
      <c r="I22" s="131"/>
      <c r="J22" s="131"/>
      <c r="K22" s="131"/>
      <c r="L22" s="75"/>
    </row>
    <row r="23" spans="1:12" ht="57.95" customHeight="1" x14ac:dyDescent="0.25">
      <c r="A23" s="76"/>
      <c r="B23" s="164" t="s">
        <v>838</v>
      </c>
      <c r="C23" s="267"/>
      <c r="D23" s="267"/>
      <c r="E23" s="177" t="s">
        <v>839</v>
      </c>
      <c r="F23" s="133"/>
      <c r="G23" s="133"/>
      <c r="H23" s="133"/>
      <c r="I23" s="133"/>
      <c r="J23" s="133"/>
      <c r="K23" s="133"/>
      <c r="L23" s="75"/>
    </row>
    <row r="24" spans="1:12" ht="17.100000000000001" customHeight="1" x14ac:dyDescent="0.25">
      <c r="A24" s="76"/>
      <c r="B24" s="269"/>
      <c r="C24" s="129"/>
      <c r="D24" s="301"/>
      <c r="E24" s="131"/>
      <c r="F24" s="131"/>
      <c r="G24" s="131"/>
      <c r="H24" s="131"/>
      <c r="I24" s="131"/>
      <c r="J24" s="131"/>
      <c r="K24" s="131"/>
      <c r="L24" s="75"/>
    </row>
    <row r="25" spans="1:12" ht="17.100000000000001" customHeight="1" x14ac:dyDescent="0.25">
      <c r="A25" s="76"/>
      <c r="B25" s="269"/>
      <c r="C25" s="129"/>
      <c r="D25" s="301"/>
      <c r="E25" s="131"/>
      <c r="F25" s="131"/>
      <c r="G25" s="131"/>
      <c r="H25" s="131"/>
      <c r="I25" s="131"/>
      <c r="J25" s="131"/>
      <c r="K25" s="131"/>
      <c r="L25" s="75"/>
    </row>
    <row r="26" spans="1:12" ht="17.100000000000001" customHeight="1" x14ac:dyDescent="0.25">
      <c r="A26" s="76"/>
      <c r="B26" s="269"/>
      <c r="C26" s="129"/>
      <c r="D26" s="301"/>
      <c r="E26" s="131"/>
      <c r="F26" s="131"/>
      <c r="G26" s="131"/>
      <c r="H26" s="131"/>
      <c r="I26" s="131"/>
      <c r="J26" s="131"/>
      <c r="K26" s="131"/>
      <c r="L26" s="75"/>
    </row>
    <row r="27" spans="1:12" ht="17.100000000000001" customHeight="1" x14ac:dyDescent="0.25">
      <c r="A27" s="76"/>
      <c r="B27" s="269"/>
      <c r="C27" s="129"/>
      <c r="D27" s="301"/>
      <c r="E27" s="131"/>
      <c r="F27" s="131"/>
      <c r="G27" s="131"/>
      <c r="H27" s="131"/>
      <c r="I27" s="131"/>
      <c r="J27" s="131"/>
      <c r="K27" s="131"/>
      <c r="L27" s="75"/>
    </row>
    <row r="28" spans="1:12" ht="258" customHeight="1" x14ac:dyDescent="0.25">
      <c r="A28" s="76"/>
      <c r="B28" s="269"/>
      <c r="C28" s="129"/>
      <c r="D28" s="301"/>
      <c r="E28" s="131"/>
      <c r="F28" s="131"/>
      <c r="G28" s="131"/>
      <c r="H28" s="131"/>
      <c r="I28" s="131"/>
      <c r="J28" s="131"/>
      <c r="K28" s="131"/>
      <c r="L28" s="75"/>
    </row>
    <row r="29" spans="1:12" ht="14.45" customHeight="1" x14ac:dyDescent="0.25">
      <c r="A29" s="76"/>
      <c r="B29" s="138" t="s">
        <v>840</v>
      </c>
      <c r="C29" s="267"/>
      <c r="D29" s="268"/>
      <c r="E29" s="202" t="s">
        <v>841</v>
      </c>
      <c r="F29" s="301"/>
      <c r="G29" s="301"/>
      <c r="H29" s="301"/>
      <c r="I29" s="301"/>
      <c r="J29" s="301"/>
      <c r="K29" s="270"/>
    </row>
    <row r="30" spans="1:12" ht="14.45" customHeight="1" x14ac:dyDescent="0.25">
      <c r="A30" s="76"/>
      <c r="B30" s="269"/>
      <c r="C30" s="129"/>
      <c r="D30" s="270"/>
      <c r="E30" s="269"/>
      <c r="F30" s="129"/>
      <c r="G30" s="129"/>
      <c r="H30" s="129"/>
      <c r="I30" s="129"/>
      <c r="J30" s="129"/>
      <c r="K30" s="270"/>
    </row>
    <row r="31" spans="1:12" ht="14.45" customHeight="1" x14ac:dyDescent="0.25">
      <c r="A31" s="76"/>
      <c r="B31" s="269"/>
      <c r="C31" s="129"/>
      <c r="D31" s="270"/>
      <c r="E31" s="269"/>
      <c r="F31" s="129"/>
      <c r="G31" s="129"/>
      <c r="H31" s="129"/>
      <c r="I31" s="129"/>
      <c r="J31" s="129"/>
      <c r="K31" s="270"/>
    </row>
    <row r="32" spans="1:12" ht="18.75" customHeight="1" x14ac:dyDescent="0.25">
      <c r="A32" s="76"/>
      <c r="B32" s="269"/>
      <c r="C32" s="129"/>
      <c r="D32" s="270"/>
      <c r="E32" s="269"/>
      <c r="F32" s="129"/>
      <c r="G32" s="129"/>
      <c r="H32" s="129"/>
      <c r="I32" s="129"/>
      <c r="J32" s="129"/>
      <c r="K32" s="270"/>
    </row>
    <row r="33" spans="1:11" ht="14.45" customHeight="1" x14ac:dyDescent="0.25">
      <c r="A33" s="76"/>
      <c r="B33" s="269"/>
      <c r="C33" s="129"/>
      <c r="D33" s="270"/>
      <c r="E33" s="269"/>
      <c r="F33" s="129"/>
      <c r="G33" s="129"/>
      <c r="H33" s="129"/>
      <c r="I33" s="129"/>
      <c r="J33" s="129"/>
      <c r="K33" s="270"/>
    </row>
    <row r="34" spans="1:11" ht="14.45" customHeight="1" x14ac:dyDescent="0.25">
      <c r="A34" s="76"/>
      <c r="B34" s="269"/>
      <c r="C34" s="129"/>
      <c r="D34" s="270"/>
      <c r="E34" s="269"/>
      <c r="F34" s="129"/>
      <c r="G34" s="129"/>
      <c r="H34" s="129"/>
      <c r="I34" s="129"/>
      <c r="J34" s="129"/>
      <c r="K34" s="270"/>
    </row>
    <row r="35" spans="1:11" ht="14.45" customHeight="1" x14ac:dyDescent="0.25">
      <c r="A35" s="76"/>
      <c r="B35" s="269"/>
      <c r="C35" s="129"/>
      <c r="D35" s="270"/>
      <c r="E35" s="269"/>
      <c r="F35" s="129"/>
      <c r="G35" s="129"/>
      <c r="H35" s="129"/>
      <c r="I35" s="129"/>
      <c r="J35" s="129"/>
      <c r="K35" s="270"/>
    </row>
    <row r="36" spans="1:11" ht="14.45" customHeight="1" x14ac:dyDescent="0.25">
      <c r="A36" s="76"/>
      <c r="B36" s="269"/>
      <c r="C36" s="129"/>
      <c r="D36" s="270"/>
      <c r="E36" s="269"/>
      <c r="F36" s="129"/>
      <c r="G36" s="129"/>
      <c r="H36" s="129"/>
      <c r="I36" s="129"/>
      <c r="J36" s="129"/>
      <c r="K36" s="270"/>
    </row>
    <row r="37" spans="1:11" ht="17.100000000000001" customHeight="1" x14ac:dyDescent="0.25">
      <c r="A37" s="76"/>
      <c r="B37" s="269"/>
      <c r="C37" s="129"/>
      <c r="D37" s="270"/>
      <c r="E37" s="269"/>
      <c r="F37" s="129"/>
      <c r="G37" s="129"/>
      <c r="H37" s="129"/>
      <c r="I37" s="129"/>
      <c r="J37" s="129"/>
      <c r="K37" s="270"/>
    </row>
    <row r="38" spans="1:11" ht="17.100000000000001" customHeight="1" x14ac:dyDescent="0.25">
      <c r="A38" s="76"/>
      <c r="B38" s="269"/>
      <c r="C38" s="129"/>
      <c r="D38" s="270"/>
      <c r="E38" s="269"/>
      <c r="F38" s="129"/>
      <c r="G38" s="129"/>
      <c r="H38" s="129"/>
      <c r="I38" s="129"/>
      <c r="J38" s="129"/>
      <c r="K38" s="270"/>
    </row>
    <row r="39" spans="1:11" ht="17.100000000000001" customHeight="1" x14ac:dyDescent="0.25">
      <c r="A39" s="76"/>
      <c r="B39" s="269"/>
      <c r="C39" s="129"/>
      <c r="D39" s="270"/>
      <c r="E39" s="269"/>
      <c r="F39" s="129"/>
      <c r="G39" s="129"/>
      <c r="H39" s="129"/>
      <c r="I39" s="129"/>
      <c r="J39" s="129"/>
      <c r="K39" s="270"/>
    </row>
    <row r="40" spans="1:11" ht="17.100000000000001" customHeight="1" x14ac:dyDescent="0.25">
      <c r="A40" s="76"/>
      <c r="B40" s="269"/>
      <c r="C40" s="129"/>
      <c r="D40" s="270"/>
      <c r="E40" s="269"/>
      <c r="F40" s="129"/>
      <c r="G40" s="129"/>
      <c r="H40" s="129"/>
      <c r="I40" s="129"/>
      <c r="J40" s="129"/>
      <c r="K40" s="270"/>
    </row>
    <row r="41" spans="1:11" x14ac:dyDescent="0.25">
      <c r="A41" s="76"/>
      <c r="B41" s="269"/>
      <c r="C41" s="129"/>
      <c r="D41" s="270"/>
      <c r="E41" s="269"/>
      <c r="F41" s="129"/>
      <c r="G41" s="129"/>
      <c r="H41" s="129"/>
      <c r="I41" s="129"/>
      <c r="J41" s="129"/>
      <c r="K41" s="270"/>
    </row>
    <row r="42" spans="1:11" ht="82.5" customHeight="1" x14ac:dyDescent="0.25">
      <c r="A42" s="76"/>
      <c r="B42" s="271"/>
      <c r="C42" s="272"/>
      <c r="D42" s="273"/>
      <c r="E42" s="271"/>
      <c r="F42" s="272"/>
      <c r="G42" s="272"/>
      <c r="H42" s="272"/>
      <c r="I42" s="272"/>
      <c r="J42" s="272"/>
      <c r="K42" s="273"/>
    </row>
    <row r="43" spans="1:11" ht="14.45" customHeight="1" x14ac:dyDescent="0.25">
      <c r="A43" s="76"/>
      <c r="B43" s="138" t="s">
        <v>842</v>
      </c>
      <c r="C43" s="267"/>
      <c r="D43" s="268"/>
      <c r="E43" s="138" t="s">
        <v>843</v>
      </c>
      <c r="F43" s="267"/>
      <c r="G43" s="267"/>
      <c r="H43" s="267"/>
      <c r="I43" s="267"/>
      <c r="J43" s="267"/>
      <c r="K43" s="268"/>
    </row>
    <row r="44" spans="1:11" ht="17.100000000000001" customHeight="1" x14ac:dyDescent="0.25">
      <c r="A44" s="76"/>
      <c r="B44" s="269"/>
      <c r="C44" s="129"/>
      <c r="D44" s="270"/>
      <c r="E44" s="269"/>
      <c r="F44" s="129"/>
      <c r="G44" s="129"/>
      <c r="H44" s="129"/>
      <c r="I44" s="129"/>
      <c r="J44" s="129"/>
      <c r="K44" s="270"/>
    </row>
    <row r="45" spans="1:11" ht="17.100000000000001" customHeight="1" x14ac:dyDescent="0.25">
      <c r="A45" s="76"/>
      <c r="B45" s="269"/>
      <c r="C45" s="129"/>
      <c r="D45" s="270"/>
      <c r="E45" s="269"/>
      <c r="F45" s="129"/>
      <c r="G45" s="129"/>
      <c r="H45" s="129"/>
      <c r="I45" s="129"/>
      <c r="J45" s="129"/>
      <c r="K45" s="270"/>
    </row>
    <row r="46" spans="1:11" ht="24" customHeight="1" x14ac:dyDescent="0.25">
      <c r="A46" s="76"/>
      <c r="B46" s="271"/>
      <c r="C46" s="272"/>
      <c r="D46" s="273"/>
      <c r="E46" s="271"/>
      <c r="F46" s="272"/>
      <c r="G46" s="272"/>
      <c r="H46" s="272"/>
      <c r="I46" s="272"/>
      <c r="J46" s="272"/>
      <c r="K46" s="273"/>
    </row>
    <row r="47" spans="1:11" ht="14.45" customHeight="1" x14ac:dyDescent="0.25">
      <c r="A47" s="76"/>
      <c r="B47" s="138" t="s">
        <v>844</v>
      </c>
      <c r="C47" s="267"/>
      <c r="D47" s="268"/>
      <c r="E47" s="176" t="s">
        <v>845</v>
      </c>
      <c r="F47" s="267"/>
      <c r="G47" s="267"/>
      <c r="H47" s="267"/>
      <c r="I47" s="267"/>
      <c r="J47" s="267"/>
      <c r="K47" s="268"/>
    </row>
    <row r="48" spans="1:11" ht="17.100000000000001" customHeight="1" x14ac:dyDescent="0.25">
      <c r="A48" s="76"/>
      <c r="B48" s="269"/>
      <c r="C48" s="129"/>
      <c r="D48" s="270"/>
      <c r="E48" s="269"/>
      <c r="F48" s="129"/>
      <c r="G48" s="129"/>
      <c r="H48" s="129"/>
      <c r="I48" s="129"/>
      <c r="J48" s="129"/>
      <c r="K48" s="270"/>
    </row>
    <row r="49" spans="1:11" ht="17.100000000000001" customHeight="1" x14ac:dyDescent="0.25">
      <c r="A49" s="76"/>
      <c r="B49" s="269"/>
      <c r="C49" s="129"/>
      <c r="D49" s="270"/>
      <c r="E49" s="269"/>
      <c r="F49" s="129"/>
      <c r="G49" s="129"/>
      <c r="H49" s="129"/>
      <c r="I49" s="129"/>
      <c r="J49" s="129"/>
      <c r="K49" s="270"/>
    </row>
    <row r="50" spans="1:11" ht="409.5" customHeight="1" x14ac:dyDescent="0.25">
      <c r="A50" s="76"/>
      <c r="B50" s="271"/>
      <c r="C50" s="272"/>
      <c r="D50" s="273"/>
      <c r="E50" s="271"/>
      <c r="F50" s="272"/>
      <c r="G50" s="272"/>
      <c r="H50" s="272"/>
      <c r="I50" s="272"/>
      <c r="J50" s="272"/>
      <c r="K50" s="273"/>
    </row>
    <row r="51" spans="1:11" ht="14.45" customHeight="1" x14ac:dyDescent="0.25">
      <c r="A51" s="76"/>
      <c r="B51" s="138" t="s">
        <v>846</v>
      </c>
      <c r="C51" s="267"/>
      <c r="D51" s="268"/>
      <c r="E51" s="138" t="s">
        <v>847</v>
      </c>
      <c r="F51" s="267"/>
      <c r="G51" s="267"/>
      <c r="H51" s="267"/>
      <c r="I51" s="267"/>
      <c r="J51" s="267"/>
      <c r="K51" s="268"/>
    </row>
    <row r="52" spans="1:11" ht="17.100000000000001" customHeight="1" x14ac:dyDescent="0.25">
      <c r="A52" s="76"/>
      <c r="B52" s="269"/>
      <c r="C52" s="129"/>
      <c r="D52" s="270"/>
      <c r="E52" s="269"/>
      <c r="F52" s="129"/>
      <c r="G52" s="129"/>
      <c r="H52" s="129"/>
      <c r="I52" s="129"/>
      <c r="J52" s="129"/>
      <c r="K52" s="270"/>
    </row>
    <row r="53" spans="1:11" ht="17.100000000000001" customHeight="1" x14ac:dyDescent="0.25">
      <c r="A53" s="76"/>
      <c r="B53" s="269"/>
      <c r="C53" s="129"/>
      <c r="D53" s="270"/>
      <c r="E53" s="269"/>
      <c r="F53" s="129"/>
      <c r="G53" s="129"/>
      <c r="H53" s="129"/>
      <c r="I53" s="129"/>
      <c r="J53" s="129"/>
      <c r="K53" s="270"/>
    </row>
    <row r="54" spans="1:11" ht="111.75" customHeight="1" x14ac:dyDescent="0.25">
      <c r="A54" s="76"/>
      <c r="B54" s="271"/>
      <c r="C54" s="272"/>
      <c r="D54" s="273"/>
      <c r="E54" s="271"/>
      <c r="F54" s="272"/>
      <c r="G54" s="272"/>
      <c r="H54" s="272"/>
      <c r="I54" s="272"/>
      <c r="J54" s="272"/>
      <c r="K54" s="273"/>
    </row>
    <row r="55" spans="1:11" ht="17.100000000000001" customHeight="1" x14ac:dyDescent="0.25"/>
    <row r="56" spans="1:11" ht="17.100000000000001" customHeight="1" x14ac:dyDescent="0.25"/>
    <row r="60" spans="1:11" ht="15.6" customHeight="1" x14ac:dyDescent="0.25"/>
  </sheetData>
  <sheetProtection sheet="1" objects="1" scenarios="1" formatColumns="0" formatRows="0"/>
  <mergeCells count="22">
    <mergeCell ref="E51:K54"/>
    <mergeCell ref="B51:D54"/>
    <mergeCell ref="B47:D50"/>
    <mergeCell ref="E6:K7"/>
    <mergeCell ref="B8:D9"/>
    <mergeCell ref="B43:D46"/>
    <mergeCell ref="B20:D22"/>
    <mergeCell ref="E29:K42"/>
    <mergeCell ref="E47:K50"/>
    <mergeCell ref="E8:K9"/>
    <mergeCell ref="E43:K46"/>
    <mergeCell ref="B29:D42"/>
    <mergeCell ref="E10:K13"/>
    <mergeCell ref="E23:K28"/>
    <mergeCell ref="E14:K19"/>
    <mergeCell ref="B2:K2"/>
    <mergeCell ref="E20:K22"/>
    <mergeCell ref="B14:D19"/>
    <mergeCell ref="B6:D7"/>
    <mergeCell ref="B23:D28"/>
    <mergeCell ref="B10:D13"/>
    <mergeCell ref="B4:K5"/>
  </mergeCells>
  <dataValidations count="1">
    <dataValidation type="list" allowBlank="1" showInputMessage="1" showErrorMessage="1" prompt="Select Yes or No" sqref="E6:E7 E20:K22 F6:K7" xr:uid="{00000000-0002-0000-0F00-000000000000}">
      <formula1>"Yes, No"</formula1>
    </dataValidation>
  </dataValidations>
  <pageMargins left="0.25" right="0.25" top="0.75" bottom="0.75" header="0.3" footer="0.3"/>
  <pageSetup paperSize="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theme="3" tint="0.499984740745262"/>
  </sheetPr>
  <dimension ref="A1:K58"/>
  <sheetViews>
    <sheetView showGridLines="0" view="pageBreakPreview" zoomScaleNormal="100" zoomScaleSheetLayoutView="100" workbookViewId="0">
      <selection activeCell="Q17" sqref="Q17"/>
    </sheetView>
  </sheetViews>
  <sheetFormatPr defaultColWidth="8.85546875" defaultRowHeight="12" x14ac:dyDescent="0.2"/>
  <cols>
    <col min="1" max="1" width="1.42578125" style="2" customWidth="1"/>
    <col min="2" max="10" width="8.85546875" style="2"/>
    <col min="11" max="11" width="20.85546875" style="2" customWidth="1"/>
    <col min="12" max="16384" width="8.85546875" style="2"/>
  </cols>
  <sheetData>
    <row r="1" spans="1:11" x14ac:dyDescent="0.2">
      <c r="A1" s="14"/>
      <c r="B1" s="14"/>
      <c r="C1" s="14"/>
      <c r="D1" s="14"/>
      <c r="E1" s="14"/>
      <c r="F1" s="14"/>
      <c r="G1" s="14"/>
      <c r="H1" s="14"/>
      <c r="I1" s="14"/>
      <c r="J1" s="14"/>
      <c r="K1" s="14"/>
    </row>
    <row r="2" spans="1:11" ht="19.5" customHeight="1" x14ac:dyDescent="0.2">
      <c r="A2" s="14"/>
      <c r="B2" s="239" t="s">
        <v>848</v>
      </c>
      <c r="C2" s="136"/>
      <c r="D2" s="136"/>
      <c r="E2" s="136"/>
      <c r="F2" s="136"/>
      <c r="G2" s="136"/>
      <c r="H2" s="136"/>
      <c r="I2" s="136"/>
      <c r="J2" s="136"/>
      <c r="K2" s="136"/>
    </row>
    <row r="3" spans="1:11" x14ac:dyDescent="0.2">
      <c r="A3" s="14"/>
      <c r="B3" s="14"/>
      <c r="C3" s="14"/>
      <c r="D3" s="14"/>
      <c r="E3" s="14"/>
      <c r="F3" s="14"/>
      <c r="G3" s="14"/>
      <c r="H3" s="14"/>
      <c r="I3" s="14"/>
      <c r="J3" s="14"/>
      <c r="K3" s="14"/>
    </row>
    <row r="4" spans="1:11" ht="14.45" customHeight="1" x14ac:dyDescent="0.2">
      <c r="A4" s="14"/>
      <c r="B4" s="346" t="s">
        <v>849</v>
      </c>
      <c r="C4" s="267"/>
      <c r="D4" s="267"/>
      <c r="E4" s="267"/>
      <c r="F4" s="267"/>
      <c r="G4" s="267"/>
      <c r="H4" s="267"/>
      <c r="I4" s="267"/>
      <c r="J4" s="267"/>
      <c r="K4" s="268"/>
    </row>
    <row r="5" spans="1:11" ht="17.100000000000001" customHeight="1" x14ac:dyDescent="0.2">
      <c r="A5" s="14"/>
      <c r="B5" s="271"/>
      <c r="C5" s="272"/>
      <c r="D5" s="272"/>
      <c r="E5" s="272"/>
      <c r="F5" s="272"/>
      <c r="G5" s="272"/>
      <c r="H5" s="272"/>
      <c r="I5" s="272"/>
      <c r="J5" s="272"/>
      <c r="K5" s="273"/>
    </row>
    <row r="6" spans="1:11" ht="14.45" customHeight="1" x14ac:dyDescent="0.2">
      <c r="A6" s="14"/>
      <c r="B6" s="176" t="s">
        <v>850</v>
      </c>
      <c r="C6" s="267"/>
      <c r="D6" s="267"/>
      <c r="E6" s="267"/>
      <c r="F6" s="267"/>
      <c r="G6" s="267"/>
      <c r="H6" s="267"/>
      <c r="I6" s="267"/>
      <c r="J6" s="267"/>
      <c r="K6" s="268"/>
    </row>
    <row r="7" spans="1:11" ht="17.100000000000001" customHeight="1" x14ac:dyDescent="0.2">
      <c r="A7" s="14"/>
      <c r="B7" s="269"/>
      <c r="C7" s="129"/>
      <c r="D7" s="129"/>
      <c r="E7" s="129"/>
      <c r="F7" s="129"/>
      <c r="G7" s="129"/>
      <c r="H7" s="129"/>
      <c r="I7" s="129"/>
      <c r="J7" s="129"/>
      <c r="K7" s="270"/>
    </row>
    <row r="8" spans="1:11" ht="17.100000000000001" customHeight="1" x14ac:dyDescent="0.2">
      <c r="A8" s="14"/>
      <c r="B8" s="269"/>
      <c r="C8" s="129"/>
      <c r="D8" s="129"/>
      <c r="E8" s="129"/>
      <c r="F8" s="129"/>
      <c r="G8" s="129"/>
      <c r="H8" s="129"/>
      <c r="I8" s="129"/>
      <c r="J8" s="129"/>
      <c r="K8" s="270"/>
    </row>
    <row r="9" spans="1:11" ht="17.100000000000001" customHeight="1" x14ac:dyDescent="0.2">
      <c r="A9" s="14"/>
      <c r="B9" s="269"/>
      <c r="C9" s="129"/>
      <c r="D9" s="129"/>
      <c r="E9" s="129"/>
      <c r="F9" s="129"/>
      <c r="G9" s="129"/>
      <c r="H9" s="129"/>
      <c r="I9" s="129"/>
      <c r="J9" s="129"/>
      <c r="K9" s="270"/>
    </row>
    <row r="10" spans="1:11" ht="17.100000000000001" customHeight="1" x14ac:dyDescent="0.2">
      <c r="A10" s="14"/>
      <c r="B10" s="269"/>
      <c r="C10" s="129"/>
      <c r="D10" s="129"/>
      <c r="E10" s="129"/>
      <c r="F10" s="129"/>
      <c r="G10" s="129"/>
      <c r="H10" s="129"/>
      <c r="I10" s="129"/>
      <c r="J10" s="129"/>
      <c r="K10" s="270"/>
    </row>
    <row r="11" spans="1:11" ht="17.100000000000001" customHeight="1" x14ac:dyDescent="0.2">
      <c r="A11" s="14"/>
      <c r="B11" s="269"/>
      <c r="C11" s="129"/>
      <c r="D11" s="129"/>
      <c r="E11" s="129"/>
      <c r="F11" s="129"/>
      <c r="G11" s="129"/>
      <c r="H11" s="129"/>
      <c r="I11" s="129"/>
      <c r="J11" s="129"/>
      <c r="K11" s="270"/>
    </row>
    <row r="12" spans="1:11" ht="17.100000000000001" customHeight="1" x14ac:dyDescent="0.2">
      <c r="A12" s="14"/>
      <c r="B12" s="269"/>
      <c r="C12" s="129"/>
      <c r="D12" s="129"/>
      <c r="E12" s="129"/>
      <c r="F12" s="129"/>
      <c r="G12" s="129"/>
      <c r="H12" s="129"/>
      <c r="I12" s="129"/>
      <c r="J12" s="129"/>
      <c r="K12" s="270"/>
    </row>
    <row r="13" spans="1:11" ht="17.100000000000001" customHeight="1" x14ac:dyDescent="0.2">
      <c r="A13" s="14"/>
      <c r="B13" s="269"/>
      <c r="C13" s="129"/>
      <c r="D13" s="129"/>
      <c r="E13" s="129"/>
      <c r="F13" s="129"/>
      <c r="G13" s="129"/>
      <c r="H13" s="129"/>
      <c r="I13" s="129"/>
      <c r="J13" s="129"/>
      <c r="K13" s="270"/>
    </row>
    <row r="14" spans="1:11" ht="17.100000000000001" customHeight="1" x14ac:dyDescent="0.2">
      <c r="A14" s="14"/>
      <c r="B14" s="269"/>
      <c r="C14" s="129"/>
      <c r="D14" s="129"/>
      <c r="E14" s="129"/>
      <c r="F14" s="129"/>
      <c r="G14" s="129"/>
      <c r="H14" s="129"/>
      <c r="I14" s="129"/>
      <c r="J14" s="129"/>
      <c r="K14" s="270"/>
    </row>
    <row r="15" spans="1:11" ht="17.100000000000001" customHeight="1" x14ac:dyDescent="0.2">
      <c r="A15" s="14"/>
      <c r="B15" s="269"/>
      <c r="C15" s="129"/>
      <c r="D15" s="129"/>
      <c r="E15" s="129"/>
      <c r="F15" s="129"/>
      <c r="G15" s="129"/>
      <c r="H15" s="129"/>
      <c r="I15" s="129"/>
      <c r="J15" s="129"/>
      <c r="K15" s="270"/>
    </row>
    <row r="16" spans="1:11" ht="17.100000000000001" customHeight="1" x14ac:dyDescent="0.2">
      <c r="A16" s="14"/>
      <c r="B16" s="269"/>
      <c r="C16" s="129"/>
      <c r="D16" s="129"/>
      <c r="E16" s="129"/>
      <c r="F16" s="129"/>
      <c r="G16" s="129"/>
      <c r="H16" s="129"/>
      <c r="I16" s="129"/>
      <c r="J16" s="129"/>
      <c r="K16" s="270"/>
    </row>
    <row r="17" spans="1:11" ht="17.100000000000001" customHeight="1" x14ac:dyDescent="0.2">
      <c r="A17" s="14"/>
      <c r="B17" s="269"/>
      <c r="C17" s="129"/>
      <c r="D17" s="129"/>
      <c r="E17" s="129"/>
      <c r="F17" s="129"/>
      <c r="G17" s="129"/>
      <c r="H17" s="129"/>
      <c r="I17" s="129"/>
      <c r="J17" s="129"/>
      <c r="K17" s="270"/>
    </row>
    <row r="18" spans="1:11" ht="17.100000000000001" customHeight="1" x14ac:dyDescent="0.2">
      <c r="A18" s="14"/>
      <c r="B18" s="269"/>
      <c r="C18" s="129"/>
      <c r="D18" s="129"/>
      <c r="E18" s="129"/>
      <c r="F18" s="129"/>
      <c r="G18" s="129"/>
      <c r="H18" s="129"/>
      <c r="I18" s="129"/>
      <c r="J18" s="129"/>
      <c r="K18" s="270"/>
    </row>
    <row r="19" spans="1:11" ht="17.100000000000001" customHeight="1" x14ac:dyDescent="0.2">
      <c r="A19" s="14"/>
      <c r="B19" s="269"/>
      <c r="C19" s="129"/>
      <c r="D19" s="129"/>
      <c r="E19" s="129"/>
      <c r="F19" s="129"/>
      <c r="G19" s="129"/>
      <c r="H19" s="129"/>
      <c r="I19" s="129"/>
      <c r="J19" s="129"/>
      <c r="K19" s="270"/>
    </row>
    <row r="20" spans="1:11" ht="17.100000000000001" customHeight="1" x14ac:dyDescent="0.2">
      <c r="A20" s="14"/>
      <c r="B20" s="269"/>
      <c r="C20" s="129"/>
      <c r="D20" s="129"/>
      <c r="E20" s="129"/>
      <c r="F20" s="129"/>
      <c r="G20" s="129"/>
      <c r="H20" s="129"/>
      <c r="I20" s="129"/>
      <c r="J20" s="129"/>
      <c r="K20" s="270"/>
    </row>
    <row r="21" spans="1:11" ht="17.100000000000001" customHeight="1" x14ac:dyDescent="0.2">
      <c r="A21" s="14"/>
      <c r="B21" s="269"/>
      <c r="C21" s="129"/>
      <c r="D21" s="129"/>
      <c r="E21" s="129"/>
      <c r="F21" s="129"/>
      <c r="G21" s="129"/>
      <c r="H21" s="129"/>
      <c r="I21" s="129"/>
      <c r="J21" s="129"/>
      <c r="K21" s="270"/>
    </row>
    <row r="22" spans="1:11" x14ac:dyDescent="0.2">
      <c r="A22" s="14"/>
      <c r="B22" s="269"/>
      <c r="C22" s="129"/>
      <c r="D22" s="129"/>
      <c r="E22" s="129"/>
      <c r="F22" s="129"/>
      <c r="G22" s="129"/>
      <c r="H22" s="129"/>
      <c r="I22" s="129"/>
      <c r="J22" s="129"/>
      <c r="K22" s="270"/>
    </row>
    <row r="23" spans="1:11" x14ac:dyDescent="0.2">
      <c r="A23" s="14"/>
      <c r="B23" s="269"/>
      <c r="C23" s="129"/>
      <c r="D23" s="129"/>
      <c r="E23" s="129"/>
      <c r="F23" s="129"/>
      <c r="G23" s="129"/>
      <c r="H23" s="129"/>
      <c r="I23" s="129"/>
      <c r="J23" s="129"/>
      <c r="K23" s="270"/>
    </row>
    <row r="24" spans="1:11" x14ac:dyDescent="0.2">
      <c r="A24" s="14"/>
      <c r="B24" s="269"/>
      <c r="C24" s="129"/>
      <c r="D24" s="129"/>
      <c r="E24" s="129"/>
      <c r="F24" s="129"/>
      <c r="G24" s="129"/>
      <c r="H24" s="129"/>
      <c r="I24" s="129"/>
      <c r="J24" s="129"/>
      <c r="K24" s="270"/>
    </row>
    <row r="25" spans="1:11" x14ac:dyDescent="0.2">
      <c r="A25" s="14"/>
      <c r="B25" s="269"/>
      <c r="C25" s="129"/>
      <c r="D25" s="129"/>
      <c r="E25" s="129"/>
      <c r="F25" s="129"/>
      <c r="G25" s="129"/>
      <c r="H25" s="129"/>
      <c r="I25" s="129"/>
      <c r="J25" s="129"/>
      <c r="K25" s="270"/>
    </row>
    <row r="26" spans="1:11" x14ac:dyDescent="0.2">
      <c r="A26" s="14"/>
      <c r="B26" s="269"/>
      <c r="C26" s="129"/>
      <c r="D26" s="129"/>
      <c r="E26" s="129"/>
      <c r="F26" s="129"/>
      <c r="G26" s="129"/>
      <c r="H26" s="129"/>
      <c r="I26" s="129"/>
      <c r="J26" s="129"/>
      <c r="K26" s="270"/>
    </row>
    <row r="27" spans="1:11" x14ac:dyDescent="0.2">
      <c r="A27" s="14"/>
      <c r="B27" s="269"/>
      <c r="C27" s="129"/>
      <c r="D27" s="129"/>
      <c r="E27" s="129"/>
      <c r="F27" s="129"/>
      <c r="G27" s="129"/>
      <c r="H27" s="129"/>
      <c r="I27" s="129"/>
      <c r="J27" s="129"/>
      <c r="K27" s="270"/>
    </row>
    <row r="28" spans="1:11" x14ac:dyDescent="0.2">
      <c r="A28" s="14"/>
      <c r="B28" s="269"/>
      <c r="C28" s="129"/>
      <c r="D28" s="129"/>
      <c r="E28" s="129"/>
      <c r="F28" s="129"/>
      <c r="G28" s="129"/>
      <c r="H28" s="129"/>
      <c r="I28" s="129"/>
      <c r="J28" s="129"/>
      <c r="K28" s="270"/>
    </row>
    <row r="29" spans="1:11" x14ac:dyDescent="0.2">
      <c r="A29" s="14"/>
      <c r="B29" s="269"/>
      <c r="C29" s="129"/>
      <c r="D29" s="129"/>
      <c r="E29" s="129"/>
      <c r="F29" s="129"/>
      <c r="G29" s="129"/>
      <c r="H29" s="129"/>
      <c r="I29" s="129"/>
      <c r="J29" s="129"/>
      <c r="K29" s="270"/>
    </row>
    <row r="30" spans="1:11" x14ac:dyDescent="0.2">
      <c r="A30" s="14"/>
      <c r="B30" s="269"/>
      <c r="C30" s="129"/>
      <c r="D30" s="129"/>
      <c r="E30" s="129"/>
      <c r="F30" s="129"/>
      <c r="G30" s="129"/>
      <c r="H30" s="129"/>
      <c r="I30" s="129"/>
      <c r="J30" s="129"/>
      <c r="K30" s="270"/>
    </row>
    <row r="31" spans="1:11" x14ac:dyDescent="0.2">
      <c r="A31" s="14"/>
      <c r="B31" s="269"/>
      <c r="C31" s="129"/>
      <c r="D31" s="129"/>
      <c r="E31" s="129"/>
      <c r="F31" s="129"/>
      <c r="G31" s="129"/>
      <c r="H31" s="129"/>
      <c r="I31" s="129"/>
      <c r="J31" s="129"/>
      <c r="K31" s="270"/>
    </row>
    <row r="32" spans="1:11" x14ac:dyDescent="0.2">
      <c r="A32" s="14"/>
      <c r="B32" s="269"/>
      <c r="C32" s="129"/>
      <c r="D32" s="129"/>
      <c r="E32" s="129"/>
      <c r="F32" s="129"/>
      <c r="G32" s="129"/>
      <c r="H32" s="129"/>
      <c r="I32" s="129"/>
      <c r="J32" s="129"/>
      <c r="K32" s="270"/>
    </row>
    <row r="33" spans="1:11" x14ac:dyDescent="0.2">
      <c r="A33" s="14"/>
      <c r="B33" s="269"/>
      <c r="C33" s="129"/>
      <c r="D33" s="129"/>
      <c r="E33" s="129"/>
      <c r="F33" s="129"/>
      <c r="G33" s="129"/>
      <c r="H33" s="129"/>
      <c r="I33" s="129"/>
      <c r="J33" s="129"/>
      <c r="K33" s="270"/>
    </row>
    <row r="34" spans="1:11" x14ac:dyDescent="0.2">
      <c r="A34" s="14"/>
      <c r="B34" s="269"/>
      <c r="C34" s="129"/>
      <c r="D34" s="129"/>
      <c r="E34" s="129"/>
      <c r="F34" s="129"/>
      <c r="G34" s="129"/>
      <c r="H34" s="129"/>
      <c r="I34" s="129"/>
      <c r="J34" s="129"/>
      <c r="K34" s="270"/>
    </row>
    <row r="35" spans="1:11" x14ac:dyDescent="0.2">
      <c r="A35" s="14"/>
      <c r="B35" s="269"/>
      <c r="C35" s="129"/>
      <c r="D35" s="129"/>
      <c r="E35" s="129"/>
      <c r="F35" s="129"/>
      <c r="G35" s="129"/>
      <c r="H35" s="129"/>
      <c r="I35" s="129"/>
      <c r="J35" s="129"/>
      <c r="K35" s="270"/>
    </row>
    <row r="36" spans="1:11" x14ac:dyDescent="0.2">
      <c r="A36" s="14"/>
      <c r="B36" s="269"/>
      <c r="C36" s="129"/>
      <c r="D36" s="129"/>
      <c r="E36" s="129"/>
      <c r="F36" s="129"/>
      <c r="G36" s="129"/>
      <c r="H36" s="129"/>
      <c r="I36" s="129"/>
      <c r="J36" s="129"/>
      <c r="K36" s="270"/>
    </row>
    <row r="37" spans="1:11" x14ac:dyDescent="0.2">
      <c r="A37" s="14"/>
      <c r="B37" s="269"/>
      <c r="C37" s="129"/>
      <c r="D37" s="129"/>
      <c r="E37" s="129"/>
      <c r="F37" s="129"/>
      <c r="G37" s="129"/>
      <c r="H37" s="129"/>
      <c r="I37" s="129"/>
      <c r="J37" s="129"/>
      <c r="K37" s="270"/>
    </row>
    <row r="38" spans="1:11" x14ac:dyDescent="0.2">
      <c r="A38" s="14"/>
      <c r="B38" s="269"/>
      <c r="C38" s="129"/>
      <c r="D38" s="129"/>
      <c r="E38" s="129"/>
      <c r="F38" s="129"/>
      <c r="G38" s="129"/>
      <c r="H38" s="129"/>
      <c r="I38" s="129"/>
      <c r="J38" s="129"/>
      <c r="K38" s="270"/>
    </row>
    <row r="39" spans="1:11" ht="45.75" customHeight="1" x14ac:dyDescent="0.2">
      <c r="A39" s="14"/>
      <c r="B39" s="269"/>
      <c r="C39" s="129"/>
      <c r="D39" s="129"/>
      <c r="E39" s="129"/>
      <c r="F39" s="129"/>
      <c r="G39" s="129"/>
      <c r="H39" s="129"/>
      <c r="I39" s="129"/>
      <c r="J39" s="129"/>
      <c r="K39" s="270"/>
    </row>
    <row r="40" spans="1:11" ht="374.25" customHeight="1" x14ac:dyDescent="0.2">
      <c r="A40" s="14"/>
      <c r="B40" s="271"/>
      <c r="C40" s="272"/>
      <c r="D40" s="272"/>
      <c r="E40" s="272"/>
      <c r="F40" s="272"/>
      <c r="G40" s="272"/>
      <c r="H40" s="272"/>
      <c r="I40" s="272"/>
      <c r="J40" s="272"/>
      <c r="K40" s="273"/>
    </row>
    <row r="41" spans="1:11" x14ac:dyDescent="0.2">
      <c r="A41" s="14"/>
      <c r="B41" s="14"/>
      <c r="C41" s="14"/>
      <c r="D41" s="14"/>
      <c r="E41" s="14"/>
      <c r="F41" s="14"/>
      <c r="G41" s="14"/>
      <c r="H41" s="14"/>
      <c r="I41" s="14"/>
      <c r="J41" s="14"/>
      <c r="K41" s="14"/>
    </row>
    <row r="42" spans="1:11" x14ac:dyDescent="0.2">
      <c r="A42" s="14"/>
      <c r="B42" s="14"/>
      <c r="C42" s="14"/>
      <c r="D42" s="14"/>
      <c r="E42" s="14"/>
      <c r="F42" s="14"/>
      <c r="G42" s="14"/>
      <c r="H42" s="14"/>
      <c r="I42" s="14"/>
      <c r="J42" s="14"/>
      <c r="K42" s="14"/>
    </row>
    <row r="43" spans="1:11" x14ac:dyDescent="0.2">
      <c r="A43" s="14"/>
      <c r="B43" s="14"/>
      <c r="C43" s="14"/>
      <c r="D43" s="14"/>
      <c r="E43" s="14"/>
      <c r="F43" s="14"/>
      <c r="G43" s="14"/>
      <c r="H43" s="14"/>
      <c r="I43" s="14"/>
      <c r="J43" s="14"/>
      <c r="K43" s="14"/>
    </row>
    <row r="44" spans="1:11" x14ac:dyDescent="0.2">
      <c r="A44" s="14"/>
      <c r="B44" s="14"/>
      <c r="C44" s="14"/>
      <c r="D44" s="14"/>
      <c r="E44" s="14"/>
      <c r="F44" s="14"/>
      <c r="G44" s="14"/>
      <c r="H44" s="14"/>
      <c r="I44" s="14"/>
      <c r="J44" s="14"/>
      <c r="K44" s="14"/>
    </row>
    <row r="45" spans="1:11" x14ac:dyDescent="0.2">
      <c r="A45" s="14"/>
      <c r="B45" s="14"/>
      <c r="C45" s="14"/>
      <c r="D45" s="14"/>
      <c r="E45" s="14"/>
      <c r="F45" s="14"/>
      <c r="G45" s="14"/>
      <c r="H45" s="14"/>
      <c r="I45" s="14"/>
      <c r="J45" s="14"/>
      <c r="K45" s="14"/>
    </row>
    <row r="46" spans="1:11" x14ac:dyDescent="0.2">
      <c r="A46" s="14"/>
      <c r="B46" s="14"/>
      <c r="C46" s="14"/>
      <c r="D46" s="14"/>
      <c r="E46" s="14"/>
      <c r="F46" s="14"/>
      <c r="G46" s="14"/>
      <c r="H46" s="14"/>
      <c r="I46" s="14"/>
      <c r="J46" s="14"/>
      <c r="K46" s="14"/>
    </row>
    <row r="47" spans="1:11" x14ac:dyDescent="0.2">
      <c r="A47" s="14"/>
      <c r="B47" s="14"/>
      <c r="C47" s="14"/>
      <c r="D47" s="14"/>
      <c r="E47" s="14"/>
      <c r="F47" s="14"/>
      <c r="G47" s="14"/>
      <c r="H47" s="14"/>
      <c r="I47" s="14"/>
      <c r="J47" s="14"/>
      <c r="K47" s="14"/>
    </row>
    <row r="48" spans="1:11" x14ac:dyDescent="0.2">
      <c r="A48" s="14"/>
      <c r="B48" s="14"/>
      <c r="C48" s="14"/>
      <c r="D48" s="14"/>
      <c r="E48" s="14"/>
      <c r="F48" s="14"/>
      <c r="G48" s="14"/>
      <c r="H48" s="14"/>
      <c r="I48" s="14"/>
      <c r="J48" s="14"/>
      <c r="K48" s="14"/>
    </row>
    <row r="49" spans="1:11" x14ac:dyDescent="0.2">
      <c r="A49" s="14"/>
      <c r="B49" s="14"/>
      <c r="C49" s="14"/>
      <c r="D49" s="14"/>
      <c r="E49" s="14"/>
      <c r="F49" s="14"/>
      <c r="G49" s="14"/>
      <c r="H49" s="14"/>
      <c r="I49" s="14"/>
      <c r="J49" s="14"/>
      <c r="K49" s="14"/>
    </row>
    <row r="50" spans="1:11" x14ac:dyDescent="0.2">
      <c r="A50" s="14"/>
      <c r="B50" s="14"/>
      <c r="C50" s="14"/>
      <c r="D50" s="14"/>
      <c r="E50" s="14"/>
      <c r="F50" s="14"/>
      <c r="G50" s="14"/>
      <c r="H50" s="14"/>
      <c r="I50" s="14"/>
      <c r="J50" s="14"/>
      <c r="K50" s="14"/>
    </row>
    <row r="51" spans="1:11" x14ac:dyDescent="0.2">
      <c r="A51" s="14"/>
      <c r="B51" s="14"/>
      <c r="C51" s="14"/>
      <c r="D51" s="14"/>
      <c r="E51" s="14"/>
      <c r="F51" s="14"/>
      <c r="G51" s="14"/>
      <c r="H51" s="14"/>
      <c r="I51" s="14"/>
      <c r="J51" s="14"/>
      <c r="K51" s="14"/>
    </row>
    <row r="52" spans="1:11" x14ac:dyDescent="0.2">
      <c r="A52" s="14"/>
      <c r="B52" s="14"/>
      <c r="C52" s="14"/>
      <c r="D52" s="14"/>
      <c r="E52" s="14"/>
      <c r="F52" s="14"/>
      <c r="G52" s="14"/>
      <c r="H52" s="14"/>
      <c r="I52" s="14"/>
      <c r="J52" s="14"/>
      <c r="K52" s="14"/>
    </row>
    <row r="53" spans="1:11" x14ac:dyDescent="0.2">
      <c r="A53" s="14"/>
      <c r="B53" s="14"/>
      <c r="C53" s="14"/>
      <c r="D53" s="14"/>
      <c r="E53" s="14"/>
      <c r="F53" s="14"/>
      <c r="G53" s="14"/>
      <c r="H53" s="14"/>
      <c r="I53" s="14"/>
      <c r="J53" s="14"/>
      <c r="K53" s="14"/>
    </row>
    <row r="54" spans="1:11" x14ac:dyDescent="0.2">
      <c r="A54" s="14"/>
      <c r="B54" s="14"/>
      <c r="C54" s="14"/>
      <c r="D54" s="14"/>
      <c r="E54" s="14"/>
      <c r="F54" s="14"/>
      <c r="G54" s="14"/>
      <c r="H54" s="14"/>
      <c r="I54" s="14"/>
      <c r="J54" s="14"/>
      <c r="K54" s="14"/>
    </row>
    <row r="55" spans="1:11" x14ac:dyDescent="0.2">
      <c r="A55" s="14"/>
      <c r="B55" s="14"/>
      <c r="C55" s="14"/>
      <c r="D55" s="14"/>
      <c r="E55" s="14"/>
      <c r="F55" s="14"/>
      <c r="G55" s="14"/>
      <c r="H55" s="14"/>
      <c r="I55" s="14"/>
      <c r="J55" s="14"/>
      <c r="K55" s="14"/>
    </row>
    <row r="56" spans="1:11" x14ac:dyDescent="0.2">
      <c r="A56" s="14"/>
      <c r="B56" s="14"/>
      <c r="C56" s="14"/>
      <c r="D56" s="14"/>
      <c r="E56" s="14"/>
      <c r="F56" s="14"/>
      <c r="G56" s="14"/>
      <c r="H56" s="14"/>
      <c r="I56" s="14"/>
      <c r="J56" s="14"/>
      <c r="K56" s="14"/>
    </row>
    <row r="57" spans="1:11" ht="15.6" customHeight="1" x14ac:dyDescent="0.2">
      <c r="A57" s="14"/>
      <c r="B57" s="14"/>
      <c r="C57" s="14"/>
      <c r="D57" s="14"/>
      <c r="E57" s="14"/>
      <c r="F57" s="14"/>
      <c r="G57" s="14"/>
      <c r="H57" s="14"/>
      <c r="I57" s="14"/>
      <c r="J57" s="14"/>
      <c r="K57" s="14"/>
    </row>
    <row r="58" spans="1:11" x14ac:dyDescent="0.2">
      <c r="A58" s="14"/>
      <c r="B58" s="14"/>
      <c r="C58" s="14"/>
      <c r="D58" s="14"/>
      <c r="E58" s="14"/>
      <c r="F58" s="14"/>
      <c r="G58" s="14"/>
      <c r="H58" s="14"/>
      <c r="I58" s="14"/>
      <c r="J58" s="14"/>
      <c r="K58" s="14"/>
    </row>
  </sheetData>
  <sheetProtection sheet="1" objects="1" scenarios="1" formatColumns="0" formatRows="0"/>
  <mergeCells count="3">
    <mergeCell ref="B6:K40"/>
    <mergeCell ref="B4:K5"/>
    <mergeCell ref="B2:K2"/>
  </mergeCells>
  <pageMargins left="0.25" right="0.25" top="0.75" bottom="0.75" header="0.3" footer="0.3"/>
  <pageSetup paperSize="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theme="3" tint="0.499984740745262"/>
  </sheetPr>
  <dimension ref="A1:R24"/>
  <sheetViews>
    <sheetView showGridLines="0" view="pageBreakPreview" zoomScaleNormal="100" zoomScaleSheetLayoutView="100" workbookViewId="0">
      <selection activeCell="U8" sqref="U8"/>
    </sheetView>
  </sheetViews>
  <sheetFormatPr defaultColWidth="8.85546875" defaultRowHeight="14.25" x14ac:dyDescent="0.25"/>
  <cols>
    <col min="1" max="1" width="1.140625" style="82" customWidth="1"/>
    <col min="2" max="2" width="8.85546875" style="82"/>
    <col min="3" max="3" width="7.5703125" style="82" customWidth="1"/>
    <col min="4" max="7" width="8.85546875" style="82"/>
    <col min="8" max="8" width="4.85546875" style="82" customWidth="1"/>
    <col min="9" max="9" width="8.85546875" style="82"/>
    <col min="10" max="10" width="40" style="82" customWidth="1"/>
    <col min="11" max="15" width="8.85546875" style="82"/>
    <col min="16" max="16" width="15.42578125" style="82" customWidth="1"/>
    <col min="17" max="16384" width="8.85546875" style="82"/>
  </cols>
  <sheetData>
    <row r="1" spans="1:18" ht="19.5" customHeight="1" x14ac:dyDescent="0.25">
      <c r="A1" s="14"/>
      <c r="B1" s="14"/>
      <c r="C1" s="14"/>
      <c r="D1" s="14"/>
      <c r="E1" s="14"/>
      <c r="F1" s="14"/>
      <c r="G1" s="14"/>
      <c r="H1" s="14"/>
      <c r="I1" s="14"/>
      <c r="J1" s="14"/>
      <c r="K1" s="14"/>
      <c r="L1" s="14"/>
      <c r="M1" s="14"/>
      <c r="N1" s="14"/>
      <c r="O1" s="14"/>
      <c r="P1" s="14"/>
    </row>
    <row r="2" spans="1:18" ht="17.100000000000001" customHeight="1" x14ac:dyDescent="0.25">
      <c r="A2" s="14"/>
      <c r="B2" s="358" t="s">
        <v>851</v>
      </c>
      <c r="C2" s="152"/>
      <c r="D2" s="152"/>
      <c r="E2" s="152"/>
      <c r="F2" s="152"/>
      <c r="G2" s="152"/>
      <c r="H2" s="152"/>
      <c r="I2" s="152"/>
      <c r="J2" s="152"/>
      <c r="K2" s="152"/>
      <c r="L2" s="152"/>
      <c r="M2" s="152"/>
      <c r="N2" s="152"/>
      <c r="O2" s="152"/>
      <c r="P2" s="152"/>
    </row>
    <row r="3" spans="1:18" ht="17.100000000000001" customHeight="1" x14ac:dyDescent="0.25">
      <c r="A3" s="14"/>
      <c r="B3" s="357"/>
      <c r="C3" s="152"/>
      <c r="D3" s="152"/>
      <c r="E3" s="152"/>
      <c r="F3" s="152"/>
      <c r="G3" s="152"/>
      <c r="H3" s="152"/>
      <c r="I3" s="152"/>
      <c r="J3" s="152"/>
      <c r="K3" s="152"/>
      <c r="L3" s="152"/>
      <c r="M3" s="152"/>
      <c r="N3" s="152"/>
      <c r="O3" s="152"/>
      <c r="P3" s="152"/>
    </row>
    <row r="4" spans="1:18" ht="14.45" customHeight="1" x14ac:dyDescent="0.25">
      <c r="A4" s="14"/>
      <c r="B4" s="373" t="s">
        <v>852</v>
      </c>
      <c r="C4" s="327"/>
      <c r="D4" s="373" t="s">
        <v>853</v>
      </c>
      <c r="E4" s="326"/>
      <c r="F4" s="326"/>
      <c r="G4" s="326"/>
      <c r="H4" s="327"/>
      <c r="I4" s="373" t="s">
        <v>854</v>
      </c>
      <c r="J4" s="327"/>
      <c r="K4" s="373" t="s">
        <v>855</v>
      </c>
      <c r="L4" s="326"/>
      <c r="M4" s="327"/>
      <c r="N4" s="373" t="s">
        <v>856</v>
      </c>
      <c r="O4" s="326"/>
      <c r="P4" s="327"/>
    </row>
    <row r="5" spans="1:18" ht="34.5" customHeight="1" x14ac:dyDescent="0.25">
      <c r="A5" s="14"/>
      <c r="B5" s="328"/>
      <c r="C5" s="330"/>
      <c r="D5" s="328"/>
      <c r="E5" s="329"/>
      <c r="F5" s="329"/>
      <c r="G5" s="329"/>
      <c r="H5" s="330"/>
      <c r="I5" s="328"/>
      <c r="J5" s="330"/>
      <c r="K5" s="328"/>
      <c r="L5" s="329"/>
      <c r="M5" s="330"/>
      <c r="N5" s="328"/>
      <c r="O5" s="329"/>
      <c r="P5" s="330"/>
    </row>
    <row r="6" spans="1:18" ht="33" customHeight="1" x14ac:dyDescent="0.25">
      <c r="A6" s="14"/>
      <c r="B6" s="138" t="s">
        <v>857</v>
      </c>
      <c r="C6" s="175"/>
      <c r="D6" s="138" t="s">
        <v>858</v>
      </c>
      <c r="E6" s="179"/>
      <c r="F6" s="179"/>
      <c r="G6" s="179"/>
      <c r="H6" s="175"/>
      <c r="I6" s="138" t="s">
        <v>859</v>
      </c>
      <c r="J6" s="175"/>
      <c r="K6" s="354">
        <v>199360000</v>
      </c>
      <c r="L6" s="179"/>
      <c r="M6" s="175"/>
      <c r="N6" s="351">
        <v>3062527</v>
      </c>
      <c r="O6" s="352"/>
      <c r="P6" s="353"/>
    </row>
    <row r="7" spans="1:18" ht="41.25" customHeight="1" x14ac:dyDescent="0.25">
      <c r="A7" s="14"/>
      <c r="B7" s="138" t="s">
        <v>857</v>
      </c>
      <c r="C7" s="175"/>
      <c r="D7" s="138" t="s">
        <v>860</v>
      </c>
      <c r="E7" s="179"/>
      <c r="F7" s="179"/>
      <c r="G7" s="179"/>
      <c r="H7" s="175"/>
      <c r="I7" s="138" t="s">
        <v>859</v>
      </c>
      <c r="J7" s="175"/>
      <c r="K7" s="354">
        <v>61930000</v>
      </c>
      <c r="L7" s="179"/>
      <c r="M7" s="175"/>
      <c r="N7" s="351">
        <v>378974</v>
      </c>
      <c r="O7" s="352"/>
      <c r="P7" s="353"/>
      <c r="R7" s="117"/>
    </row>
    <row r="8" spans="1:18" ht="36" customHeight="1" x14ac:dyDescent="0.25">
      <c r="A8" s="14"/>
      <c r="B8" s="138" t="s">
        <v>857</v>
      </c>
      <c r="C8" s="175"/>
      <c r="D8" s="138" t="s">
        <v>861</v>
      </c>
      <c r="E8" s="179"/>
      <c r="F8" s="179"/>
      <c r="G8" s="179"/>
      <c r="H8" s="175"/>
      <c r="I8" s="138" t="s">
        <v>859</v>
      </c>
      <c r="J8" s="175"/>
      <c r="K8" s="354">
        <v>131160000</v>
      </c>
      <c r="L8" s="179"/>
      <c r="M8" s="175"/>
      <c r="N8" s="351">
        <v>73285711</v>
      </c>
      <c r="O8" s="352"/>
      <c r="P8" s="353"/>
    </row>
    <row r="9" spans="1:18" ht="36.75" customHeight="1" x14ac:dyDescent="0.25">
      <c r="A9" s="14"/>
      <c r="B9" s="138" t="s">
        <v>857</v>
      </c>
      <c r="C9" s="175"/>
      <c r="D9" s="138" t="s">
        <v>862</v>
      </c>
      <c r="E9" s="179"/>
      <c r="F9" s="179"/>
      <c r="G9" s="179"/>
      <c r="H9" s="175"/>
      <c r="I9" s="138" t="s">
        <v>859</v>
      </c>
      <c r="J9" s="175"/>
      <c r="K9" s="354">
        <v>193530000</v>
      </c>
      <c r="L9" s="179"/>
      <c r="M9" s="175"/>
      <c r="N9" s="355">
        <v>42281</v>
      </c>
      <c r="O9" s="352"/>
      <c r="P9" s="353"/>
    </row>
    <row r="10" spans="1:18" ht="37.5" customHeight="1" x14ac:dyDescent="0.25">
      <c r="A10" s="14"/>
      <c r="B10" s="138" t="s">
        <v>857</v>
      </c>
      <c r="C10" s="175"/>
      <c r="D10" s="138" t="s">
        <v>863</v>
      </c>
      <c r="E10" s="179"/>
      <c r="F10" s="179"/>
      <c r="G10" s="179"/>
      <c r="H10" s="175"/>
      <c r="I10" s="138" t="s">
        <v>859</v>
      </c>
      <c r="J10" s="175"/>
      <c r="K10" s="354">
        <v>279210000</v>
      </c>
      <c r="L10" s="179"/>
      <c r="M10" s="175"/>
      <c r="N10" s="351">
        <v>20078846</v>
      </c>
      <c r="O10" s="352"/>
      <c r="P10" s="353"/>
    </row>
    <row r="11" spans="1:18" ht="28.5" customHeight="1" x14ac:dyDescent="0.25">
      <c r="A11" s="14"/>
      <c r="B11" s="138" t="s">
        <v>864</v>
      </c>
      <c r="C11" s="175"/>
      <c r="D11" s="138" t="s">
        <v>865</v>
      </c>
      <c r="E11" s="179"/>
      <c r="F11" s="179"/>
      <c r="G11" s="179"/>
      <c r="H11" s="175"/>
      <c r="I11" s="138"/>
      <c r="J11" s="175"/>
      <c r="K11" s="354">
        <v>3500000</v>
      </c>
      <c r="L11" s="179"/>
      <c r="M11" s="175"/>
      <c r="N11" s="351">
        <v>2912760</v>
      </c>
      <c r="O11" s="352"/>
      <c r="P11" s="353"/>
    </row>
    <row r="12" spans="1:18" ht="17.100000000000001" customHeight="1" x14ac:dyDescent="0.25">
      <c r="A12" s="14"/>
      <c r="B12" s="138"/>
      <c r="C12" s="175"/>
      <c r="D12" s="138"/>
      <c r="E12" s="179"/>
      <c r="F12" s="179"/>
      <c r="G12" s="179"/>
      <c r="H12" s="175"/>
      <c r="I12" s="138"/>
      <c r="J12" s="175"/>
      <c r="K12" s="356"/>
      <c r="L12" s="179"/>
      <c r="M12" s="175"/>
      <c r="N12" s="356"/>
      <c r="O12" s="179"/>
      <c r="P12" s="175"/>
    </row>
    <row r="13" spans="1:18" ht="17.100000000000001" customHeight="1" x14ac:dyDescent="0.25">
      <c r="A13" s="14"/>
      <c r="B13" s="138"/>
      <c r="C13" s="175"/>
      <c r="D13" s="138"/>
      <c r="E13" s="179"/>
      <c r="F13" s="179"/>
      <c r="G13" s="179"/>
      <c r="H13" s="175"/>
      <c r="I13" s="138"/>
      <c r="J13" s="175"/>
      <c r="K13" s="356"/>
      <c r="L13" s="179"/>
      <c r="M13" s="175"/>
      <c r="N13" s="356"/>
      <c r="O13" s="179"/>
      <c r="P13" s="175"/>
    </row>
    <row r="14" spans="1:18" ht="17.100000000000001" customHeight="1" x14ac:dyDescent="0.25">
      <c r="A14" s="14"/>
      <c r="B14" s="138"/>
      <c r="C14" s="175"/>
      <c r="D14" s="138"/>
      <c r="E14" s="179"/>
      <c r="F14" s="179"/>
      <c r="G14" s="179"/>
      <c r="H14" s="175"/>
      <c r="I14" s="138"/>
      <c r="J14" s="175"/>
      <c r="K14" s="356"/>
      <c r="L14" s="179"/>
      <c r="M14" s="175"/>
      <c r="N14" s="356"/>
      <c r="O14" s="179"/>
      <c r="P14" s="175"/>
    </row>
    <row r="15" spans="1:18" ht="17.100000000000001" customHeight="1" x14ac:dyDescent="0.25">
      <c r="A15" s="14"/>
      <c r="B15" s="362" t="s">
        <v>866</v>
      </c>
      <c r="C15" s="175"/>
      <c r="D15" s="138"/>
      <c r="E15" s="179"/>
      <c r="F15" s="179"/>
      <c r="G15" s="179"/>
      <c r="H15" s="175"/>
      <c r="I15" s="125" t="s">
        <v>866</v>
      </c>
      <c r="J15" s="175"/>
      <c r="K15" s="361">
        <f>SUM(K6:K14)</f>
        <v>868690000</v>
      </c>
      <c r="L15" s="179"/>
      <c r="M15" s="175"/>
      <c r="N15" s="361">
        <f>SUM(N6:N14)</f>
        <v>99761099</v>
      </c>
      <c r="O15" s="179"/>
      <c r="P15" s="175"/>
    </row>
    <row r="16" spans="1:18" ht="17.100000000000001" customHeight="1" x14ac:dyDescent="0.25">
      <c r="A16" s="14"/>
      <c r="B16" s="164"/>
      <c r="C16" s="150"/>
      <c r="D16" s="150"/>
      <c r="E16" s="150"/>
      <c r="F16" s="150"/>
      <c r="G16" s="150"/>
      <c r="H16" s="150"/>
      <c r="I16" s="150"/>
      <c r="J16" s="150"/>
      <c r="K16" s="150"/>
      <c r="L16" s="150"/>
      <c r="M16" s="150"/>
      <c r="N16" s="150"/>
      <c r="O16" s="150"/>
      <c r="P16" s="150"/>
    </row>
    <row r="17" spans="1:16" ht="17.100000000000001" customHeight="1" x14ac:dyDescent="0.25">
      <c r="A17" s="14"/>
      <c r="B17" s="151"/>
      <c r="C17" s="152"/>
      <c r="D17" s="152"/>
      <c r="E17" s="152"/>
      <c r="F17" s="152"/>
      <c r="G17" s="152"/>
      <c r="H17" s="152"/>
      <c r="I17" s="152"/>
      <c r="J17" s="152"/>
      <c r="K17" s="152"/>
      <c r="L17" s="152"/>
      <c r="M17" s="152"/>
      <c r="N17" s="152"/>
      <c r="O17" s="152"/>
      <c r="P17" s="152"/>
    </row>
    <row r="18" spans="1:16" ht="17.100000000000001" customHeight="1" x14ac:dyDescent="0.25">
      <c r="A18" s="14"/>
      <c r="B18" s="360" t="s">
        <v>867</v>
      </c>
      <c r="C18" s="152"/>
      <c r="D18" s="152"/>
      <c r="E18" s="152"/>
      <c r="F18" s="152"/>
      <c r="G18" s="152"/>
      <c r="H18" s="152"/>
      <c r="I18" s="152"/>
      <c r="J18" s="152"/>
      <c r="K18" s="152"/>
      <c r="L18" s="152"/>
      <c r="M18" s="152"/>
      <c r="N18" s="152"/>
      <c r="O18" s="152"/>
      <c r="P18" s="152"/>
    </row>
    <row r="19" spans="1:16" ht="17.100000000000001" customHeight="1" x14ac:dyDescent="0.25">
      <c r="A19" s="14"/>
      <c r="B19" s="151"/>
      <c r="C19" s="152"/>
      <c r="D19" s="152"/>
      <c r="E19" s="152"/>
      <c r="F19" s="152"/>
      <c r="G19" s="152"/>
      <c r="H19" s="152"/>
      <c r="I19" s="152"/>
      <c r="J19" s="152"/>
      <c r="K19" s="152"/>
      <c r="L19" s="152"/>
      <c r="M19" s="152"/>
      <c r="N19" s="152"/>
      <c r="O19" s="152"/>
      <c r="P19" s="152"/>
    </row>
    <row r="20" spans="1:16" ht="17.100000000000001" customHeight="1" x14ac:dyDescent="0.25">
      <c r="A20" s="14"/>
      <c r="B20" s="359" t="s">
        <v>868</v>
      </c>
      <c r="C20" s="152"/>
      <c r="D20" s="152"/>
      <c r="E20" s="152"/>
      <c r="F20" s="152"/>
      <c r="G20" s="152"/>
      <c r="H20" s="152"/>
      <c r="I20" s="152"/>
      <c r="J20" s="152"/>
      <c r="K20" s="152"/>
      <c r="L20" s="152"/>
      <c r="M20" s="152"/>
      <c r="N20" s="152"/>
      <c r="O20" s="152"/>
      <c r="P20" s="152"/>
    </row>
    <row r="21" spans="1:16" ht="17.100000000000001" customHeight="1" x14ac:dyDescent="0.25"/>
    <row r="22" spans="1:16" ht="17.100000000000001" customHeight="1" x14ac:dyDescent="0.25"/>
    <row r="23" spans="1:16" ht="17.100000000000001" customHeight="1" x14ac:dyDescent="0.25"/>
    <row r="24" spans="1:16" ht="17.100000000000001" customHeight="1" x14ac:dyDescent="0.25"/>
  </sheetData>
  <sheetProtection sheet="1" objects="1" scenarios="1" formatColumns="0" formatRows="0"/>
  <mergeCells count="60">
    <mergeCell ref="D15:H15"/>
    <mergeCell ref="N13:P13"/>
    <mergeCell ref="B12:C12"/>
    <mergeCell ref="N15:P15"/>
    <mergeCell ref="B15:C15"/>
    <mergeCell ref="K15:M15"/>
    <mergeCell ref="K13:M13"/>
    <mergeCell ref="I14:J14"/>
    <mergeCell ref="B14:C14"/>
    <mergeCell ref="D14:H14"/>
    <mergeCell ref="D13:H13"/>
    <mergeCell ref="K14:M14"/>
    <mergeCell ref="I13:J13"/>
    <mergeCell ref="N14:P14"/>
    <mergeCell ref="K11:M11"/>
    <mergeCell ref="B11:C11"/>
    <mergeCell ref="D10:H10"/>
    <mergeCell ref="D11:H11"/>
    <mergeCell ref="K10:M10"/>
    <mergeCell ref="B20:P20"/>
    <mergeCell ref="D12:H12"/>
    <mergeCell ref="B6:C6"/>
    <mergeCell ref="I10:J10"/>
    <mergeCell ref="I15:J15"/>
    <mergeCell ref="N12:P12"/>
    <mergeCell ref="I9:J9"/>
    <mergeCell ref="B7:C7"/>
    <mergeCell ref="B16:P17"/>
    <mergeCell ref="I11:J11"/>
    <mergeCell ref="B18:P19"/>
    <mergeCell ref="B13:C13"/>
    <mergeCell ref="D7:H7"/>
    <mergeCell ref="K8:M8"/>
    <mergeCell ref="N10:P10"/>
    <mergeCell ref="I7:J7"/>
    <mergeCell ref="B3:P3"/>
    <mergeCell ref="K4:M5"/>
    <mergeCell ref="B2:P2"/>
    <mergeCell ref="N4:P5"/>
    <mergeCell ref="D6:H6"/>
    <mergeCell ref="B4:C5"/>
    <mergeCell ref="I4:J5"/>
    <mergeCell ref="I6:J6"/>
    <mergeCell ref="D4:H5"/>
    <mergeCell ref="B8:C8"/>
    <mergeCell ref="N6:P6"/>
    <mergeCell ref="I12:J12"/>
    <mergeCell ref="K6:M6"/>
    <mergeCell ref="B10:C10"/>
    <mergeCell ref="N7:P7"/>
    <mergeCell ref="B9:C9"/>
    <mergeCell ref="I8:J8"/>
    <mergeCell ref="D8:H8"/>
    <mergeCell ref="N8:P8"/>
    <mergeCell ref="K7:M7"/>
    <mergeCell ref="N9:P9"/>
    <mergeCell ref="N11:P11"/>
    <mergeCell ref="K12:M12"/>
    <mergeCell ref="D9:H9"/>
    <mergeCell ref="K9:M9"/>
  </mergeCells>
  <dataValidations count="4">
    <dataValidation type="list" allowBlank="1" showInputMessage="1" showErrorMessage="1" prompt="Select source of co-financing" sqref="B6:C14" xr:uid="{00000000-0002-0000-1100-000000000000}">
      <formula1>"Recipient Country Government, GEF Agency, Donor Agency, Private Sector, Civil Society Organization, Beneficiaries, Others"</formula1>
    </dataValidation>
    <dataValidation type="list" allowBlank="1" showInputMessage="1" showErrorMessage="1" prompt="Select Type of Co-financing" sqref="I6:J14" xr:uid="{00000000-0002-0000-1100-000001000000}">
      <formula1>"Grant, Loan, Guarantee, Equity Investment, In-kind, Public Investment, Other "</formula1>
    </dataValidation>
    <dataValidation type="list" allowBlank="1" sqref="B6:B14" xr:uid="{00000000-0002-0000-1100-000002000000}">
      <formula1>"Recipient Country Government,GEF Agency,Donor Agency,Private Sector,Civil Society Organization,Beneficiaries,Others"</formula1>
    </dataValidation>
    <dataValidation type="list" allowBlank="1" sqref="I6:I14" xr:uid="{00000000-0002-0000-1100-000003000000}">
      <formula1>"Grant,Loan,Guarantee,Equity Investment,In-kind,Public Investment,Other"</formula1>
    </dataValidation>
  </dataValidations>
  <hyperlinks>
    <hyperlink ref="B20" r:id="rId1" display="27 Sources of Co-financing may include: GEF Agency, Donor Agency, Recipient Country Government, Private Sector, Civil Society Organization, Beneficiaries, Other._x000d__x000a_28 Grant, Loan, Equity Investment, Guarantee, In-Kind, Public Investment, Other (please refer to the Guidelines on co-financing for definitions_x000d__x000a_GEF CoFinancing Guidelines 2018" xr:uid="{00000000-0004-0000-1100-000000000000}"/>
  </hyperlinks>
  <pageMargins left="0.25" right="0.25" top="0.75" bottom="0.75" header="0.3" footer="0.3"/>
  <pageSetup paperSize="5"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tabColor theme="3" tint="0.499984740745262"/>
  </sheetPr>
  <dimension ref="A1:Y28"/>
  <sheetViews>
    <sheetView showGridLines="0" view="pageBreakPreview" zoomScale="110" zoomScaleNormal="100" zoomScaleSheetLayoutView="110" workbookViewId="0">
      <selection activeCell="U8" sqref="U8"/>
    </sheetView>
  </sheetViews>
  <sheetFormatPr defaultColWidth="8.85546875" defaultRowHeight="15" x14ac:dyDescent="0.25"/>
  <cols>
    <col min="1" max="1" width="1.42578125" customWidth="1"/>
  </cols>
  <sheetData>
    <row r="1" spans="1:25" ht="17.100000000000001" customHeight="1" x14ac:dyDescent="0.25">
      <c r="A1" s="14"/>
      <c r="B1" s="137"/>
      <c r="C1" s="119"/>
      <c r="D1" s="119"/>
      <c r="E1" s="119"/>
      <c r="F1" s="119"/>
      <c r="G1" s="119"/>
      <c r="H1" s="119"/>
      <c r="I1" s="119"/>
      <c r="J1" s="119"/>
      <c r="K1" s="119"/>
      <c r="L1" s="119"/>
      <c r="M1" s="119"/>
      <c r="N1" s="119"/>
      <c r="O1" s="119"/>
      <c r="P1" s="14"/>
      <c r="Q1" s="14"/>
      <c r="R1" s="14"/>
    </row>
    <row r="2" spans="1:25" ht="19.5" customHeight="1" x14ac:dyDescent="0.25">
      <c r="A2" s="14"/>
      <c r="B2" s="358" t="s">
        <v>869</v>
      </c>
      <c r="C2" s="119"/>
      <c r="D2" s="119"/>
      <c r="E2" s="119"/>
      <c r="F2" s="119"/>
      <c r="G2" s="119"/>
      <c r="H2" s="119"/>
      <c r="I2" s="119"/>
      <c r="J2" s="119"/>
      <c r="K2" s="119"/>
      <c r="L2" s="119"/>
      <c r="M2" s="119"/>
      <c r="N2" s="119"/>
      <c r="O2" s="119"/>
      <c r="P2" s="14"/>
      <c r="Q2" s="14"/>
      <c r="R2" s="14"/>
    </row>
    <row r="3" spans="1:25" x14ac:dyDescent="0.25">
      <c r="A3" s="14"/>
      <c r="B3" s="137"/>
      <c r="C3" s="119"/>
      <c r="D3" s="119"/>
      <c r="E3" s="119"/>
      <c r="F3" s="119"/>
      <c r="G3" s="119"/>
      <c r="H3" s="119"/>
      <c r="I3" s="119"/>
      <c r="J3" s="119"/>
      <c r="K3" s="119"/>
      <c r="L3" s="119"/>
      <c r="M3" s="119"/>
      <c r="N3" s="119"/>
      <c r="O3" s="119"/>
      <c r="P3" s="14"/>
      <c r="Q3" s="14"/>
      <c r="R3" s="14"/>
    </row>
    <row r="4" spans="1:25" ht="14.45" customHeight="1" x14ac:dyDescent="0.25">
      <c r="A4" s="14"/>
      <c r="B4" s="364" t="s">
        <v>870</v>
      </c>
      <c r="C4" s="119"/>
      <c r="D4" s="119"/>
      <c r="E4" s="119"/>
      <c r="F4" s="119"/>
      <c r="G4" s="119"/>
      <c r="H4" s="119"/>
      <c r="I4" s="119"/>
      <c r="J4" s="119"/>
      <c r="K4" s="119"/>
      <c r="L4" s="119"/>
      <c r="M4" s="119"/>
      <c r="N4" s="119"/>
      <c r="O4" s="119"/>
      <c r="P4" s="14"/>
      <c r="Q4" s="14"/>
      <c r="R4" s="14"/>
    </row>
    <row r="5" spans="1:25" ht="17.100000000000001" customHeight="1" x14ac:dyDescent="0.25">
      <c r="A5" s="14"/>
      <c r="B5" s="119"/>
      <c r="C5" s="119"/>
      <c r="D5" s="119"/>
      <c r="E5" s="119"/>
      <c r="F5" s="119"/>
      <c r="G5" s="119"/>
      <c r="H5" s="119"/>
      <c r="I5" s="119"/>
      <c r="J5" s="119"/>
      <c r="K5" s="119"/>
      <c r="L5" s="119"/>
      <c r="M5" s="119"/>
      <c r="N5" s="119"/>
      <c r="O5" s="119"/>
      <c r="P5" s="14"/>
      <c r="Q5" s="14"/>
      <c r="R5" s="14"/>
    </row>
    <row r="6" spans="1:25" ht="17.100000000000001" customHeight="1" x14ac:dyDescent="0.25">
      <c r="A6" s="14"/>
      <c r="B6" s="332" t="s">
        <v>871</v>
      </c>
      <c r="C6" s="119"/>
      <c r="D6" s="119"/>
      <c r="E6" s="119"/>
      <c r="F6" s="119"/>
      <c r="G6" s="119"/>
      <c r="H6" s="119"/>
      <c r="I6" s="119"/>
      <c r="J6" s="119"/>
      <c r="K6" s="20" t="s">
        <v>394</v>
      </c>
      <c r="L6" s="14"/>
      <c r="M6" s="14"/>
      <c r="N6" s="14"/>
      <c r="O6" s="14"/>
      <c r="P6" s="14"/>
      <c r="Q6" s="14"/>
      <c r="R6" s="14"/>
    </row>
    <row r="7" spans="1:25" ht="17.100000000000001" customHeight="1" x14ac:dyDescent="0.25">
      <c r="A7" s="14"/>
      <c r="B7" s="8"/>
      <c r="C7" s="8"/>
      <c r="D7" s="8"/>
      <c r="E7" s="8"/>
      <c r="F7" s="8"/>
      <c r="G7" s="8"/>
      <c r="H7" s="8"/>
      <c r="I7" s="8"/>
      <c r="J7" s="8"/>
      <c r="K7" s="14"/>
      <c r="L7" s="14"/>
      <c r="M7" s="14"/>
      <c r="N7" s="14"/>
      <c r="O7" s="14"/>
      <c r="P7" s="14"/>
      <c r="Q7" s="14"/>
      <c r="R7" s="14"/>
    </row>
    <row r="8" spans="1:25" ht="17.100000000000001" customHeight="1" x14ac:dyDescent="0.25">
      <c r="A8" s="14"/>
      <c r="B8" s="14"/>
      <c r="C8" s="14"/>
      <c r="D8" s="14"/>
      <c r="E8" s="14"/>
      <c r="F8" s="14"/>
      <c r="G8" s="14"/>
      <c r="H8" s="14"/>
      <c r="I8" s="14"/>
      <c r="J8" s="14"/>
      <c r="K8" s="14"/>
      <c r="L8" s="14"/>
      <c r="M8" s="14"/>
      <c r="N8" s="14"/>
      <c r="O8" s="14"/>
      <c r="P8" s="14"/>
      <c r="Q8" s="14"/>
      <c r="R8" s="14"/>
    </row>
    <row r="9" spans="1:25" ht="17.45" customHeight="1" x14ac:dyDescent="0.25">
      <c r="A9" s="14"/>
      <c r="B9" s="363" t="s">
        <v>872</v>
      </c>
      <c r="C9" s="127"/>
      <c r="D9" s="128"/>
      <c r="E9" s="363" t="s">
        <v>873</v>
      </c>
      <c r="F9" s="128"/>
      <c r="G9" s="363" t="s">
        <v>874</v>
      </c>
      <c r="H9" s="128"/>
      <c r="I9" s="363" t="s">
        <v>875</v>
      </c>
      <c r="J9" s="127"/>
      <c r="K9" s="128"/>
      <c r="L9" s="363" t="s">
        <v>876</v>
      </c>
      <c r="M9" s="127"/>
      <c r="N9" s="127"/>
      <c r="O9" s="128"/>
      <c r="P9" s="14"/>
      <c r="Q9" s="14"/>
      <c r="R9" s="14"/>
    </row>
    <row r="10" spans="1:25" ht="17.45" customHeight="1" x14ac:dyDescent="0.25">
      <c r="A10" s="14"/>
      <c r="B10" s="138"/>
      <c r="C10" s="127"/>
      <c r="D10" s="128"/>
      <c r="E10" s="138"/>
      <c r="F10" s="128"/>
      <c r="G10" s="138"/>
      <c r="H10" s="128"/>
      <c r="I10" s="138"/>
      <c r="J10" s="127"/>
      <c r="K10" s="128"/>
      <c r="L10" s="138"/>
      <c r="M10" s="127"/>
      <c r="N10" s="127"/>
      <c r="O10" s="128"/>
      <c r="P10" s="14"/>
      <c r="Q10" s="14"/>
      <c r="R10" s="14"/>
    </row>
    <row r="11" spans="1:25" ht="17.45" customHeight="1" x14ac:dyDescent="0.25">
      <c r="A11" s="14"/>
      <c r="B11" s="138"/>
      <c r="C11" s="127"/>
      <c r="D11" s="128"/>
      <c r="E11" s="138"/>
      <c r="F11" s="128"/>
      <c r="G11" s="138"/>
      <c r="H11" s="128"/>
      <c r="I11" s="138"/>
      <c r="J11" s="127"/>
      <c r="K11" s="128"/>
      <c r="L11" s="138"/>
      <c r="M11" s="127"/>
      <c r="N11" s="127"/>
      <c r="O11" s="128"/>
      <c r="P11" s="14"/>
      <c r="Q11" s="14"/>
      <c r="R11" s="14"/>
    </row>
    <row r="12" spans="1:25" ht="17.100000000000001" customHeight="1" x14ac:dyDescent="0.25">
      <c r="A12" s="14"/>
      <c r="B12" s="138"/>
      <c r="C12" s="127"/>
      <c r="D12" s="128"/>
      <c r="E12" s="138"/>
      <c r="F12" s="128"/>
      <c r="G12" s="138"/>
      <c r="H12" s="128"/>
      <c r="I12" s="138"/>
      <c r="J12" s="127"/>
      <c r="K12" s="128"/>
      <c r="L12" s="138"/>
      <c r="M12" s="127"/>
      <c r="N12" s="127"/>
      <c r="O12" s="128"/>
      <c r="P12" s="14"/>
      <c r="Q12" s="14"/>
      <c r="R12" s="14"/>
      <c r="T12" s="1"/>
      <c r="U12" s="1"/>
      <c r="V12" s="1"/>
      <c r="W12" s="1"/>
      <c r="X12" s="1"/>
      <c r="Y12" s="1"/>
    </row>
    <row r="13" spans="1:25" ht="17.100000000000001" customHeight="1" x14ac:dyDescent="0.25">
      <c r="A13" s="14"/>
      <c r="B13" s="138"/>
      <c r="C13" s="127"/>
      <c r="D13" s="128"/>
      <c r="E13" s="138"/>
      <c r="F13" s="128"/>
      <c r="G13" s="138"/>
      <c r="H13" s="128"/>
      <c r="I13" s="138"/>
      <c r="J13" s="127"/>
      <c r="K13" s="128"/>
      <c r="L13" s="138"/>
      <c r="M13" s="127"/>
      <c r="N13" s="127"/>
      <c r="O13" s="128"/>
      <c r="P13" s="14"/>
      <c r="Q13" s="14"/>
      <c r="R13" s="14"/>
      <c r="T13" s="1"/>
      <c r="U13" s="1"/>
      <c r="V13" s="1"/>
      <c r="W13" s="1"/>
      <c r="X13" s="1"/>
      <c r="Y13" s="1"/>
    </row>
    <row r="14" spans="1:25" ht="17.100000000000001" customHeight="1" x14ac:dyDescent="0.25">
      <c r="A14" s="14"/>
      <c r="B14" s="138"/>
      <c r="C14" s="127"/>
      <c r="D14" s="128"/>
      <c r="E14" s="138"/>
      <c r="F14" s="128"/>
      <c r="G14" s="138"/>
      <c r="H14" s="128"/>
      <c r="I14" s="138"/>
      <c r="J14" s="127"/>
      <c r="K14" s="128"/>
      <c r="L14" s="138"/>
      <c r="M14" s="127"/>
      <c r="N14" s="127"/>
      <c r="O14" s="128"/>
      <c r="P14" s="14"/>
      <c r="Q14" s="14"/>
      <c r="R14" s="14"/>
      <c r="T14" s="1"/>
      <c r="U14" s="1"/>
      <c r="V14" s="1"/>
      <c r="W14" s="1"/>
      <c r="X14" s="1"/>
      <c r="Y14" s="1"/>
    </row>
    <row r="15" spans="1:25" ht="17.100000000000001" customHeight="1" x14ac:dyDescent="0.25">
      <c r="A15" s="14"/>
      <c r="B15" s="138"/>
      <c r="C15" s="127"/>
      <c r="D15" s="128"/>
      <c r="E15" s="138"/>
      <c r="F15" s="128"/>
      <c r="G15" s="138"/>
      <c r="H15" s="128"/>
      <c r="I15" s="138"/>
      <c r="J15" s="127"/>
      <c r="K15" s="128"/>
      <c r="L15" s="138"/>
      <c r="M15" s="127"/>
      <c r="N15" s="127"/>
      <c r="O15" s="128"/>
      <c r="P15" s="14"/>
      <c r="Q15" s="14"/>
      <c r="R15" s="14"/>
      <c r="T15" s="1"/>
      <c r="U15" s="1"/>
      <c r="V15" s="1"/>
      <c r="W15" s="1"/>
      <c r="X15" s="1"/>
      <c r="Y15" s="1"/>
    </row>
    <row r="16" spans="1:25" ht="17.100000000000001" customHeight="1" x14ac:dyDescent="0.25">
      <c r="A16" s="14"/>
      <c r="B16" s="138"/>
      <c r="C16" s="127"/>
      <c r="D16" s="128"/>
      <c r="E16" s="138"/>
      <c r="F16" s="128"/>
      <c r="G16" s="138"/>
      <c r="H16" s="128"/>
      <c r="I16" s="138"/>
      <c r="J16" s="127"/>
      <c r="K16" s="128"/>
      <c r="L16" s="138"/>
      <c r="M16" s="127"/>
      <c r="N16" s="127"/>
      <c r="O16" s="128"/>
      <c r="P16" s="14"/>
      <c r="Q16" s="14"/>
      <c r="R16" s="14"/>
      <c r="T16" s="1"/>
      <c r="U16" s="1"/>
      <c r="V16" s="1"/>
      <c r="W16" s="1"/>
      <c r="X16" s="1"/>
      <c r="Y16" s="1"/>
    </row>
    <row r="17" spans="1:25" ht="17.45" customHeight="1" x14ac:dyDescent="0.25">
      <c r="A17" s="14"/>
      <c r="B17" s="138"/>
      <c r="C17" s="127"/>
      <c r="D17" s="128"/>
      <c r="E17" s="138"/>
      <c r="F17" s="128"/>
      <c r="G17" s="138"/>
      <c r="H17" s="128"/>
      <c r="I17" s="138"/>
      <c r="J17" s="127"/>
      <c r="K17" s="128"/>
      <c r="L17" s="138"/>
      <c r="M17" s="127"/>
      <c r="N17" s="127"/>
      <c r="O17" s="128"/>
      <c r="P17" s="14"/>
      <c r="Q17" s="14"/>
      <c r="R17" s="14"/>
      <c r="T17" s="1"/>
      <c r="U17" s="1"/>
      <c r="V17" s="1"/>
      <c r="W17" s="1"/>
      <c r="X17" s="1"/>
      <c r="Y17" s="1"/>
    </row>
    <row r="18" spans="1:25" ht="17.45" customHeight="1" x14ac:dyDescent="0.25">
      <c r="A18" s="14"/>
      <c r="B18" s="138"/>
      <c r="C18" s="127"/>
      <c r="D18" s="128"/>
      <c r="E18" s="138"/>
      <c r="F18" s="128"/>
      <c r="G18" s="138"/>
      <c r="H18" s="128"/>
      <c r="I18" s="138"/>
      <c r="J18" s="127"/>
      <c r="K18" s="128"/>
      <c r="L18" s="138"/>
      <c r="M18" s="127"/>
      <c r="N18" s="127"/>
      <c r="O18" s="128"/>
      <c r="P18" s="14"/>
      <c r="Q18" s="14"/>
      <c r="R18" s="14"/>
      <c r="T18" s="1"/>
      <c r="U18" s="1"/>
      <c r="V18" s="1"/>
      <c r="W18" s="1"/>
      <c r="X18" s="1"/>
      <c r="Y18" s="1"/>
    </row>
    <row r="19" spans="1:25" ht="17.45" customHeight="1" x14ac:dyDescent="0.25">
      <c r="A19" s="14"/>
      <c r="B19" s="138"/>
      <c r="C19" s="127"/>
      <c r="D19" s="128"/>
      <c r="E19" s="138"/>
      <c r="F19" s="128"/>
      <c r="G19" s="138"/>
      <c r="H19" s="128"/>
      <c r="I19" s="138"/>
      <c r="J19" s="127"/>
      <c r="K19" s="128"/>
      <c r="L19" s="138"/>
      <c r="M19" s="127"/>
      <c r="N19" s="127"/>
      <c r="O19" s="128"/>
      <c r="P19" s="14"/>
      <c r="Q19" s="14"/>
      <c r="R19" s="14"/>
      <c r="T19" s="1"/>
      <c r="U19" s="1"/>
      <c r="V19" s="1"/>
      <c r="W19" s="1"/>
      <c r="X19" s="1"/>
      <c r="Y19" s="1"/>
    </row>
    <row r="20" spans="1:25" ht="17.45" customHeight="1" x14ac:dyDescent="0.25">
      <c r="A20" s="14"/>
      <c r="B20" s="138"/>
      <c r="C20" s="127"/>
      <c r="D20" s="128"/>
      <c r="E20" s="138"/>
      <c r="F20" s="128"/>
      <c r="G20" s="138"/>
      <c r="H20" s="128"/>
      <c r="I20" s="138"/>
      <c r="J20" s="127"/>
      <c r="K20" s="128"/>
      <c r="L20" s="138"/>
      <c r="M20" s="127"/>
      <c r="N20" s="127"/>
      <c r="O20" s="128"/>
      <c r="P20" s="14"/>
      <c r="Q20" s="14"/>
      <c r="R20" s="14"/>
      <c r="T20" s="1"/>
      <c r="U20" s="1"/>
      <c r="V20" s="1"/>
      <c r="W20" s="1"/>
      <c r="X20" s="1"/>
      <c r="Y20" s="1"/>
    </row>
    <row r="21" spans="1:25" ht="17.45" customHeight="1" x14ac:dyDescent="0.25">
      <c r="A21" s="14"/>
      <c r="B21" s="138"/>
      <c r="C21" s="127"/>
      <c r="D21" s="128"/>
      <c r="E21" s="138"/>
      <c r="F21" s="128"/>
      <c r="G21" s="138"/>
      <c r="H21" s="128"/>
      <c r="I21" s="138"/>
      <c r="J21" s="127"/>
      <c r="K21" s="128"/>
      <c r="L21" s="138"/>
      <c r="M21" s="127"/>
      <c r="N21" s="127"/>
      <c r="O21" s="128"/>
      <c r="P21" s="14"/>
      <c r="Q21" s="14"/>
      <c r="R21" s="14"/>
      <c r="T21" s="1"/>
      <c r="U21" s="1"/>
      <c r="V21" s="1"/>
      <c r="W21" s="1"/>
      <c r="X21" s="1"/>
      <c r="Y21" s="1"/>
    </row>
    <row r="22" spans="1:25" ht="17.45" customHeight="1" x14ac:dyDescent="0.25">
      <c r="A22" s="14"/>
      <c r="B22" s="138"/>
      <c r="C22" s="127"/>
      <c r="D22" s="128"/>
      <c r="E22" s="138"/>
      <c r="F22" s="128"/>
      <c r="G22" s="138"/>
      <c r="H22" s="128"/>
      <c r="I22" s="138"/>
      <c r="J22" s="127"/>
      <c r="K22" s="128"/>
      <c r="L22" s="138"/>
      <c r="M22" s="127"/>
      <c r="N22" s="127"/>
      <c r="O22" s="128"/>
      <c r="P22" s="14"/>
      <c r="Q22" s="14"/>
      <c r="R22" s="14"/>
      <c r="T22" s="1"/>
      <c r="U22" s="1"/>
      <c r="V22" s="1"/>
      <c r="W22" s="1"/>
      <c r="X22" s="1"/>
      <c r="Y22" s="1"/>
    </row>
    <row r="23" spans="1:25" ht="17.45" customHeight="1" x14ac:dyDescent="0.25">
      <c r="A23" s="14"/>
      <c r="B23" s="138"/>
      <c r="C23" s="127"/>
      <c r="D23" s="128"/>
      <c r="E23" s="138"/>
      <c r="F23" s="128"/>
      <c r="G23" s="138"/>
      <c r="H23" s="128"/>
      <c r="I23" s="138"/>
      <c r="J23" s="127"/>
      <c r="K23" s="128"/>
      <c r="L23" s="138"/>
      <c r="M23" s="127"/>
      <c r="N23" s="127"/>
      <c r="O23" s="128"/>
      <c r="P23" s="14"/>
      <c r="Q23" s="14"/>
      <c r="R23" s="14"/>
      <c r="T23" s="1"/>
      <c r="U23" s="1"/>
      <c r="V23" s="1"/>
      <c r="W23" s="1"/>
      <c r="X23" s="1"/>
      <c r="Y23" s="1"/>
    </row>
    <row r="24" spans="1:25" ht="17.45" customHeight="1" x14ac:dyDescent="0.25">
      <c r="A24" s="14"/>
      <c r="B24" s="138"/>
      <c r="C24" s="127"/>
      <c r="D24" s="128"/>
      <c r="E24" s="138"/>
      <c r="F24" s="128"/>
      <c r="G24" s="138"/>
      <c r="H24" s="128"/>
      <c r="I24" s="138"/>
      <c r="J24" s="127"/>
      <c r="K24" s="128"/>
      <c r="L24" s="138"/>
      <c r="M24" s="127"/>
      <c r="N24" s="127"/>
      <c r="O24" s="128"/>
      <c r="P24" s="14"/>
      <c r="Q24" s="14"/>
      <c r="R24" s="14"/>
      <c r="T24" s="1"/>
      <c r="U24" s="1"/>
      <c r="V24" s="1"/>
      <c r="W24" s="1"/>
      <c r="X24" s="1"/>
      <c r="Y24" s="1"/>
    </row>
    <row r="25" spans="1:25" ht="17.45" customHeight="1" x14ac:dyDescent="0.25">
      <c r="A25" s="14"/>
      <c r="B25" s="138"/>
      <c r="C25" s="127"/>
      <c r="D25" s="128"/>
      <c r="E25" s="138"/>
      <c r="F25" s="128"/>
      <c r="G25" s="138"/>
      <c r="H25" s="128"/>
      <c r="I25" s="138"/>
      <c r="J25" s="127"/>
      <c r="K25" s="128"/>
      <c r="L25" s="138"/>
      <c r="M25" s="127"/>
      <c r="N25" s="127"/>
      <c r="O25" s="128"/>
      <c r="P25" s="14"/>
      <c r="Q25" s="14"/>
      <c r="R25" s="14"/>
      <c r="T25" s="1"/>
      <c r="U25" s="1"/>
      <c r="V25" s="1"/>
      <c r="W25" s="1"/>
      <c r="X25" s="1"/>
      <c r="Y25" s="1"/>
    </row>
    <row r="26" spans="1:25" ht="17.45" customHeight="1" x14ac:dyDescent="0.25">
      <c r="A26" s="14"/>
      <c r="B26" s="138"/>
      <c r="C26" s="127"/>
      <c r="D26" s="128"/>
      <c r="E26" s="138"/>
      <c r="F26" s="128"/>
      <c r="G26" s="138"/>
      <c r="H26" s="128"/>
      <c r="I26" s="138"/>
      <c r="J26" s="127"/>
      <c r="K26" s="128"/>
      <c r="L26" s="138"/>
      <c r="M26" s="127"/>
      <c r="N26" s="127"/>
      <c r="O26" s="128"/>
      <c r="P26" s="14"/>
      <c r="Q26" s="14"/>
      <c r="R26" s="14"/>
      <c r="T26" s="1"/>
      <c r="U26" s="1"/>
      <c r="V26" s="1"/>
      <c r="W26" s="1"/>
      <c r="X26" s="1"/>
      <c r="Y26" s="1"/>
    </row>
    <row r="27" spans="1:25" ht="17.45" customHeight="1" x14ac:dyDescent="0.25">
      <c r="A27" s="14"/>
      <c r="B27" s="138"/>
      <c r="C27" s="127"/>
      <c r="D27" s="128"/>
      <c r="E27" s="138"/>
      <c r="F27" s="128"/>
      <c r="G27" s="138"/>
      <c r="H27" s="128"/>
      <c r="I27" s="138"/>
      <c r="J27" s="127"/>
      <c r="K27" s="128"/>
      <c r="L27" s="138"/>
      <c r="M27" s="127"/>
      <c r="N27" s="127"/>
      <c r="O27" s="128"/>
      <c r="P27" s="14"/>
      <c r="Q27" s="14"/>
      <c r="R27" s="14"/>
    </row>
    <row r="28" spans="1:25" ht="17.45" customHeight="1" x14ac:dyDescent="0.25">
      <c r="A28" s="14"/>
      <c r="B28" s="138"/>
      <c r="C28" s="127"/>
      <c r="D28" s="128"/>
      <c r="E28" s="138"/>
      <c r="F28" s="128"/>
      <c r="G28" s="138"/>
      <c r="H28" s="128"/>
      <c r="I28" s="138"/>
      <c r="J28" s="127"/>
      <c r="K28" s="128"/>
      <c r="L28" s="138"/>
      <c r="M28" s="127"/>
      <c r="N28" s="127"/>
      <c r="O28" s="128"/>
      <c r="P28" s="14"/>
      <c r="Q28" s="14"/>
      <c r="R28" s="14"/>
    </row>
  </sheetData>
  <sheetProtection sheet="1" objects="1" scenarios="1" formatColumns="0" formatRows="0"/>
  <mergeCells count="105">
    <mergeCell ref="I28:K28"/>
    <mergeCell ref="I22:K22"/>
    <mergeCell ref="I14:K14"/>
    <mergeCell ref="I23:K23"/>
    <mergeCell ref="E15:F15"/>
    <mergeCell ref="I13:K13"/>
    <mergeCell ref="L26:O26"/>
    <mergeCell ref="B22:D22"/>
    <mergeCell ref="L17:O17"/>
    <mergeCell ref="E16:F16"/>
    <mergeCell ref="G16:H16"/>
    <mergeCell ref="I27:K27"/>
    <mergeCell ref="E25:F25"/>
    <mergeCell ref="G25:H25"/>
    <mergeCell ref="I20:K20"/>
    <mergeCell ref="G21:H21"/>
    <mergeCell ref="E23:F23"/>
    <mergeCell ref="E20:F20"/>
    <mergeCell ref="E13:F13"/>
    <mergeCell ref="E28:F28"/>
    <mergeCell ref="G28:H28"/>
    <mergeCell ref="B24:D24"/>
    <mergeCell ref="E24:F24"/>
    <mergeCell ref="G27:H27"/>
    <mergeCell ref="B2:O2"/>
    <mergeCell ref="I17:K17"/>
    <mergeCell ref="G18:H18"/>
    <mergeCell ref="B20:D20"/>
    <mergeCell ref="L19:O19"/>
    <mergeCell ref="L28:O28"/>
    <mergeCell ref="I10:K10"/>
    <mergeCell ref="B4:O5"/>
    <mergeCell ref="E27:F27"/>
    <mergeCell ref="L12:O12"/>
    <mergeCell ref="G20:H20"/>
    <mergeCell ref="L14:O14"/>
    <mergeCell ref="E22:F22"/>
    <mergeCell ref="B3:O3"/>
    <mergeCell ref="G23:H23"/>
    <mergeCell ref="L27:O27"/>
    <mergeCell ref="B28:D28"/>
    <mergeCell ref="I24:K24"/>
    <mergeCell ref="G22:H22"/>
    <mergeCell ref="E12:F12"/>
    <mergeCell ref="G12:H12"/>
    <mergeCell ref="G24:H24"/>
    <mergeCell ref="E26:F26"/>
    <mergeCell ref="G26:H26"/>
    <mergeCell ref="B9:D9"/>
    <mergeCell ref="L16:O16"/>
    <mergeCell ref="E14:F14"/>
    <mergeCell ref="I12:K12"/>
    <mergeCell ref="I21:K21"/>
    <mergeCell ref="B10:D10"/>
    <mergeCell ref="B6:J6"/>
    <mergeCell ref="G13:H13"/>
    <mergeCell ref="B17:D17"/>
    <mergeCell ref="L21:O21"/>
    <mergeCell ref="B12:D12"/>
    <mergeCell ref="L10:O10"/>
    <mergeCell ref="B11:D11"/>
    <mergeCell ref="I15:K15"/>
    <mergeCell ref="G19:H19"/>
    <mergeCell ref="B15:D15"/>
    <mergeCell ref="E9:F9"/>
    <mergeCell ref="I19:K19"/>
    <mergeCell ref="L9:O9"/>
    <mergeCell ref="I18:K18"/>
    <mergeCell ref="E17:F17"/>
    <mergeCell ref="G17:H17"/>
    <mergeCell ref="L11:O11"/>
    <mergeCell ref="E10:F10"/>
    <mergeCell ref="G10:H10"/>
    <mergeCell ref="E19:F19"/>
    <mergeCell ref="G15:H15"/>
    <mergeCell ref="I26:K26"/>
    <mergeCell ref="L25:O25"/>
    <mergeCell ref="I16:K16"/>
    <mergeCell ref="L20:O20"/>
    <mergeCell ref="B21:D21"/>
    <mergeCell ref="E18:F18"/>
    <mergeCell ref="B27:D27"/>
    <mergeCell ref="B18:D18"/>
    <mergeCell ref="E21:F21"/>
    <mergeCell ref="L24:O24"/>
    <mergeCell ref="B25:D25"/>
    <mergeCell ref="L18:O18"/>
    <mergeCell ref="B1:O1"/>
    <mergeCell ref="L13:O13"/>
    <mergeCell ref="E11:F11"/>
    <mergeCell ref="I9:K9"/>
    <mergeCell ref="B26:D26"/>
    <mergeCell ref="G14:H14"/>
    <mergeCell ref="L15:O15"/>
    <mergeCell ref="B16:D16"/>
    <mergeCell ref="L23:O23"/>
    <mergeCell ref="I11:K11"/>
    <mergeCell ref="B19:D19"/>
    <mergeCell ref="G9:H9"/>
    <mergeCell ref="I25:K25"/>
    <mergeCell ref="B14:D14"/>
    <mergeCell ref="L22:O22"/>
    <mergeCell ref="B23:D23"/>
    <mergeCell ref="G11:H11"/>
    <mergeCell ref="B13:D13"/>
  </mergeCells>
  <dataValidations count="1">
    <dataValidation type="list" allowBlank="1" showInputMessage="1" showErrorMessage="1" prompt="Select Yes or No" sqref="K6:K7" xr:uid="{00000000-0002-0000-1200-000000000000}">
      <formula1>"Yes, No"</formula1>
    </dataValidation>
  </dataValidation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theme="3" tint="0.499984740745262"/>
  </sheetPr>
  <dimension ref="A1:I22"/>
  <sheetViews>
    <sheetView workbookViewId="0">
      <selection activeCell="B9" sqref="B9"/>
    </sheetView>
  </sheetViews>
  <sheetFormatPr defaultColWidth="8.85546875" defaultRowHeight="15" x14ac:dyDescent="0.25"/>
  <cols>
    <col min="1" max="1" width="32.42578125" customWidth="1"/>
    <col min="2" max="2" width="13.42578125" customWidth="1"/>
    <col min="4" max="4" width="10" customWidth="1"/>
    <col min="5" max="5" width="14.140625" customWidth="1"/>
    <col min="6" max="6" width="15" customWidth="1"/>
    <col min="7" max="7" width="14.42578125" customWidth="1"/>
    <col min="8" max="8" width="12.28515625" customWidth="1"/>
    <col min="9" max="9" width="11.28515625" customWidth="1"/>
  </cols>
  <sheetData>
    <row r="1" spans="1:9" ht="30" customHeight="1" x14ac:dyDescent="0.25">
      <c r="A1" s="54" t="s">
        <v>9</v>
      </c>
      <c r="B1" s="55" t="s">
        <v>10</v>
      </c>
    </row>
    <row r="2" spans="1:9" ht="23.25" customHeight="1" x14ac:dyDescent="0.25">
      <c r="A2" s="34" t="s">
        <v>11</v>
      </c>
      <c r="B2" s="36">
        <v>1</v>
      </c>
    </row>
    <row r="3" spans="1:9" ht="19.5" customHeight="1" x14ac:dyDescent="0.25">
      <c r="A3" s="34" t="s">
        <v>12</v>
      </c>
      <c r="B3" s="36">
        <v>2</v>
      </c>
    </row>
    <row r="4" spans="1:9" ht="17.25" customHeight="1" x14ac:dyDescent="0.25">
      <c r="A4" s="34" t="s">
        <v>13</v>
      </c>
      <c r="B4" s="36">
        <v>3</v>
      </c>
    </row>
    <row r="5" spans="1:9" ht="18" customHeight="1" x14ac:dyDescent="0.25">
      <c r="A5" s="34" t="s">
        <v>14</v>
      </c>
      <c r="B5" s="36">
        <v>4</v>
      </c>
    </row>
    <row r="6" spans="1:9" ht="19.5" customHeight="1" x14ac:dyDescent="0.25">
      <c r="A6" s="34" t="s">
        <v>15</v>
      </c>
      <c r="B6" s="36">
        <v>5</v>
      </c>
    </row>
    <row r="7" spans="1:9" ht="18" customHeight="1" x14ac:dyDescent="0.25">
      <c r="A7" s="34" t="s">
        <v>16</v>
      </c>
      <c r="B7" s="36">
        <v>6</v>
      </c>
    </row>
    <row r="8" spans="1:9" ht="18" customHeight="1" x14ac:dyDescent="0.25">
      <c r="A8" s="34" t="s">
        <v>17</v>
      </c>
      <c r="B8" s="36">
        <v>0</v>
      </c>
    </row>
    <row r="9" spans="1:9" ht="18.75" customHeight="1" thickBot="1" x14ac:dyDescent="0.3">
      <c r="A9" s="35" t="s">
        <v>18</v>
      </c>
      <c r="B9" s="37">
        <v>0</v>
      </c>
    </row>
    <row r="10" spans="1:9" ht="18.75" customHeight="1" x14ac:dyDescent="0.25">
      <c r="A10" s="26"/>
      <c r="B10" s="26"/>
    </row>
    <row r="11" spans="1:9" ht="18.75" customHeight="1" thickBot="1" x14ac:dyDescent="0.3">
      <c r="A11" s="26"/>
      <c r="B11" s="26"/>
    </row>
    <row r="12" spans="1:9" x14ac:dyDescent="0.25">
      <c r="D12" s="56" t="s">
        <v>19</v>
      </c>
      <c r="E12" s="50"/>
      <c r="F12" s="50"/>
      <c r="G12" s="50"/>
      <c r="H12" s="50"/>
      <c r="I12" s="51"/>
    </row>
    <row r="13" spans="1:9" x14ac:dyDescent="0.25">
      <c r="D13" s="38" t="s">
        <v>20</v>
      </c>
      <c r="E13" s="52" t="s">
        <v>21</v>
      </c>
      <c r="F13" s="52" t="s">
        <v>22</v>
      </c>
      <c r="G13" s="52" t="s">
        <v>23</v>
      </c>
      <c r="H13" s="52" t="s">
        <v>24</v>
      </c>
      <c r="I13" s="53" t="s">
        <v>25</v>
      </c>
    </row>
    <row r="14" spans="1:9" ht="15" customHeight="1" thickBot="1" x14ac:dyDescent="0.3">
      <c r="D14" s="39" t="s">
        <v>26</v>
      </c>
      <c r="E14" s="40">
        <v>20</v>
      </c>
      <c r="F14" s="40">
        <v>25</v>
      </c>
      <c r="G14" s="40">
        <v>25</v>
      </c>
      <c r="H14" s="40">
        <v>0</v>
      </c>
      <c r="I14" s="41">
        <v>30</v>
      </c>
    </row>
    <row r="15" spans="1:9" x14ac:dyDescent="0.25">
      <c r="D15" s="57" t="s">
        <v>27</v>
      </c>
      <c r="E15" s="42"/>
      <c r="F15" s="42"/>
      <c r="G15" s="42"/>
      <c r="H15" s="43"/>
    </row>
    <row r="16" spans="1:9" ht="20.25" customHeight="1" x14ac:dyDescent="0.25">
      <c r="D16" s="44" t="s">
        <v>20</v>
      </c>
      <c r="E16" s="48" t="s">
        <v>21</v>
      </c>
      <c r="F16" s="48" t="s">
        <v>23</v>
      </c>
      <c r="G16" s="48" t="s">
        <v>24</v>
      </c>
      <c r="H16" s="49" t="s">
        <v>25</v>
      </c>
    </row>
    <row r="17" spans="1:8" ht="15" customHeight="1" thickBot="1" x14ac:dyDescent="0.3">
      <c r="D17" s="45" t="s">
        <v>26</v>
      </c>
      <c r="E17" s="46">
        <v>25</v>
      </c>
      <c r="F17" s="46">
        <v>35</v>
      </c>
      <c r="G17" s="46">
        <v>0</v>
      </c>
      <c r="H17" s="47">
        <v>40</v>
      </c>
    </row>
    <row r="18" spans="1:8" ht="15" customHeight="1" thickBot="1" x14ac:dyDescent="0.3"/>
    <row r="19" spans="1:8" ht="15" customHeight="1" thickBot="1" x14ac:dyDescent="0.3">
      <c r="A19" s="58" t="s">
        <v>28</v>
      </c>
      <c r="B19" s="59"/>
      <c r="C19" s="59"/>
      <c r="D19" s="59"/>
      <c r="E19" s="60"/>
    </row>
    <row r="20" spans="1:8" ht="15" customHeight="1" thickBot="1" x14ac:dyDescent="0.3">
      <c r="A20" s="61" t="s">
        <v>29</v>
      </c>
      <c r="B20" s="62"/>
      <c r="C20" s="62"/>
      <c r="D20" s="63">
        <v>0</v>
      </c>
      <c r="E20" s="64"/>
    </row>
    <row r="21" spans="1:8" ht="15" customHeight="1" thickBot="1" x14ac:dyDescent="0.3">
      <c r="A21" s="61"/>
      <c r="B21" s="62"/>
      <c r="C21" s="62"/>
      <c r="D21" s="65">
        <v>0</v>
      </c>
      <c r="E21" s="64"/>
    </row>
    <row r="22" spans="1:8" ht="15" customHeight="1" thickBot="1" x14ac:dyDescent="0.3">
      <c r="A22" s="66"/>
      <c r="B22" s="67"/>
      <c r="C22" s="67"/>
      <c r="D22" s="67"/>
      <c r="E22" s="6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3" tint="0.749992370372631"/>
  </sheetPr>
  <dimension ref="A1:A32"/>
  <sheetViews>
    <sheetView showGridLines="0" view="pageBreakPreview" zoomScale="140" zoomScaleNormal="100" zoomScaleSheetLayoutView="140" workbookViewId="0">
      <selection activeCell="D5" sqref="D5"/>
    </sheetView>
  </sheetViews>
  <sheetFormatPr defaultColWidth="8.85546875" defaultRowHeight="15" x14ac:dyDescent="0.25"/>
  <cols>
    <col min="1" max="1" width="104.28515625" customWidth="1"/>
  </cols>
  <sheetData>
    <row r="1" spans="1:1" x14ac:dyDescent="0.25">
      <c r="A1" s="2"/>
    </row>
    <row r="2" spans="1:1" x14ac:dyDescent="0.25">
      <c r="A2" s="28" t="s">
        <v>877</v>
      </c>
    </row>
    <row r="3" spans="1:1" x14ac:dyDescent="0.25">
      <c r="A3" s="21"/>
    </row>
    <row r="4" spans="1:1" ht="84" customHeight="1" x14ac:dyDescent="0.25">
      <c r="A4" s="29" t="s">
        <v>878</v>
      </c>
    </row>
    <row r="5" spans="1:1" x14ac:dyDescent="0.25">
      <c r="A5" s="30" t="s">
        <v>879</v>
      </c>
    </row>
    <row r="6" spans="1:1" x14ac:dyDescent="0.25">
      <c r="A6" s="27" t="s">
        <v>880</v>
      </c>
    </row>
    <row r="7" spans="1:1" ht="15" customHeight="1" x14ac:dyDescent="0.25">
      <c r="A7" s="27" t="s">
        <v>881</v>
      </c>
    </row>
    <row r="8" spans="1:1" ht="15.75" customHeight="1" x14ac:dyDescent="0.25">
      <c r="A8" s="27" t="s">
        <v>882</v>
      </c>
    </row>
    <row r="9" spans="1:1" x14ac:dyDescent="0.25">
      <c r="A9" s="27" t="s">
        <v>883</v>
      </c>
    </row>
    <row r="10" spans="1:1" x14ac:dyDescent="0.25">
      <c r="A10" s="7"/>
    </row>
    <row r="11" spans="1:1" x14ac:dyDescent="0.25">
      <c r="A11" s="7"/>
    </row>
    <row r="12" spans="1:1" x14ac:dyDescent="0.25">
      <c r="A12" s="7"/>
    </row>
    <row r="13" spans="1:1" x14ac:dyDescent="0.25">
      <c r="A13" s="7"/>
    </row>
    <row r="14" spans="1:1" x14ac:dyDescent="0.25">
      <c r="A14" s="2"/>
    </row>
    <row r="15" spans="1:1" x14ac:dyDescent="0.25">
      <c r="A15" s="2"/>
    </row>
    <row r="16" spans="1:1" x14ac:dyDescent="0.25">
      <c r="A16" s="2"/>
    </row>
    <row r="17" spans="1:1" x14ac:dyDescent="0.25">
      <c r="A17" s="2"/>
    </row>
    <row r="18" spans="1:1" x14ac:dyDescent="0.25">
      <c r="A18" s="2"/>
    </row>
    <row r="19" spans="1:1" x14ac:dyDescent="0.25">
      <c r="A19" s="2"/>
    </row>
    <row r="20" spans="1:1" x14ac:dyDescent="0.25">
      <c r="A20" s="2"/>
    </row>
    <row r="21" spans="1:1" x14ac:dyDescent="0.25">
      <c r="A21" s="2"/>
    </row>
    <row r="22" spans="1:1" x14ac:dyDescent="0.25">
      <c r="A22" s="2"/>
    </row>
    <row r="23" spans="1:1" x14ac:dyDescent="0.25">
      <c r="A23" s="2"/>
    </row>
    <row r="24" spans="1:1" ht="16.5" customHeight="1" x14ac:dyDescent="0.25">
      <c r="A24" s="365" t="s">
        <v>884</v>
      </c>
    </row>
    <row r="25" spans="1:1" x14ac:dyDescent="0.25">
      <c r="A25" s="119"/>
    </row>
    <row r="26" spans="1:1" x14ac:dyDescent="0.25">
      <c r="A26" s="119"/>
    </row>
    <row r="27" spans="1:1" x14ac:dyDescent="0.25">
      <c r="A27" s="119"/>
    </row>
    <row r="28" spans="1:1" x14ac:dyDescent="0.25">
      <c r="A28" s="119"/>
    </row>
    <row r="29" spans="1:1" x14ac:dyDescent="0.25">
      <c r="A29" s="119"/>
    </row>
    <row r="30" spans="1:1" x14ac:dyDescent="0.25">
      <c r="A30" s="119"/>
    </row>
    <row r="31" spans="1:1" x14ac:dyDescent="0.25">
      <c r="A31" s="119"/>
    </row>
    <row r="32" spans="1:1" x14ac:dyDescent="0.25">
      <c r="A32" s="2"/>
    </row>
  </sheetData>
  <sheetProtection sheet="1" objects="1" scenarios="1" formatColumns="0" formatRows="0"/>
  <mergeCells count="1">
    <mergeCell ref="A24:A31"/>
  </mergeCells>
  <hyperlinks>
    <hyperlink ref="A6" r:id="rId1" xr:uid="{00000000-0004-0000-1500-000000000000}"/>
    <hyperlink ref="A7" r:id="rId2" xr:uid="{00000000-0004-0000-1500-000001000000}"/>
    <hyperlink ref="A8" r:id="rId3" xr:uid="{00000000-0004-0000-1500-000002000000}"/>
    <hyperlink ref="A9" r:id="rId4" xr:uid="{00000000-0004-0000-1500-000003000000}"/>
  </hyperlinks>
  <pageMargins left="0.25" right="0.25" top="0.75" bottom="0.75" header="0.3" footer="0.3"/>
  <pageSetup paperSize="5"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theme="3" tint="0.499984740745262"/>
  </sheetPr>
  <dimension ref="A1:A250"/>
  <sheetViews>
    <sheetView showGridLines="0" topLeftCell="A221" workbookViewId="0">
      <selection activeCell="A2" sqref="A2:A250"/>
    </sheetView>
  </sheetViews>
  <sheetFormatPr defaultColWidth="8.85546875" defaultRowHeight="15" x14ac:dyDescent="0.25"/>
  <cols>
    <col min="1" max="1" width="25.7109375" customWidth="1"/>
  </cols>
  <sheetData>
    <row r="1" spans="1:1" ht="15" customHeight="1" thickBot="1" x14ac:dyDescent="0.3">
      <c r="A1" s="4" t="s">
        <v>30</v>
      </c>
    </row>
    <row r="2" spans="1:1" ht="15" customHeight="1" thickBot="1" x14ac:dyDescent="0.3">
      <c r="A2" s="5" t="s">
        <v>31</v>
      </c>
    </row>
    <row r="3" spans="1:1" ht="15" customHeight="1" thickBot="1" x14ac:dyDescent="0.3">
      <c r="A3" s="6" t="s">
        <v>32</v>
      </c>
    </row>
    <row r="4" spans="1:1" ht="15" customHeight="1" thickBot="1" x14ac:dyDescent="0.3">
      <c r="A4" s="5" t="s">
        <v>33</v>
      </c>
    </row>
    <row r="5" spans="1:1" ht="15" customHeight="1" thickBot="1" x14ac:dyDescent="0.3">
      <c r="A5" s="6" t="s">
        <v>34</v>
      </c>
    </row>
    <row r="6" spans="1:1" ht="15.75" customHeight="1" thickBot="1" x14ac:dyDescent="0.3">
      <c r="A6" s="5" t="s">
        <v>35</v>
      </c>
    </row>
    <row r="7" spans="1:1" ht="15" customHeight="1" thickBot="1" x14ac:dyDescent="0.3">
      <c r="A7" s="6" t="s">
        <v>36</v>
      </c>
    </row>
    <row r="8" spans="1:1" ht="15" customHeight="1" thickBot="1" x14ac:dyDescent="0.3">
      <c r="A8" s="5" t="s">
        <v>37</v>
      </c>
    </row>
    <row r="9" spans="1:1" ht="15" customHeight="1" thickBot="1" x14ac:dyDescent="0.3">
      <c r="A9" s="6" t="s">
        <v>38</v>
      </c>
    </row>
    <row r="10" spans="1:1" ht="15" customHeight="1" thickBot="1" x14ac:dyDescent="0.3">
      <c r="A10" s="5" t="s">
        <v>39</v>
      </c>
    </row>
    <row r="11" spans="1:1" ht="18.75" customHeight="1" thickBot="1" x14ac:dyDescent="0.3">
      <c r="A11" s="6" t="s">
        <v>40</v>
      </c>
    </row>
    <row r="12" spans="1:1" ht="15" customHeight="1" thickBot="1" x14ac:dyDescent="0.3">
      <c r="A12" s="5" t="s">
        <v>41</v>
      </c>
    </row>
    <row r="13" spans="1:1" ht="15" customHeight="1" thickBot="1" x14ac:dyDescent="0.3">
      <c r="A13" s="6" t="s">
        <v>42</v>
      </c>
    </row>
    <row r="14" spans="1:1" ht="15" customHeight="1" thickBot="1" x14ac:dyDescent="0.3">
      <c r="A14" s="5" t="s">
        <v>43</v>
      </c>
    </row>
    <row r="15" spans="1:1" ht="15" customHeight="1" thickBot="1" x14ac:dyDescent="0.3">
      <c r="A15" s="6" t="s">
        <v>44</v>
      </c>
    </row>
    <row r="16" spans="1:1" ht="15" customHeight="1" thickBot="1" x14ac:dyDescent="0.3">
      <c r="A16" s="5" t="s">
        <v>45</v>
      </c>
    </row>
    <row r="17" spans="1:1" ht="15" customHeight="1" thickBot="1" x14ac:dyDescent="0.3">
      <c r="A17" s="6" t="s">
        <v>46</v>
      </c>
    </row>
    <row r="18" spans="1:1" ht="15" customHeight="1" thickBot="1" x14ac:dyDescent="0.3">
      <c r="A18" s="5" t="s">
        <v>47</v>
      </c>
    </row>
    <row r="19" spans="1:1" ht="15" customHeight="1" thickBot="1" x14ac:dyDescent="0.3">
      <c r="A19" s="6" t="s">
        <v>48</v>
      </c>
    </row>
    <row r="20" spans="1:1" ht="15" customHeight="1" thickBot="1" x14ac:dyDescent="0.3">
      <c r="A20" s="5" t="s">
        <v>49</v>
      </c>
    </row>
    <row r="21" spans="1:1" ht="15" customHeight="1" thickBot="1" x14ac:dyDescent="0.3">
      <c r="A21" s="6" t="s">
        <v>50</v>
      </c>
    </row>
    <row r="22" spans="1:1" ht="15" customHeight="1" thickBot="1" x14ac:dyDescent="0.3">
      <c r="A22" s="5" t="s">
        <v>51</v>
      </c>
    </row>
    <row r="23" spans="1:1" ht="15" customHeight="1" thickBot="1" x14ac:dyDescent="0.3">
      <c r="A23" s="6" t="s">
        <v>52</v>
      </c>
    </row>
    <row r="24" spans="1:1" ht="15" customHeight="1" thickBot="1" x14ac:dyDescent="0.3">
      <c r="A24" s="5" t="s">
        <v>53</v>
      </c>
    </row>
    <row r="25" spans="1:1" ht="15" customHeight="1" thickBot="1" x14ac:dyDescent="0.3">
      <c r="A25" s="6" t="s">
        <v>54</v>
      </c>
    </row>
    <row r="26" spans="1:1" ht="15" customHeight="1" thickBot="1" x14ac:dyDescent="0.3">
      <c r="A26" s="5" t="s">
        <v>55</v>
      </c>
    </row>
    <row r="27" spans="1:1" ht="15" customHeight="1" thickBot="1" x14ac:dyDescent="0.3">
      <c r="A27" s="6" t="s">
        <v>56</v>
      </c>
    </row>
    <row r="28" spans="1:1" ht="15" customHeight="1" thickBot="1" x14ac:dyDescent="0.3">
      <c r="A28" s="5" t="s">
        <v>57</v>
      </c>
    </row>
    <row r="29" spans="1:1" ht="24.6" customHeight="1" thickBot="1" x14ac:dyDescent="0.3">
      <c r="A29" s="6" t="s">
        <v>58</v>
      </c>
    </row>
    <row r="30" spans="1:1" ht="18.75" customHeight="1" thickBot="1" x14ac:dyDescent="0.3">
      <c r="A30" s="5" t="s">
        <v>59</v>
      </c>
    </row>
    <row r="31" spans="1:1" ht="15" customHeight="1" thickBot="1" x14ac:dyDescent="0.3">
      <c r="A31" s="6" t="s">
        <v>60</v>
      </c>
    </row>
    <row r="32" spans="1:1" ht="15" customHeight="1" thickBot="1" x14ac:dyDescent="0.3">
      <c r="A32" s="5" t="s">
        <v>61</v>
      </c>
    </row>
    <row r="33" spans="1:1" ht="15" customHeight="1" thickBot="1" x14ac:dyDescent="0.3">
      <c r="A33" s="6" t="s">
        <v>62</v>
      </c>
    </row>
    <row r="34" spans="1:1" ht="20.25" customHeight="1" thickBot="1" x14ac:dyDescent="0.3">
      <c r="A34" s="5" t="s">
        <v>63</v>
      </c>
    </row>
    <row r="35" spans="1:1" ht="19.5" customHeight="1" thickBot="1" x14ac:dyDescent="0.3">
      <c r="A35" s="6" t="s">
        <v>64</v>
      </c>
    </row>
    <row r="36" spans="1:1" ht="18" customHeight="1" thickBot="1" x14ac:dyDescent="0.3">
      <c r="A36" s="5" t="s">
        <v>65</v>
      </c>
    </row>
    <row r="37" spans="1:1" ht="15" customHeight="1" thickBot="1" x14ac:dyDescent="0.3">
      <c r="A37" s="6" t="s">
        <v>66</v>
      </c>
    </row>
    <row r="38" spans="1:1" ht="15" customHeight="1" thickBot="1" x14ac:dyDescent="0.3">
      <c r="A38" s="5" t="s">
        <v>67</v>
      </c>
    </row>
    <row r="39" spans="1:1" ht="15" customHeight="1" thickBot="1" x14ac:dyDescent="0.3">
      <c r="A39" s="6" t="s">
        <v>68</v>
      </c>
    </row>
    <row r="40" spans="1:1" ht="15" customHeight="1" thickBot="1" x14ac:dyDescent="0.3">
      <c r="A40" s="5" t="s">
        <v>69</v>
      </c>
    </row>
    <row r="41" spans="1:1" ht="15" customHeight="1" thickBot="1" x14ac:dyDescent="0.3">
      <c r="A41" s="6" t="s">
        <v>70</v>
      </c>
    </row>
    <row r="42" spans="1:1" ht="15" customHeight="1" thickBot="1" x14ac:dyDescent="0.3">
      <c r="A42" s="5" t="s">
        <v>71</v>
      </c>
    </row>
    <row r="43" spans="1:1" ht="15" customHeight="1" thickBot="1" x14ac:dyDescent="0.3">
      <c r="A43" s="6" t="s">
        <v>72</v>
      </c>
    </row>
    <row r="44" spans="1:1" ht="15" customHeight="1" thickBot="1" x14ac:dyDescent="0.3">
      <c r="A44" s="5" t="s">
        <v>73</v>
      </c>
    </row>
    <row r="45" spans="1:1" ht="15" customHeight="1" thickBot="1" x14ac:dyDescent="0.3">
      <c r="A45" s="6" t="s">
        <v>74</v>
      </c>
    </row>
    <row r="46" spans="1:1" ht="15" customHeight="1" thickBot="1" x14ac:dyDescent="0.3">
      <c r="A46" s="5" t="s">
        <v>75</v>
      </c>
    </row>
    <row r="47" spans="1:1" ht="15" customHeight="1" thickBot="1" x14ac:dyDescent="0.3">
      <c r="A47" s="6" t="s">
        <v>76</v>
      </c>
    </row>
    <row r="48" spans="1:1" ht="15" customHeight="1" thickBot="1" x14ac:dyDescent="0.3">
      <c r="A48" s="5" t="s">
        <v>77</v>
      </c>
    </row>
    <row r="49" spans="1:1" ht="24.6" customHeight="1" thickBot="1" x14ac:dyDescent="0.3">
      <c r="A49" s="6" t="s">
        <v>78</v>
      </c>
    </row>
    <row r="50" spans="1:1" ht="24.6" customHeight="1" thickBot="1" x14ac:dyDescent="0.3">
      <c r="A50" s="5" t="s">
        <v>79</v>
      </c>
    </row>
    <row r="51" spans="1:1" ht="15" customHeight="1" thickBot="1" x14ac:dyDescent="0.3">
      <c r="A51" s="6" t="s">
        <v>80</v>
      </c>
    </row>
    <row r="52" spans="1:1" ht="15" customHeight="1" thickBot="1" x14ac:dyDescent="0.3">
      <c r="A52" s="5" t="s">
        <v>81</v>
      </c>
    </row>
    <row r="53" spans="1:1" ht="15" customHeight="1" thickBot="1" x14ac:dyDescent="0.3">
      <c r="A53" s="6" t="s">
        <v>82</v>
      </c>
    </row>
    <row r="54" spans="1:1" ht="15" customHeight="1" thickBot="1" x14ac:dyDescent="0.3">
      <c r="A54" s="5" t="s">
        <v>83</v>
      </c>
    </row>
    <row r="55" spans="1:1" ht="15" customHeight="1" thickBot="1" x14ac:dyDescent="0.3">
      <c r="A55" s="6" t="s">
        <v>84</v>
      </c>
    </row>
    <row r="56" spans="1:1" ht="15" customHeight="1" thickBot="1" x14ac:dyDescent="0.3">
      <c r="A56" s="5" t="s">
        <v>85</v>
      </c>
    </row>
    <row r="57" spans="1:1" ht="15" customHeight="1" thickBot="1" x14ac:dyDescent="0.3">
      <c r="A57" s="6" t="s">
        <v>86</v>
      </c>
    </row>
    <row r="58" spans="1:1" ht="15" customHeight="1" thickBot="1" x14ac:dyDescent="0.3">
      <c r="A58" s="5" t="s">
        <v>87</v>
      </c>
    </row>
    <row r="59" spans="1:1" ht="15" customHeight="1" thickBot="1" x14ac:dyDescent="0.3">
      <c r="A59" s="6" t="s">
        <v>88</v>
      </c>
    </row>
    <row r="60" spans="1:1" ht="15" customHeight="1" thickBot="1" x14ac:dyDescent="0.3">
      <c r="A60" s="5" t="s">
        <v>89</v>
      </c>
    </row>
    <row r="61" spans="1:1" ht="15" customHeight="1" thickBot="1" x14ac:dyDescent="0.3">
      <c r="A61" s="6" t="s">
        <v>90</v>
      </c>
    </row>
    <row r="62" spans="1:1" ht="15" customHeight="1" thickBot="1" x14ac:dyDescent="0.3">
      <c r="A62" s="5" t="s">
        <v>91</v>
      </c>
    </row>
    <row r="63" spans="1:1" ht="15" customHeight="1" thickBot="1" x14ac:dyDescent="0.3">
      <c r="A63" s="6" t="s">
        <v>92</v>
      </c>
    </row>
    <row r="64" spans="1:1" ht="24.6" customHeight="1" thickBot="1" x14ac:dyDescent="0.3">
      <c r="A64" s="5" t="s">
        <v>93</v>
      </c>
    </row>
    <row r="65" spans="1:1" ht="24.6" customHeight="1" thickBot="1" x14ac:dyDescent="0.3">
      <c r="A65" s="6" t="s">
        <v>94</v>
      </c>
    </row>
    <row r="66" spans="1:1" ht="15" customHeight="1" thickBot="1" x14ac:dyDescent="0.3">
      <c r="A66" s="5" t="s">
        <v>95</v>
      </c>
    </row>
    <row r="67" spans="1:1" ht="15" customHeight="1" thickBot="1" x14ac:dyDescent="0.3">
      <c r="A67" s="6" t="s">
        <v>96</v>
      </c>
    </row>
    <row r="68" spans="1:1" ht="15" customHeight="1" thickBot="1" x14ac:dyDescent="0.3">
      <c r="A68" s="5" t="s">
        <v>97</v>
      </c>
    </row>
    <row r="69" spans="1:1" ht="15" customHeight="1" thickBot="1" x14ac:dyDescent="0.3">
      <c r="A69" s="6" t="s">
        <v>98</v>
      </c>
    </row>
    <row r="70" spans="1:1" ht="15" customHeight="1" thickBot="1" x14ac:dyDescent="0.3">
      <c r="A70" s="5" t="s">
        <v>99</v>
      </c>
    </row>
    <row r="71" spans="1:1" ht="15" customHeight="1" thickBot="1" x14ac:dyDescent="0.3">
      <c r="A71" s="6" t="s">
        <v>100</v>
      </c>
    </row>
    <row r="72" spans="1:1" ht="15" customHeight="1" thickBot="1" x14ac:dyDescent="0.3">
      <c r="A72" s="5" t="s">
        <v>101</v>
      </c>
    </row>
    <row r="73" spans="1:1" ht="15" customHeight="1" thickBot="1" x14ac:dyDescent="0.3">
      <c r="A73" s="6" t="s">
        <v>102</v>
      </c>
    </row>
    <row r="74" spans="1:1" ht="15" customHeight="1" thickBot="1" x14ac:dyDescent="0.3">
      <c r="A74" s="5" t="s">
        <v>103</v>
      </c>
    </row>
    <row r="75" spans="1:1" ht="15" customHeight="1" thickBot="1" x14ac:dyDescent="0.3">
      <c r="A75" s="6" t="s">
        <v>104</v>
      </c>
    </row>
    <row r="76" spans="1:1" ht="15" customHeight="1" thickBot="1" x14ac:dyDescent="0.3">
      <c r="A76" s="5" t="s">
        <v>105</v>
      </c>
    </row>
    <row r="77" spans="1:1" ht="15" customHeight="1" thickBot="1" x14ac:dyDescent="0.3">
      <c r="A77" s="6" t="s">
        <v>106</v>
      </c>
    </row>
    <row r="78" spans="1:1" ht="15" customHeight="1" thickBot="1" x14ac:dyDescent="0.3">
      <c r="A78" s="5" t="s">
        <v>107</v>
      </c>
    </row>
    <row r="79" spans="1:1" ht="15" customHeight="1" thickBot="1" x14ac:dyDescent="0.3">
      <c r="A79" s="6" t="s">
        <v>108</v>
      </c>
    </row>
    <row r="80" spans="1:1" ht="15" customHeight="1" thickBot="1" x14ac:dyDescent="0.3">
      <c r="A80" s="5" t="s">
        <v>109</v>
      </c>
    </row>
    <row r="81" spans="1:1" ht="15" customHeight="1" thickBot="1" x14ac:dyDescent="0.3">
      <c r="A81" s="6" t="s">
        <v>110</v>
      </c>
    </row>
    <row r="82" spans="1:1" ht="15" customHeight="1" thickBot="1" x14ac:dyDescent="0.3">
      <c r="A82" s="5" t="s">
        <v>111</v>
      </c>
    </row>
    <row r="83" spans="1:1" ht="15" customHeight="1" thickBot="1" x14ac:dyDescent="0.3">
      <c r="A83" s="6" t="s">
        <v>112</v>
      </c>
    </row>
    <row r="84" spans="1:1" ht="15" customHeight="1" thickBot="1" x14ac:dyDescent="0.3">
      <c r="A84" s="5" t="s">
        <v>113</v>
      </c>
    </row>
    <row r="85" spans="1:1" ht="15" customHeight="1" thickBot="1" x14ac:dyDescent="0.3">
      <c r="A85" s="6" t="s">
        <v>114</v>
      </c>
    </row>
    <row r="86" spans="1:1" ht="15" customHeight="1" thickBot="1" x14ac:dyDescent="0.3">
      <c r="A86" s="5" t="s">
        <v>115</v>
      </c>
    </row>
    <row r="87" spans="1:1" ht="15" customHeight="1" thickBot="1" x14ac:dyDescent="0.3">
      <c r="A87" s="6" t="s">
        <v>116</v>
      </c>
    </row>
    <row r="88" spans="1:1" ht="15" customHeight="1" thickBot="1" x14ac:dyDescent="0.3">
      <c r="A88" s="5" t="s">
        <v>117</v>
      </c>
    </row>
    <row r="89" spans="1:1" ht="15" customHeight="1" thickBot="1" x14ac:dyDescent="0.3">
      <c r="A89" s="6" t="s">
        <v>118</v>
      </c>
    </row>
    <row r="90" spans="1:1" ht="15" customHeight="1" thickBot="1" x14ac:dyDescent="0.3">
      <c r="A90" s="5" t="s">
        <v>119</v>
      </c>
    </row>
    <row r="91" spans="1:1" ht="15" customHeight="1" thickBot="1" x14ac:dyDescent="0.3">
      <c r="A91" s="6" t="s">
        <v>120</v>
      </c>
    </row>
    <row r="92" spans="1:1" ht="15" customHeight="1" thickBot="1" x14ac:dyDescent="0.3">
      <c r="A92" s="5" t="s">
        <v>121</v>
      </c>
    </row>
    <row r="93" spans="1:1" ht="15" customHeight="1" thickBot="1" x14ac:dyDescent="0.3">
      <c r="A93" s="6" t="s">
        <v>122</v>
      </c>
    </row>
    <row r="94" spans="1:1" ht="15" customHeight="1" thickBot="1" x14ac:dyDescent="0.3">
      <c r="A94" s="5" t="s">
        <v>123</v>
      </c>
    </row>
    <row r="95" spans="1:1" ht="15" customHeight="1" thickBot="1" x14ac:dyDescent="0.3">
      <c r="A95" s="6" t="s">
        <v>124</v>
      </c>
    </row>
    <row r="96" spans="1:1" ht="15" customHeight="1" thickBot="1" x14ac:dyDescent="0.3">
      <c r="A96" s="5" t="s">
        <v>125</v>
      </c>
    </row>
    <row r="97" spans="1:1" ht="15" customHeight="1" thickBot="1" x14ac:dyDescent="0.3">
      <c r="A97" s="6" t="s">
        <v>126</v>
      </c>
    </row>
    <row r="98" spans="1:1" ht="15" customHeight="1" thickBot="1" x14ac:dyDescent="0.3">
      <c r="A98" s="5" t="s">
        <v>127</v>
      </c>
    </row>
    <row r="99" spans="1:1" ht="15" customHeight="1" thickBot="1" x14ac:dyDescent="0.3">
      <c r="A99" s="6" t="s">
        <v>128</v>
      </c>
    </row>
    <row r="100" spans="1:1" ht="15" customHeight="1" thickBot="1" x14ac:dyDescent="0.3">
      <c r="A100" s="5" t="s">
        <v>129</v>
      </c>
    </row>
    <row r="101" spans="1:1" ht="15" customHeight="1" thickBot="1" x14ac:dyDescent="0.3">
      <c r="A101" s="6" t="s">
        <v>130</v>
      </c>
    </row>
    <row r="102" spans="1:1" ht="15" customHeight="1" thickBot="1" x14ac:dyDescent="0.3">
      <c r="A102" s="5" t="s">
        <v>131</v>
      </c>
    </row>
    <row r="103" spans="1:1" ht="24.6" customHeight="1" thickBot="1" x14ac:dyDescent="0.3">
      <c r="A103" s="6" t="s">
        <v>132</v>
      </c>
    </row>
    <row r="104" spans="1:1" ht="15" customHeight="1" thickBot="1" x14ac:dyDescent="0.3">
      <c r="A104" s="5" t="s">
        <v>133</v>
      </c>
    </row>
    <row r="105" spans="1:1" ht="15" customHeight="1" thickBot="1" x14ac:dyDescent="0.3">
      <c r="A105" s="6" t="s">
        <v>134</v>
      </c>
    </row>
    <row r="106" spans="1:1" ht="15" customHeight="1" thickBot="1" x14ac:dyDescent="0.3">
      <c r="A106" s="5" t="s">
        <v>135</v>
      </c>
    </row>
    <row r="107" spans="1:1" ht="15" customHeight="1" thickBot="1" x14ac:dyDescent="0.3">
      <c r="A107" s="6" t="s">
        <v>136</v>
      </c>
    </row>
    <row r="108" spans="1:1" ht="15" customHeight="1" thickBot="1" x14ac:dyDescent="0.3">
      <c r="A108" s="5" t="s">
        <v>137</v>
      </c>
    </row>
    <row r="109" spans="1:1" ht="15" customHeight="1" thickBot="1" x14ac:dyDescent="0.3">
      <c r="A109" s="6" t="s">
        <v>138</v>
      </c>
    </row>
    <row r="110" spans="1:1" ht="15" customHeight="1" thickBot="1" x14ac:dyDescent="0.3">
      <c r="A110" s="5" t="s">
        <v>139</v>
      </c>
    </row>
    <row r="111" spans="1:1" ht="15" customHeight="1" thickBot="1" x14ac:dyDescent="0.3">
      <c r="A111" s="6" t="s">
        <v>140</v>
      </c>
    </row>
    <row r="112" spans="1:1" ht="15" customHeight="1" thickBot="1" x14ac:dyDescent="0.3">
      <c r="A112" s="5" t="s">
        <v>141</v>
      </c>
    </row>
    <row r="113" spans="1:1" ht="15" customHeight="1" thickBot="1" x14ac:dyDescent="0.3">
      <c r="A113" s="6" t="s">
        <v>142</v>
      </c>
    </row>
    <row r="114" spans="1:1" ht="15" customHeight="1" thickBot="1" x14ac:dyDescent="0.3">
      <c r="A114" s="5" t="s">
        <v>143</v>
      </c>
    </row>
    <row r="115" spans="1:1" ht="15" customHeight="1" thickBot="1" x14ac:dyDescent="0.3">
      <c r="A115" s="6" t="s">
        <v>144</v>
      </c>
    </row>
    <row r="116" spans="1:1" ht="15" customHeight="1" thickBot="1" x14ac:dyDescent="0.3">
      <c r="A116" s="5" t="s">
        <v>145</v>
      </c>
    </row>
    <row r="117" spans="1:1" ht="15" customHeight="1" thickBot="1" x14ac:dyDescent="0.3">
      <c r="A117" s="6" t="s">
        <v>146</v>
      </c>
    </row>
    <row r="118" spans="1:1" ht="15" customHeight="1" thickBot="1" x14ac:dyDescent="0.3">
      <c r="A118" s="5" t="s">
        <v>147</v>
      </c>
    </row>
    <row r="119" spans="1:1" ht="15" customHeight="1" thickBot="1" x14ac:dyDescent="0.3">
      <c r="A119" s="6" t="s">
        <v>148</v>
      </c>
    </row>
    <row r="120" spans="1:1" ht="15" customHeight="1" thickBot="1" x14ac:dyDescent="0.3">
      <c r="A120" s="5" t="s">
        <v>149</v>
      </c>
    </row>
    <row r="121" spans="1:1" ht="15" customHeight="1" thickBot="1" x14ac:dyDescent="0.3">
      <c r="A121" s="6" t="s">
        <v>150</v>
      </c>
    </row>
    <row r="122" spans="1:1" ht="15" customHeight="1" thickBot="1" x14ac:dyDescent="0.3">
      <c r="A122" s="5" t="s">
        <v>151</v>
      </c>
    </row>
    <row r="123" spans="1:1" ht="15" customHeight="1" thickBot="1" x14ac:dyDescent="0.3">
      <c r="A123" s="6" t="s">
        <v>152</v>
      </c>
    </row>
    <row r="124" spans="1:1" ht="15" customHeight="1" thickBot="1" x14ac:dyDescent="0.3">
      <c r="A124" s="5" t="s">
        <v>153</v>
      </c>
    </row>
    <row r="125" spans="1:1" ht="24.6" customHeight="1" thickBot="1" x14ac:dyDescent="0.3">
      <c r="A125" s="6" t="s">
        <v>154</v>
      </c>
    </row>
    <row r="126" spans="1:1" ht="15" customHeight="1" thickBot="1" x14ac:dyDescent="0.3">
      <c r="A126" s="5" t="s">
        <v>155</v>
      </c>
    </row>
    <row r="127" spans="1:1" ht="15" customHeight="1" thickBot="1" x14ac:dyDescent="0.3">
      <c r="A127" s="6" t="s">
        <v>156</v>
      </c>
    </row>
    <row r="128" spans="1:1" ht="15" customHeight="1" thickBot="1" x14ac:dyDescent="0.3">
      <c r="A128" s="5" t="s">
        <v>157</v>
      </c>
    </row>
    <row r="129" spans="1:1" ht="15" customHeight="1" thickBot="1" x14ac:dyDescent="0.3">
      <c r="A129" s="6" t="s">
        <v>158</v>
      </c>
    </row>
    <row r="130" spans="1:1" ht="15" customHeight="1" thickBot="1" x14ac:dyDescent="0.3">
      <c r="A130" s="5" t="s">
        <v>159</v>
      </c>
    </row>
    <row r="131" spans="1:1" ht="15" customHeight="1" thickBot="1" x14ac:dyDescent="0.3">
      <c r="A131" s="6" t="s">
        <v>160</v>
      </c>
    </row>
    <row r="132" spans="1:1" ht="15" customHeight="1" thickBot="1" x14ac:dyDescent="0.3">
      <c r="A132" s="5" t="s">
        <v>161</v>
      </c>
    </row>
    <row r="133" spans="1:1" ht="15" customHeight="1" thickBot="1" x14ac:dyDescent="0.3">
      <c r="A133" s="6" t="s">
        <v>162</v>
      </c>
    </row>
    <row r="134" spans="1:1" ht="15" customHeight="1" thickBot="1" x14ac:dyDescent="0.3">
      <c r="A134" s="5" t="s">
        <v>163</v>
      </c>
    </row>
    <row r="135" spans="1:1" ht="15" customHeight="1" thickBot="1" x14ac:dyDescent="0.3">
      <c r="A135" s="6" t="s">
        <v>164</v>
      </c>
    </row>
    <row r="136" spans="1:1" ht="15" customHeight="1" thickBot="1" x14ac:dyDescent="0.3">
      <c r="A136" s="5" t="s">
        <v>165</v>
      </c>
    </row>
    <row r="137" spans="1:1" ht="15" customHeight="1" thickBot="1" x14ac:dyDescent="0.3">
      <c r="A137" s="6" t="s">
        <v>166</v>
      </c>
    </row>
    <row r="138" spans="1:1" ht="15" customHeight="1" thickBot="1" x14ac:dyDescent="0.3">
      <c r="A138" s="5" t="s">
        <v>167</v>
      </c>
    </row>
    <row r="139" spans="1:1" ht="15" customHeight="1" thickBot="1" x14ac:dyDescent="0.3">
      <c r="A139" s="6" t="s">
        <v>168</v>
      </c>
    </row>
    <row r="140" spans="1:1" ht="15" customHeight="1" thickBot="1" x14ac:dyDescent="0.3">
      <c r="A140" s="5" t="s">
        <v>169</v>
      </c>
    </row>
    <row r="141" spans="1:1" ht="15" customHeight="1" thickBot="1" x14ac:dyDescent="0.3">
      <c r="A141" s="6" t="s">
        <v>170</v>
      </c>
    </row>
    <row r="142" spans="1:1" ht="15" customHeight="1" thickBot="1" x14ac:dyDescent="0.3">
      <c r="A142" s="5" t="s">
        <v>171</v>
      </c>
    </row>
    <row r="143" spans="1:1" ht="15" customHeight="1" thickBot="1" x14ac:dyDescent="0.3">
      <c r="A143" s="6" t="s">
        <v>172</v>
      </c>
    </row>
    <row r="144" spans="1:1" ht="15" customHeight="1" thickBot="1" x14ac:dyDescent="0.3">
      <c r="A144" s="5" t="s">
        <v>173</v>
      </c>
    </row>
    <row r="145" spans="1:1" ht="15" customHeight="1" thickBot="1" x14ac:dyDescent="0.3">
      <c r="A145" s="6" t="s">
        <v>174</v>
      </c>
    </row>
    <row r="146" spans="1:1" ht="24.6" customHeight="1" thickBot="1" x14ac:dyDescent="0.3">
      <c r="A146" s="5" t="s">
        <v>175</v>
      </c>
    </row>
    <row r="147" spans="1:1" ht="15" customHeight="1" thickBot="1" x14ac:dyDescent="0.3">
      <c r="A147" s="6" t="s">
        <v>176</v>
      </c>
    </row>
    <row r="148" spans="1:1" ht="15" customHeight="1" thickBot="1" x14ac:dyDescent="0.3">
      <c r="A148" s="5" t="s">
        <v>177</v>
      </c>
    </row>
    <row r="149" spans="1:1" ht="15" customHeight="1" thickBot="1" x14ac:dyDescent="0.3">
      <c r="A149" s="6" t="s">
        <v>178</v>
      </c>
    </row>
    <row r="150" spans="1:1" ht="15" customHeight="1" thickBot="1" x14ac:dyDescent="0.3">
      <c r="A150" s="5" t="s">
        <v>179</v>
      </c>
    </row>
    <row r="151" spans="1:1" ht="15" customHeight="1" thickBot="1" x14ac:dyDescent="0.3">
      <c r="A151" s="6" t="s">
        <v>180</v>
      </c>
    </row>
    <row r="152" spans="1:1" ht="15" customHeight="1" thickBot="1" x14ac:dyDescent="0.3">
      <c r="A152" s="5" t="s">
        <v>181</v>
      </c>
    </row>
    <row r="153" spans="1:1" ht="15" customHeight="1" thickBot="1" x14ac:dyDescent="0.3">
      <c r="A153" s="6" t="s">
        <v>182</v>
      </c>
    </row>
    <row r="154" spans="1:1" ht="15" customHeight="1" thickBot="1" x14ac:dyDescent="0.3">
      <c r="A154" s="5" t="s">
        <v>183</v>
      </c>
    </row>
    <row r="155" spans="1:1" ht="15" customHeight="1" thickBot="1" x14ac:dyDescent="0.3">
      <c r="A155" s="6" t="s">
        <v>184</v>
      </c>
    </row>
    <row r="156" spans="1:1" ht="15" customHeight="1" thickBot="1" x14ac:dyDescent="0.3">
      <c r="A156" s="5" t="s">
        <v>185</v>
      </c>
    </row>
    <row r="157" spans="1:1" ht="15" customHeight="1" thickBot="1" x14ac:dyDescent="0.3">
      <c r="A157" s="6" t="s">
        <v>186</v>
      </c>
    </row>
    <row r="158" spans="1:1" ht="15" customHeight="1" thickBot="1" x14ac:dyDescent="0.3">
      <c r="A158" s="5" t="s">
        <v>187</v>
      </c>
    </row>
    <row r="159" spans="1:1" ht="15" customHeight="1" thickBot="1" x14ac:dyDescent="0.3">
      <c r="A159" s="6" t="s">
        <v>188</v>
      </c>
    </row>
    <row r="160" spans="1:1" ht="15" customHeight="1" thickBot="1" x14ac:dyDescent="0.3">
      <c r="A160" s="5" t="s">
        <v>189</v>
      </c>
    </row>
    <row r="161" spans="1:1" ht="15" customHeight="1" thickBot="1" x14ac:dyDescent="0.3">
      <c r="A161" s="6" t="s">
        <v>190</v>
      </c>
    </row>
    <row r="162" spans="1:1" ht="15" customHeight="1" thickBot="1" x14ac:dyDescent="0.3">
      <c r="A162" s="5" t="s">
        <v>191</v>
      </c>
    </row>
    <row r="163" spans="1:1" ht="15" customHeight="1" thickBot="1" x14ac:dyDescent="0.3">
      <c r="A163" s="6" t="s">
        <v>192</v>
      </c>
    </row>
    <row r="164" spans="1:1" ht="15" customHeight="1" thickBot="1" x14ac:dyDescent="0.3">
      <c r="A164" s="5" t="s">
        <v>193</v>
      </c>
    </row>
    <row r="165" spans="1:1" ht="15" customHeight="1" thickBot="1" x14ac:dyDescent="0.3">
      <c r="A165" s="6" t="s">
        <v>194</v>
      </c>
    </row>
    <row r="166" spans="1:1" ht="15" customHeight="1" thickBot="1" x14ac:dyDescent="0.3">
      <c r="A166" s="5" t="s">
        <v>195</v>
      </c>
    </row>
    <row r="167" spans="1:1" ht="15" customHeight="1" thickBot="1" x14ac:dyDescent="0.3">
      <c r="A167" s="6" t="s">
        <v>196</v>
      </c>
    </row>
    <row r="168" spans="1:1" ht="15" customHeight="1" thickBot="1" x14ac:dyDescent="0.3">
      <c r="A168" s="5" t="s">
        <v>197</v>
      </c>
    </row>
    <row r="169" spans="1:1" ht="15" customHeight="1" thickBot="1" x14ac:dyDescent="0.3">
      <c r="A169" s="6" t="s">
        <v>198</v>
      </c>
    </row>
    <row r="170" spans="1:1" ht="15" customHeight="1" thickBot="1" x14ac:dyDescent="0.3">
      <c r="A170" s="5" t="s">
        <v>199</v>
      </c>
    </row>
    <row r="171" spans="1:1" ht="15" customHeight="1" thickBot="1" x14ac:dyDescent="0.3">
      <c r="A171" s="6" t="s">
        <v>200</v>
      </c>
    </row>
    <row r="172" spans="1:1" ht="15" customHeight="1" thickBot="1" x14ac:dyDescent="0.3">
      <c r="A172" s="5" t="s">
        <v>201</v>
      </c>
    </row>
    <row r="173" spans="1:1" ht="15" customHeight="1" thickBot="1" x14ac:dyDescent="0.3">
      <c r="A173" s="6" t="s">
        <v>202</v>
      </c>
    </row>
    <row r="174" spans="1:1" ht="15" customHeight="1" thickBot="1" x14ac:dyDescent="0.3">
      <c r="A174" s="5" t="s">
        <v>203</v>
      </c>
    </row>
    <row r="175" spans="1:1" ht="15" customHeight="1" thickBot="1" x14ac:dyDescent="0.3">
      <c r="A175" s="6" t="s">
        <v>204</v>
      </c>
    </row>
    <row r="176" spans="1:1" ht="15" customHeight="1" thickBot="1" x14ac:dyDescent="0.3">
      <c r="A176" s="5" t="s">
        <v>205</v>
      </c>
    </row>
    <row r="177" spans="1:1" ht="15" customHeight="1" thickBot="1" x14ac:dyDescent="0.3">
      <c r="A177" s="6" t="s">
        <v>206</v>
      </c>
    </row>
    <row r="178" spans="1:1" ht="15" customHeight="1" thickBot="1" x14ac:dyDescent="0.3">
      <c r="A178" s="5" t="s">
        <v>207</v>
      </c>
    </row>
    <row r="179" spans="1:1" ht="15" customHeight="1" thickBot="1" x14ac:dyDescent="0.3">
      <c r="A179" s="6" t="s">
        <v>208</v>
      </c>
    </row>
    <row r="180" spans="1:1" ht="15" customHeight="1" thickBot="1" x14ac:dyDescent="0.3">
      <c r="A180" s="5" t="s">
        <v>209</v>
      </c>
    </row>
    <row r="181" spans="1:1" ht="15" customHeight="1" thickBot="1" x14ac:dyDescent="0.3">
      <c r="A181" s="6" t="s">
        <v>210</v>
      </c>
    </row>
    <row r="182" spans="1:1" ht="15" customHeight="1" thickBot="1" x14ac:dyDescent="0.3">
      <c r="A182" s="5" t="s">
        <v>211</v>
      </c>
    </row>
    <row r="183" spans="1:1" ht="15" customHeight="1" thickBot="1" x14ac:dyDescent="0.3">
      <c r="A183" s="6" t="s">
        <v>212</v>
      </c>
    </row>
    <row r="184" spans="1:1" ht="15" customHeight="1" thickBot="1" x14ac:dyDescent="0.3">
      <c r="A184" s="5" t="s">
        <v>213</v>
      </c>
    </row>
    <row r="185" spans="1:1" ht="15" customHeight="1" thickBot="1" x14ac:dyDescent="0.3">
      <c r="A185" s="6" t="s">
        <v>214</v>
      </c>
    </row>
    <row r="186" spans="1:1" ht="15" customHeight="1" thickBot="1" x14ac:dyDescent="0.3">
      <c r="A186" s="5" t="s">
        <v>215</v>
      </c>
    </row>
    <row r="187" spans="1:1" ht="15" customHeight="1" thickBot="1" x14ac:dyDescent="0.3">
      <c r="A187" s="6" t="s">
        <v>216</v>
      </c>
    </row>
    <row r="188" spans="1:1" ht="15" customHeight="1" thickBot="1" x14ac:dyDescent="0.3">
      <c r="A188" s="5" t="s">
        <v>217</v>
      </c>
    </row>
    <row r="189" spans="1:1" ht="15" customHeight="1" thickBot="1" x14ac:dyDescent="0.3">
      <c r="A189" s="6" t="s">
        <v>218</v>
      </c>
    </row>
    <row r="190" spans="1:1" ht="15" customHeight="1" thickBot="1" x14ac:dyDescent="0.3">
      <c r="A190" s="5" t="s">
        <v>219</v>
      </c>
    </row>
    <row r="191" spans="1:1" ht="15" customHeight="1" thickBot="1" x14ac:dyDescent="0.3">
      <c r="A191" s="6" t="s">
        <v>220</v>
      </c>
    </row>
    <row r="192" spans="1:1" ht="15" customHeight="1" thickBot="1" x14ac:dyDescent="0.3">
      <c r="A192" s="5" t="s">
        <v>221</v>
      </c>
    </row>
    <row r="193" spans="1:1" ht="24.6" customHeight="1" thickBot="1" x14ac:dyDescent="0.3">
      <c r="A193" s="6" t="s">
        <v>222</v>
      </c>
    </row>
    <row r="194" spans="1:1" ht="15" customHeight="1" thickBot="1" x14ac:dyDescent="0.3">
      <c r="A194" s="6" t="s">
        <v>223</v>
      </c>
    </row>
    <row r="195" spans="1:1" ht="15" customHeight="1" thickBot="1" x14ac:dyDescent="0.3">
      <c r="A195" s="5" t="s">
        <v>224</v>
      </c>
    </row>
    <row r="196" spans="1:1" ht="15" customHeight="1" thickBot="1" x14ac:dyDescent="0.3">
      <c r="A196" s="6" t="s">
        <v>225</v>
      </c>
    </row>
    <row r="197" spans="1:1" ht="15" customHeight="1" thickBot="1" x14ac:dyDescent="0.3">
      <c r="A197" s="5" t="s">
        <v>226</v>
      </c>
    </row>
    <row r="198" spans="1:1" ht="15" customHeight="1" thickBot="1" x14ac:dyDescent="0.3">
      <c r="A198" s="6" t="s">
        <v>227</v>
      </c>
    </row>
    <row r="199" spans="1:1" ht="15" customHeight="1" thickBot="1" x14ac:dyDescent="0.3">
      <c r="A199" s="5" t="s">
        <v>228</v>
      </c>
    </row>
    <row r="200" spans="1:1" ht="15" customHeight="1" thickBot="1" x14ac:dyDescent="0.3">
      <c r="A200" s="6" t="s">
        <v>229</v>
      </c>
    </row>
    <row r="201" spans="1:1" ht="15" customHeight="1" thickBot="1" x14ac:dyDescent="0.3">
      <c r="A201" s="5" t="s">
        <v>230</v>
      </c>
    </row>
    <row r="202" spans="1:1" ht="15" customHeight="1" thickBot="1" x14ac:dyDescent="0.3">
      <c r="A202" s="6" t="s">
        <v>231</v>
      </c>
    </row>
    <row r="203" spans="1:1" ht="15" customHeight="1" thickBot="1" x14ac:dyDescent="0.3">
      <c r="A203" s="5" t="s">
        <v>232</v>
      </c>
    </row>
    <row r="204" spans="1:1" ht="15" customHeight="1" thickBot="1" x14ac:dyDescent="0.3">
      <c r="A204" s="6" t="s">
        <v>233</v>
      </c>
    </row>
    <row r="205" spans="1:1" ht="15" customHeight="1" thickBot="1" x14ac:dyDescent="0.3">
      <c r="A205" s="5" t="s">
        <v>234</v>
      </c>
    </row>
    <row r="206" spans="1:1" ht="15" customHeight="1" thickBot="1" x14ac:dyDescent="0.3">
      <c r="A206" s="6" t="s">
        <v>235</v>
      </c>
    </row>
    <row r="207" spans="1:1" ht="15" customHeight="1" thickBot="1" x14ac:dyDescent="0.3">
      <c r="A207" s="5" t="s">
        <v>236</v>
      </c>
    </row>
    <row r="208" spans="1:1" ht="15" customHeight="1" thickBot="1" x14ac:dyDescent="0.3">
      <c r="A208" s="6" t="s">
        <v>237</v>
      </c>
    </row>
    <row r="209" spans="1:1" ht="15" customHeight="1" thickBot="1" x14ac:dyDescent="0.3">
      <c r="A209" s="5" t="s">
        <v>238</v>
      </c>
    </row>
    <row r="210" spans="1:1" ht="24.6" customHeight="1" thickBot="1" x14ac:dyDescent="0.3">
      <c r="A210" s="6" t="s">
        <v>239</v>
      </c>
    </row>
    <row r="211" spans="1:1" ht="15" customHeight="1" thickBot="1" x14ac:dyDescent="0.3">
      <c r="A211" s="5" t="s">
        <v>240</v>
      </c>
    </row>
    <row r="212" spans="1:1" ht="15" customHeight="1" thickBot="1" x14ac:dyDescent="0.3">
      <c r="A212" s="6" t="s">
        <v>241</v>
      </c>
    </row>
    <row r="213" spans="1:1" ht="15" customHeight="1" thickBot="1" x14ac:dyDescent="0.3">
      <c r="A213" s="5" t="s">
        <v>242</v>
      </c>
    </row>
    <row r="214" spans="1:1" ht="15" customHeight="1" thickBot="1" x14ac:dyDescent="0.3">
      <c r="A214" s="6" t="s">
        <v>243</v>
      </c>
    </row>
    <row r="215" spans="1:1" ht="15" customHeight="1" thickBot="1" x14ac:dyDescent="0.3">
      <c r="A215" s="5" t="s">
        <v>244</v>
      </c>
    </row>
    <row r="216" spans="1:1" ht="15" customHeight="1" thickBot="1" x14ac:dyDescent="0.3">
      <c r="A216" s="6" t="s">
        <v>245</v>
      </c>
    </row>
    <row r="217" spans="1:1" ht="24.6" customHeight="1" thickBot="1" x14ac:dyDescent="0.3">
      <c r="A217" s="5" t="s">
        <v>246</v>
      </c>
    </row>
    <row r="218" spans="1:1" ht="15" customHeight="1" thickBot="1" x14ac:dyDescent="0.3">
      <c r="A218" s="6" t="s">
        <v>247</v>
      </c>
    </row>
    <row r="219" spans="1:1" ht="15" customHeight="1" thickBot="1" x14ac:dyDescent="0.3">
      <c r="A219" s="5" t="s">
        <v>248</v>
      </c>
    </row>
    <row r="220" spans="1:1" ht="15" customHeight="1" thickBot="1" x14ac:dyDescent="0.3">
      <c r="A220" s="6" t="s">
        <v>249</v>
      </c>
    </row>
    <row r="221" spans="1:1" ht="15" customHeight="1" thickBot="1" x14ac:dyDescent="0.3">
      <c r="A221" s="5" t="s">
        <v>250</v>
      </c>
    </row>
    <row r="222" spans="1:1" ht="15" customHeight="1" thickBot="1" x14ac:dyDescent="0.3">
      <c r="A222" s="6" t="s">
        <v>251</v>
      </c>
    </row>
    <row r="223" spans="1:1" ht="15" customHeight="1" thickBot="1" x14ac:dyDescent="0.3">
      <c r="A223" s="5" t="s">
        <v>252</v>
      </c>
    </row>
    <row r="224" spans="1:1" ht="15" customHeight="1" thickBot="1" x14ac:dyDescent="0.3">
      <c r="A224" s="6" t="s">
        <v>253</v>
      </c>
    </row>
    <row r="225" spans="1:1" ht="15" customHeight="1" thickBot="1" x14ac:dyDescent="0.3">
      <c r="A225" s="5" t="s">
        <v>254</v>
      </c>
    </row>
    <row r="226" spans="1:1" ht="15" customHeight="1" thickBot="1" x14ac:dyDescent="0.3">
      <c r="A226" s="6" t="s">
        <v>255</v>
      </c>
    </row>
    <row r="227" spans="1:1" ht="15" customHeight="1" thickBot="1" x14ac:dyDescent="0.3">
      <c r="A227" s="5" t="s">
        <v>256</v>
      </c>
    </row>
    <row r="228" spans="1:1" ht="15" customHeight="1" thickBot="1" x14ac:dyDescent="0.3">
      <c r="A228" s="6" t="s">
        <v>257</v>
      </c>
    </row>
    <row r="229" spans="1:1" ht="15" customHeight="1" thickBot="1" x14ac:dyDescent="0.3">
      <c r="A229" s="5" t="s">
        <v>258</v>
      </c>
    </row>
    <row r="230" spans="1:1" ht="15" customHeight="1" thickBot="1" x14ac:dyDescent="0.3">
      <c r="A230" s="6" t="s">
        <v>259</v>
      </c>
    </row>
    <row r="231" spans="1:1" ht="15" customHeight="1" thickBot="1" x14ac:dyDescent="0.3">
      <c r="A231" s="5" t="s">
        <v>260</v>
      </c>
    </row>
    <row r="232" spans="1:1" ht="15" customHeight="1" thickBot="1" x14ac:dyDescent="0.3">
      <c r="A232" s="6" t="s">
        <v>261</v>
      </c>
    </row>
    <row r="233" spans="1:1" ht="15" customHeight="1" thickBot="1" x14ac:dyDescent="0.3">
      <c r="A233" s="5" t="s">
        <v>262</v>
      </c>
    </row>
    <row r="234" spans="1:1" ht="15" customHeight="1" thickBot="1" x14ac:dyDescent="0.3">
      <c r="A234" s="6" t="s">
        <v>263</v>
      </c>
    </row>
    <row r="235" spans="1:1" ht="15" customHeight="1" thickBot="1" x14ac:dyDescent="0.3">
      <c r="A235" s="5" t="s">
        <v>264</v>
      </c>
    </row>
    <row r="236" spans="1:1" ht="24.6" customHeight="1" thickBot="1" x14ac:dyDescent="0.3">
      <c r="A236" s="6" t="s">
        <v>265</v>
      </c>
    </row>
    <row r="237" spans="1:1" ht="15" customHeight="1" thickBot="1" x14ac:dyDescent="0.3">
      <c r="A237" s="5" t="s">
        <v>266</v>
      </c>
    </row>
    <row r="238" spans="1:1" ht="24.6" customHeight="1" thickBot="1" x14ac:dyDescent="0.3">
      <c r="A238" s="6" t="s">
        <v>267</v>
      </c>
    </row>
    <row r="239" spans="1:1" ht="15" customHeight="1" thickBot="1" x14ac:dyDescent="0.3">
      <c r="A239" s="5" t="s">
        <v>268</v>
      </c>
    </row>
    <row r="240" spans="1:1" ht="15" customHeight="1" thickBot="1" x14ac:dyDescent="0.3">
      <c r="A240" s="6" t="s">
        <v>269</v>
      </c>
    </row>
    <row r="241" spans="1:1" ht="15" customHeight="1" thickBot="1" x14ac:dyDescent="0.3">
      <c r="A241" s="5" t="s">
        <v>270</v>
      </c>
    </row>
    <row r="242" spans="1:1" ht="15" customHeight="1" thickBot="1" x14ac:dyDescent="0.3">
      <c r="A242" s="6" t="s">
        <v>271</v>
      </c>
    </row>
    <row r="243" spans="1:1" ht="15" customHeight="1" thickBot="1" x14ac:dyDescent="0.3">
      <c r="A243" s="5" t="s">
        <v>272</v>
      </c>
    </row>
    <row r="244" spans="1:1" ht="24.6" customHeight="1" thickBot="1" x14ac:dyDescent="0.3">
      <c r="A244" s="6" t="s">
        <v>273</v>
      </c>
    </row>
    <row r="245" spans="1:1" ht="15" customHeight="1" thickBot="1" x14ac:dyDescent="0.3">
      <c r="A245" s="5" t="s">
        <v>274</v>
      </c>
    </row>
    <row r="246" spans="1:1" ht="15" customHeight="1" thickBot="1" x14ac:dyDescent="0.3">
      <c r="A246" s="6" t="s">
        <v>275</v>
      </c>
    </row>
    <row r="247" spans="1:1" ht="15" customHeight="1" thickBot="1" x14ac:dyDescent="0.3">
      <c r="A247" s="5" t="s">
        <v>276</v>
      </c>
    </row>
    <row r="248" spans="1:1" ht="15" customHeight="1" thickBot="1" x14ac:dyDescent="0.3">
      <c r="A248" s="6" t="s">
        <v>277</v>
      </c>
    </row>
    <row r="249" spans="1:1" ht="15" customHeight="1" thickBot="1" x14ac:dyDescent="0.3">
      <c r="A249" s="5" t="s">
        <v>278</v>
      </c>
    </row>
    <row r="250" spans="1:1" x14ac:dyDescent="0.25">
      <c r="A250" s="6" t="s">
        <v>279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theme="3" tint="0.499984740745262"/>
  </sheetPr>
  <dimension ref="A1:A7"/>
  <sheetViews>
    <sheetView showGridLines="0" workbookViewId="0">
      <selection activeCell="A4" sqref="A4"/>
    </sheetView>
  </sheetViews>
  <sheetFormatPr defaultColWidth="8.85546875" defaultRowHeight="15" x14ac:dyDescent="0.25"/>
  <sheetData>
    <row r="1" spans="1:1" x14ac:dyDescent="0.25">
      <c r="A1" s="2" t="s">
        <v>280</v>
      </c>
    </row>
    <row r="2" spans="1:1" x14ac:dyDescent="0.25">
      <c r="A2" s="2" t="s">
        <v>281</v>
      </c>
    </row>
    <row r="3" spans="1:1" x14ac:dyDescent="0.25">
      <c r="A3" s="2" t="s">
        <v>282</v>
      </c>
    </row>
    <row r="4" spans="1:1" x14ac:dyDescent="0.25">
      <c r="A4" s="2" t="s">
        <v>283</v>
      </c>
    </row>
    <row r="5" spans="1:1" x14ac:dyDescent="0.25">
      <c r="A5" s="2" t="s">
        <v>284</v>
      </c>
    </row>
    <row r="6" spans="1:1" x14ac:dyDescent="0.25">
      <c r="A6" s="2" t="s">
        <v>285</v>
      </c>
    </row>
    <row r="7" spans="1:1" x14ac:dyDescent="0.25">
      <c r="A7" s="2" t="s">
        <v>286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theme="3" tint="0.499984740745262"/>
  </sheetPr>
  <dimension ref="A1:A10"/>
  <sheetViews>
    <sheetView showGridLines="0" workbookViewId="0">
      <selection activeCell="A10" sqref="A10"/>
    </sheetView>
  </sheetViews>
  <sheetFormatPr defaultColWidth="8.85546875" defaultRowHeight="15" x14ac:dyDescent="0.25"/>
  <cols>
    <col min="1" max="1" width="12.28515625" customWidth="1"/>
  </cols>
  <sheetData>
    <row r="1" spans="1:1" x14ac:dyDescent="0.25">
      <c r="A1" s="25" t="s">
        <v>287</v>
      </c>
    </row>
    <row r="2" spans="1:1" x14ac:dyDescent="0.25">
      <c r="A2" s="2" t="s">
        <v>288</v>
      </c>
    </row>
    <row r="3" spans="1:1" x14ac:dyDescent="0.25">
      <c r="A3" s="2" t="s">
        <v>289</v>
      </c>
    </row>
    <row r="4" spans="1:1" x14ac:dyDescent="0.25">
      <c r="A4" s="2" t="s">
        <v>290</v>
      </c>
    </row>
    <row r="5" spans="1:1" x14ac:dyDescent="0.25">
      <c r="A5" s="2" t="s">
        <v>291</v>
      </c>
    </row>
    <row r="6" spans="1:1" x14ac:dyDescent="0.25">
      <c r="A6" s="2" t="s">
        <v>292</v>
      </c>
    </row>
    <row r="7" spans="1:1" x14ac:dyDescent="0.25">
      <c r="A7" s="2" t="s">
        <v>293</v>
      </c>
    </row>
    <row r="8" spans="1:1" x14ac:dyDescent="0.25">
      <c r="A8" s="2" t="s">
        <v>294</v>
      </c>
    </row>
    <row r="9" spans="1:1" x14ac:dyDescent="0.25">
      <c r="A9" s="2" t="s">
        <v>295</v>
      </c>
    </row>
    <row r="10" spans="1:1" x14ac:dyDescent="0.25">
      <c r="A10" s="2" t="s">
        <v>296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499984740745262"/>
  </sheetPr>
  <dimension ref="A1:K97"/>
  <sheetViews>
    <sheetView showGridLines="0" tabSelected="1" showWhiteSpace="0" view="pageBreakPreview" zoomScale="110" zoomScaleNormal="100" zoomScaleSheetLayoutView="110" workbookViewId="0">
      <selection activeCell="O10" sqref="O10"/>
    </sheetView>
  </sheetViews>
  <sheetFormatPr defaultColWidth="8.85546875" defaultRowHeight="15" x14ac:dyDescent="0.25"/>
  <cols>
    <col min="1" max="1" width="2" style="374" customWidth="1"/>
    <col min="2" max="3" width="8.85546875" style="374"/>
    <col min="4" max="4" width="17.42578125" style="374" customWidth="1"/>
    <col min="5" max="8" width="8.85546875" style="374"/>
    <col min="9" max="9" width="13.140625" style="374" customWidth="1"/>
    <col min="10" max="10" width="24.28515625" style="374" customWidth="1"/>
    <col min="11" max="11" width="18.85546875" style="374" customWidth="1"/>
    <col min="12" max="16384" width="8.85546875" style="374"/>
  </cols>
  <sheetData>
    <row r="1" spans="2:11" s="374" customFormat="1" ht="17.100000000000001" customHeight="1" x14ac:dyDescent="0.25"/>
    <row r="2" spans="2:11" s="374" customFormat="1" ht="17.100000000000001" customHeight="1" x14ac:dyDescent="0.25">
      <c r="B2" s="375" t="s">
        <v>297</v>
      </c>
      <c r="C2" s="376"/>
      <c r="D2" s="376"/>
      <c r="E2" s="376"/>
      <c r="F2" s="376"/>
      <c r="G2" s="376"/>
      <c r="H2" s="376"/>
      <c r="I2" s="376"/>
      <c r="J2" s="376"/>
      <c r="K2" s="377"/>
    </row>
    <row r="3" spans="2:11" s="374" customFormat="1" ht="17.45" customHeight="1" x14ac:dyDescent="0.25">
      <c r="B3" s="378" t="s">
        <v>299</v>
      </c>
      <c r="C3" s="376"/>
      <c r="D3" s="376"/>
      <c r="E3" s="376"/>
      <c r="F3" s="376"/>
      <c r="G3" s="376"/>
      <c r="H3" s="376"/>
      <c r="I3" s="376"/>
      <c r="J3" s="376"/>
      <c r="K3" s="379"/>
    </row>
    <row r="4" spans="2:11" s="374" customFormat="1" ht="17.45" customHeight="1" x14ac:dyDescent="0.25">
      <c r="B4" s="380" t="s">
        <v>300</v>
      </c>
      <c r="C4" s="381"/>
      <c r="D4" s="382"/>
      <c r="E4" s="383" t="s">
        <v>301</v>
      </c>
      <c r="F4" s="381"/>
      <c r="G4" s="381"/>
      <c r="H4" s="381"/>
      <c r="I4" s="381"/>
      <c r="J4" s="382"/>
      <c r="K4" s="384"/>
    </row>
    <row r="5" spans="2:11" s="374" customFormat="1" ht="20.25" customHeight="1" x14ac:dyDescent="0.25">
      <c r="B5" s="380" t="s">
        <v>302</v>
      </c>
      <c r="C5" s="381"/>
      <c r="D5" s="382"/>
      <c r="E5" s="385" t="s">
        <v>137</v>
      </c>
      <c r="F5" s="381"/>
      <c r="G5" s="381"/>
      <c r="H5" s="381"/>
      <c r="I5" s="381"/>
      <c r="J5" s="382"/>
      <c r="K5" s="384"/>
    </row>
    <row r="6" spans="2:11" s="374" customFormat="1" ht="30" customHeight="1" x14ac:dyDescent="0.25">
      <c r="B6" s="386" t="s">
        <v>303</v>
      </c>
      <c r="C6" s="381"/>
      <c r="D6" s="382"/>
      <c r="E6" s="387" t="s">
        <v>304</v>
      </c>
      <c r="F6" s="381"/>
      <c r="G6" s="381"/>
      <c r="H6" s="381"/>
      <c r="I6" s="381"/>
      <c r="J6" s="382"/>
      <c r="K6" s="384"/>
    </row>
    <row r="7" spans="2:11" s="374" customFormat="1" ht="17.45" customHeight="1" x14ac:dyDescent="0.25">
      <c r="B7" s="380" t="s">
        <v>305</v>
      </c>
      <c r="C7" s="381"/>
      <c r="D7" s="382"/>
      <c r="E7" s="383" t="s">
        <v>306</v>
      </c>
      <c r="F7" s="381"/>
      <c r="G7" s="381"/>
      <c r="H7" s="381"/>
      <c r="I7" s="381"/>
      <c r="J7" s="382"/>
      <c r="K7" s="388"/>
    </row>
    <row r="8" spans="2:11" s="374" customFormat="1" ht="17.45" customHeight="1" x14ac:dyDescent="0.25">
      <c r="B8" s="380" t="s">
        <v>307</v>
      </c>
      <c r="C8" s="381"/>
      <c r="D8" s="382"/>
      <c r="E8" s="383" t="s">
        <v>308</v>
      </c>
      <c r="F8" s="381"/>
      <c r="G8" s="381"/>
      <c r="H8" s="381"/>
      <c r="I8" s="381"/>
      <c r="J8" s="382"/>
      <c r="K8" s="388"/>
    </row>
    <row r="9" spans="2:11" s="374" customFormat="1" ht="21.75" customHeight="1" x14ac:dyDescent="0.25">
      <c r="B9" s="380" t="s">
        <v>309</v>
      </c>
      <c r="C9" s="381"/>
      <c r="D9" s="382"/>
      <c r="E9" s="383" t="s">
        <v>283</v>
      </c>
      <c r="F9" s="389"/>
      <c r="G9" s="389"/>
      <c r="H9" s="389"/>
      <c r="I9" s="389"/>
      <c r="J9" s="390"/>
      <c r="K9" s="384"/>
    </row>
    <row r="10" spans="2:11" s="374" customFormat="1" ht="33.75" customHeight="1" x14ac:dyDescent="0.25">
      <c r="B10" s="380" t="s">
        <v>310</v>
      </c>
      <c r="C10" s="381"/>
      <c r="D10" s="382"/>
      <c r="E10" s="385" t="s">
        <v>311</v>
      </c>
      <c r="F10" s="381"/>
      <c r="G10" s="381"/>
      <c r="H10" s="381"/>
      <c r="I10" s="381"/>
      <c r="J10" s="382"/>
      <c r="K10" s="384"/>
    </row>
    <row r="11" spans="2:11" s="374" customFormat="1" ht="126" customHeight="1" x14ac:dyDescent="0.25">
      <c r="B11" s="380" t="s">
        <v>312</v>
      </c>
      <c r="C11" s="381"/>
      <c r="D11" s="382"/>
      <c r="E11" s="383" t="s">
        <v>313</v>
      </c>
      <c r="F11" s="389"/>
      <c r="G11" s="389"/>
      <c r="H11" s="389"/>
      <c r="I11" s="389"/>
      <c r="J11" s="390"/>
      <c r="K11" s="388"/>
    </row>
    <row r="12" spans="2:11" s="374" customFormat="1" ht="17.45" customHeight="1" x14ac:dyDescent="0.25">
      <c r="B12" s="380" t="s">
        <v>314</v>
      </c>
      <c r="C12" s="381"/>
      <c r="D12" s="382"/>
      <c r="E12" s="383" t="s">
        <v>315</v>
      </c>
      <c r="F12" s="381"/>
      <c r="G12" s="381"/>
      <c r="H12" s="381"/>
      <c r="I12" s="381"/>
      <c r="J12" s="382"/>
      <c r="K12" s="388"/>
    </row>
    <row r="13" spans="2:11" s="374" customFormat="1" ht="17.45" customHeight="1" x14ac:dyDescent="0.25">
      <c r="B13" s="391" t="s">
        <v>316</v>
      </c>
      <c r="C13" s="376"/>
      <c r="D13" s="376"/>
      <c r="E13" s="376"/>
      <c r="F13" s="376"/>
      <c r="G13" s="376"/>
      <c r="H13" s="376"/>
      <c r="I13" s="376"/>
      <c r="J13" s="376"/>
      <c r="K13" s="392"/>
    </row>
    <row r="14" spans="2:11" s="374" customFormat="1" ht="17.45" customHeight="1" x14ac:dyDescent="0.25">
      <c r="B14" s="380" t="s">
        <v>317</v>
      </c>
      <c r="C14" s="381"/>
      <c r="D14" s="382"/>
      <c r="E14" s="393">
        <v>43238</v>
      </c>
      <c r="F14" s="394"/>
      <c r="G14" s="394"/>
      <c r="H14" s="394"/>
      <c r="I14" s="394"/>
      <c r="J14" s="395"/>
      <c r="K14" s="396"/>
    </row>
    <row r="15" spans="2:11" s="374" customFormat="1" ht="15.95" customHeight="1" x14ac:dyDescent="0.25">
      <c r="B15" s="380" t="s">
        <v>318</v>
      </c>
      <c r="C15" s="381"/>
      <c r="D15" s="382"/>
      <c r="E15" s="387" t="s">
        <v>319</v>
      </c>
      <c r="F15" s="397"/>
      <c r="G15" s="397"/>
      <c r="H15" s="397"/>
      <c r="I15" s="397"/>
      <c r="J15" s="398"/>
      <c r="K15" s="399"/>
    </row>
    <row r="16" spans="2:11" s="374" customFormat="1" ht="16.5" customHeight="1" x14ac:dyDescent="0.25">
      <c r="B16" s="380" t="s">
        <v>320</v>
      </c>
      <c r="C16" s="381"/>
      <c r="D16" s="382"/>
      <c r="E16" s="393">
        <v>43556</v>
      </c>
      <c r="F16" s="394"/>
      <c r="G16" s="394"/>
      <c r="H16" s="394"/>
      <c r="I16" s="394"/>
      <c r="J16" s="395"/>
      <c r="K16" s="400"/>
    </row>
    <row r="17" spans="2:11" s="374" customFormat="1" ht="15.95" customHeight="1" x14ac:dyDescent="0.25">
      <c r="B17" s="380" t="s">
        <v>321</v>
      </c>
      <c r="C17" s="381"/>
      <c r="D17" s="382"/>
      <c r="E17" s="393">
        <v>43590</v>
      </c>
      <c r="F17" s="397"/>
      <c r="G17" s="397"/>
      <c r="H17" s="397"/>
      <c r="I17" s="397"/>
      <c r="J17" s="398"/>
      <c r="K17" s="401"/>
    </row>
    <row r="18" spans="2:11" s="374" customFormat="1" ht="18" customHeight="1" x14ac:dyDescent="0.25">
      <c r="B18" s="402" t="s">
        <v>322</v>
      </c>
      <c r="C18" s="381"/>
      <c r="D18" s="382"/>
      <c r="E18" s="393">
        <v>46112</v>
      </c>
      <c r="F18" s="394"/>
      <c r="G18" s="394"/>
      <c r="H18" s="394"/>
      <c r="I18" s="394"/>
      <c r="J18" s="395"/>
      <c r="K18" s="396"/>
    </row>
    <row r="19" spans="2:11" s="374" customFormat="1" ht="29.45" customHeight="1" x14ac:dyDescent="0.25">
      <c r="B19" s="380" t="s">
        <v>323</v>
      </c>
      <c r="C19" s="381"/>
      <c r="D19" s="382"/>
      <c r="E19" s="393" t="s">
        <v>324</v>
      </c>
      <c r="F19" s="394"/>
      <c r="G19" s="394"/>
      <c r="H19" s="394"/>
      <c r="I19" s="394"/>
      <c r="J19" s="395"/>
      <c r="K19" s="396"/>
    </row>
    <row r="20" spans="2:11" s="374" customFormat="1" ht="14.45" customHeight="1" x14ac:dyDescent="0.25">
      <c r="B20" s="380" t="s">
        <v>325</v>
      </c>
      <c r="C20" s="381"/>
      <c r="D20" s="382"/>
      <c r="E20" s="387" t="s">
        <v>326</v>
      </c>
      <c r="F20" s="397"/>
      <c r="G20" s="397"/>
      <c r="H20" s="397"/>
      <c r="I20" s="397"/>
      <c r="J20" s="398"/>
      <c r="K20" s="388"/>
    </row>
    <row r="21" spans="2:11" s="374" customFormat="1" ht="14.45" customHeight="1" x14ac:dyDescent="0.25">
      <c r="B21" s="380" t="s">
        <v>327</v>
      </c>
      <c r="C21" s="381"/>
      <c r="D21" s="382"/>
      <c r="E21" s="393">
        <v>47299</v>
      </c>
      <c r="F21" s="397"/>
      <c r="G21" s="397"/>
      <c r="H21" s="397"/>
      <c r="I21" s="397"/>
      <c r="J21" s="398"/>
      <c r="K21" s="388"/>
    </row>
    <row r="22" spans="2:11" s="374" customFormat="1" ht="17.45" customHeight="1" x14ac:dyDescent="0.25">
      <c r="B22" s="403" t="s">
        <v>328</v>
      </c>
      <c r="C22" s="376"/>
      <c r="D22" s="376"/>
      <c r="E22" s="376"/>
      <c r="F22" s="376"/>
      <c r="G22" s="376"/>
      <c r="H22" s="376"/>
      <c r="I22" s="376"/>
      <c r="J22" s="404"/>
      <c r="K22" s="404"/>
    </row>
    <row r="23" spans="2:11" s="374" customFormat="1" ht="15" customHeight="1" x14ac:dyDescent="0.25">
      <c r="B23" s="380" t="s">
        <v>329</v>
      </c>
      <c r="C23" s="381"/>
      <c r="D23" s="382"/>
      <c r="E23" s="405">
        <v>33558716</v>
      </c>
      <c r="F23" s="389"/>
      <c r="G23" s="389"/>
      <c r="H23" s="389"/>
      <c r="I23" s="389"/>
      <c r="J23" s="390"/>
      <c r="K23" s="406"/>
    </row>
    <row r="24" spans="2:11" s="374" customFormat="1" ht="28.5" customHeight="1" x14ac:dyDescent="0.25">
      <c r="B24" s="380" t="s">
        <v>330</v>
      </c>
      <c r="C24" s="381"/>
      <c r="D24" s="382"/>
      <c r="E24" s="405">
        <v>13274322.74</v>
      </c>
      <c r="F24" s="389"/>
      <c r="G24" s="389"/>
      <c r="H24" s="389"/>
      <c r="I24" s="389"/>
      <c r="J24" s="390"/>
      <c r="K24" s="401"/>
    </row>
    <row r="25" spans="2:11" s="374" customFormat="1" ht="15" customHeight="1" x14ac:dyDescent="0.25">
      <c r="B25" s="380" t="s">
        <v>331</v>
      </c>
      <c r="C25" s="381"/>
      <c r="D25" s="382"/>
      <c r="E25" s="405">
        <f>'13. Co-Financing Table'!K15</f>
        <v>868690000</v>
      </c>
      <c r="F25" s="389"/>
      <c r="G25" s="389"/>
      <c r="H25" s="389"/>
      <c r="I25" s="389"/>
      <c r="J25" s="390"/>
      <c r="K25" s="406"/>
    </row>
    <row r="26" spans="2:11" s="374" customFormat="1" ht="31.5" customHeight="1" x14ac:dyDescent="0.25">
      <c r="B26" s="380" t="s">
        <v>332</v>
      </c>
      <c r="C26" s="381"/>
      <c r="D26" s="382"/>
      <c r="E26" s="405">
        <f>'13. Co-Financing Table'!N15</f>
        <v>99761099</v>
      </c>
      <c r="F26" s="389"/>
      <c r="G26" s="389"/>
      <c r="H26" s="389"/>
      <c r="I26" s="389"/>
      <c r="J26" s="390"/>
      <c r="K26" s="406"/>
    </row>
    <row r="27" spans="2:11" s="374" customFormat="1" ht="17.45" customHeight="1" x14ac:dyDescent="0.25">
      <c r="B27" s="403" t="s">
        <v>333</v>
      </c>
      <c r="C27" s="376"/>
      <c r="D27" s="376"/>
      <c r="E27" s="376"/>
      <c r="F27" s="376"/>
      <c r="G27" s="376"/>
      <c r="H27" s="376"/>
      <c r="I27" s="376"/>
      <c r="J27" s="407"/>
      <c r="K27" s="407"/>
    </row>
    <row r="28" spans="2:11" s="374" customFormat="1" ht="27.6" customHeight="1" x14ac:dyDescent="0.25">
      <c r="B28" s="380" t="s">
        <v>334</v>
      </c>
      <c r="C28" s="381"/>
      <c r="D28" s="382"/>
      <c r="E28" s="393" t="s">
        <v>335</v>
      </c>
      <c r="F28" s="394"/>
      <c r="G28" s="394"/>
      <c r="H28" s="394"/>
      <c r="I28" s="394"/>
      <c r="J28" s="395"/>
      <c r="K28" s="396"/>
    </row>
    <row r="29" spans="2:11" s="374" customFormat="1" ht="17.45" customHeight="1" x14ac:dyDescent="0.25">
      <c r="B29" s="380" t="s">
        <v>336</v>
      </c>
      <c r="C29" s="381"/>
      <c r="D29" s="382"/>
      <c r="E29" s="387" t="s">
        <v>326</v>
      </c>
      <c r="F29" s="397"/>
      <c r="G29" s="397"/>
      <c r="H29" s="397"/>
      <c r="I29" s="397"/>
      <c r="J29" s="398"/>
      <c r="K29" s="388"/>
    </row>
    <row r="30" spans="2:11" s="374" customFormat="1" ht="27.6" customHeight="1" x14ac:dyDescent="0.25">
      <c r="B30" s="380" t="s">
        <v>337</v>
      </c>
      <c r="C30" s="381"/>
      <c r="D30" s="382"/>
      <c r="E30" s="393">
        <v>45322</v>
      </c>
      <c r="F30" s="397"/>
      <c r="G30" s="397"/>
      <c r="H30" s="397"/>
      <c r="I30" s="397"/>
      <c r="J30" s="398"/>
      <c r="K30" s="388"/>
    </row>
    <row r="31" spans="2:11" s="374" customFormat="1" ht="21" customHeight="1" x14ac:dyDescent="0.25">
      <c r="B31" s="380" t="s">
        <v>338</v>
      </c>
      <c r="C31" s="381"/>
      <c r="D31" s="382"/>
      <c r="E31" s="393">
        <v>46751</v>
      </c>
      <c r="F31" s="397"/>
      <c r="G31" s="397"/>
      <c r="H31" s="397"/>
      <c r="I31" s="397"/>
      <c r="J31" s="398"/>
      <c r="K31" s="408"/>
    </row>
    <row r="32" spans="2:11" s="374" customFormat="1" ht="20.100000000000001" customHeight="1" x14ac:dyDescent="0.25">
      <c r="B32" s="409" t="s">
        <v>339</v>
      </c>
      <c r="C32" s="376"/>
      <c r="D32" s="376"/>
      <c r="E32" s="376"/>
      <c r="F32" s="376"/>
      <c r="G32" s="376"/>
      <c r="H32" s="376"/>
      <c r="I32" s="376"/>
      <c r="J32" s="410"/>
      <c r="K32" s="410"/>
    </row>
    <row r="33" spans="2:11" s="374" customFormat="1" ht="27.6" customHeight="1" x14ac:dyDescent="0.25">
      <c r="B33" s="380" t="s">
        <v>340</v>
      </c>
      <c r="C33" s="381"/>
      <c r="D33" s="382"/>
      <c r="E33" s="387" t="s">
        <v>13</v>
      </c>
      <c r="F33" s="381"/>
      <c r="G33" s="381"/>
      <c r="H33" s="381"/>
      <c r="I33" s="381"/>
      <c r="J33" s="382"/>
      <c r="K33" s="411"/>
    </row>
    <row r="34" spans="2:11" s="374" customFormat="1" ht="21" customHeight="1" x14ac:dyDescent="0.25">
      <c r="B34" s="380" t="s">
        <v>341</v>
      </c>
      <c r="C34" s="381"/>
      <c r="D34" s="382"/>
      <c r="E34" s="387" t="s">
        <v>13</v>
      </c>
      <c r="F34" s="381"/>
      <c r="G34" s="381"/>
      <c r="H34" s="381"/>
      <c r="I34" s="381"/>
      <c r="J34" s="382"/>
      <c r="K34" s="411"/>
    </row>
    <row r="35" spans="2:11" s="374" customFormat="1" ht="21" customHeight="1" x14ac:dyDescent="0.25">
      <c r="B35" s="380" t="s">
        <v>342</v>
      </c>
      <c r="C35" s="381"/>
      <c r="D35" s="382"/>
      <c r="E35" s="387" t="str">
        <f>'6. Risks to the Project'!C49</f>
        <v>Moderate</v>
      </c>
      <c r="F35" s="381"/>
      <c r="G35" s="381"/>
      <c r="H35" s="381"/>
      <c r="I35" s="381"/>
      <c r="J35" s="382"/>
      <c r="K35" s="411"/>
    </row>
    <row r="36" spans="2:11" s="374" customFormat="1" ht="17.45" customHeight="1" x14ac:dyDescent="0.25">
      <c r="B36" s="409" t="s">
        <v>343</v>
      </c>
      <c r="C36" s="376"/>
      <c r="D36" s="376"/>
      <c r="E36" s="376"/>
      <c r="F36" s="376"/>
      <c r="G36" s="376"/>
      <c r="H36" s="376"/>
      <c r="I36" s="376"/>
      <c r="J36" s="412"/>
      <c r="K36" s="412"/>
    </row>
    <row r="37" spans="2:11" s="374" customFormat="1" ht="27" customHeight="1" x14ac:dyDescent="0.25">
      <c r="B37" s="380" t="s">
        <v>344</v>
      </c>
      <c r="C37" s="381"/>
      <c r="D37" s="382"/>
      <c r="E37" s="413" t="s">
        <v>345</v>
      </c>
      <c r="F37" s="389"/>
      <c r="G37" s="389"/>
      <c r="H37" s="389"/>
      <c r="I37" s="389"/>
      <c r="J37" s="390"/>
      <c r="K37" s="414"/>
    </row>
    <row r="38" spans="2:11" s="374" customFormat="1" ht="9" customHeight="1" x14ac:dyDescent="0.25">
      <c r="C38" s="415"/>
      <c r="D38" s="416"/>
      <c r="E38" s="416"/>
      <c r="F38" s="417"/>
      <c r="G38" s="417"/>
      <c r="H38" s="417"/>
      <c r="I38" s="417"/>
      <c r="J38" s="417"/>
      <c r="K38" s="417"/>
    </row>
    <row r="39" spans="2:11" s="374" customFormat="1" ht="5.25" hidden="1" customHeight="1" x14ac:dyDescent="0.25">
      <c r="C39" s="418"/>
      <c r="D39" s="418"/>
      <c r="E39" s="418"/>
      <c r="F39" s="418"/>
      <c r="G39" s="418"/>
      <c r="H39" s="418"/>
      <c r="I39" s="418"/>
      <c r="J39" s="418"/>
      <c r="K39" s="418"/>
    </row>
    <row r="40" spans="2:11" s="374" customFormat="1" ht="59.1" customHeight="1" x14ac:dyDescent="0.25">
      <c r="B40" s="419" t="s">
        <v>346</v>
      </c>
      <c r="C40" s="376"/>
      <c r="D40" s="376"/>
      <c r="E40" s="376"/>
      <c r="F40" s="376"/>
      <c r="G40" s="376"/>
      <c r="H40" s="376"/>
      <c r="I40" s="376"/>
      <c r="J40" s="376"/>
      <c r="K40" s="418"/>
    </row>
    <row r="41" spans="2:11" s="374" customFormat="1" ht="24.6" customHeight="1" x14ac:dyDescent="0.25">
      <c r="B41" s="376"/>
      <c r="C41" s="376"/>
      <c r="D41" s="376"/>
      <c r="E41" s="376"/>
      <c r="F41" s="376"/>
      <c r="G41" s="376"/>
      <c r="H41" s="376"/>
      <c r="I41" s="376"/>
      <c r="J41" s="376"/>
      <c r="K41" s="418"/>
    </row>
    <row r="42" spans="2:11" s="374" customFormat="1" ht="24" customHeight="1" x14ac:dyDescent="0.25">
      <c r="B42" s="376"/>
      <c r="C42" s="376"/>
      <c r="D42" s="376"/>
      <c r="E42" s="376"/>
      <c r="F42" s="376"/>
      <c r="G42" s="376"/>
      <c r="H42" s="376"/>
      <c r="I42" s="376"/>
      <c r="J42" s="376"/>
      <c r="K42" s="418"/>
    </row>
    <row r="43" spans="2:11" s="374" customFormat="1" ht="17.100000000000001" customHeight="1" x14ac:dyDescent="0.25">
      <c r="B43" s="410"/>
      <c r="C43" s="410"/>
      <c r="D43" s="410"/>
      <c r="E43" s="410"/>
      <c r="F43" s="410"/>
      <c r="G43" s="410"/>
      <c r="H43" s="410"/>
      <c r="I43" s="410"/>
      <c r="J43" s="410"/>
      <c r="K43" s="410"/>
    </row>
    <row r="44" spans="2:11" s="374" customFormat="1" ht="17.100000000000001" customHeight="1" x14ac:dyDescent="0.25">
      <c r="B44" s="410"/>
      <c r="C44" s="410"/>
      <c r="D44" s="410"/>
      <c r="E44" s="410"/>
      <c r="F44" s="410"/>
      <c r="G44" s="410"/>
      <c r="H44" s="410"/>
      <c r="I44" s="410"/>
      <c r="J44" s="410"/>
      <c r="K44" s="410"/>
    </row>
    <row r="45" spans="2:11" s="374" customFormat="1" ht="17.45" customHeight="1" x14ac:dyDescent="0.25">
      <c r="B45" s="409" t="s">
        <v>347</v>
      </c>
      <c r="C45" s="376"/>
      <c r="D45" s="376"/>
      <c r="E45" s="376"/>
      <c r="F45" s="376"/>
      <c r="G45" s="376"/>
      <c r="H45" s="376"/>
      <c r="I45" s="376"/>
      <c r="J45" s="412"/>
      <c r="K45" s="412"/>
    </row>
    <row r="46" spans="2:11" s="374" customFormat="1" ht="17.45" customHeight="1" x14ac:dyDescent="0.25">
      <c r="B46" s="420" t="s">
        <v>348</v>
      </c>
      <c r="C46" s="381"/>
      <c r="D46" s="382"/>
      <c r="E46" s="420" t="s">
        <v>349</v>
      </c>
      <c r="F46" s="381"/>
      <c r="G46" s="381"/>
      <c r="H46" s="382"/>
      <c r="I46" s="421" t="s">
        <v>350</v>
      </c>
      <c r="J46" s="422"/>
      <c r="K46" s="418"/>
    </row>
    <row r="47" spans="2:11" s="374" customFormat="1" ht="17.45" customHeight="1" x14ac:dyDescent="0.25">
      <c r="B47" s="423" t="s">
        <v>351</v>
      </c>
      <c r="C47" s="381"/>
      <c r="D47" s="382"/>
      <c r="E47" s="413" t="s">
        <v>352</v>
      </c>
      <c r="F47" s="389"/>
      <c r="G47" s="389"/>
      <c r="H47" s="389"/>
      <c r="I47" s="424" t="s">
        <v>353</v>
      </c>
      <c r="J47" s="425"/>
      <c r="K47" s="426"/>
    </row>
    <row r="48" spans="2:11" s="374" customFormat="1" ht="17.45" customHeight="1" x14ac:dyDescent="0.25">
      <c r="B48" s="423" t="s">
        <v>354</v>
      </c>
      <c r="C48" s="381"/>
      <c r="D48" s="382"/>
      <c r="E48" s="413" t="s">
        <v>355</v>
      </c>
      <c r="F48" s="389"/>
      <c r="G48" s="389"/>
      <c r="H48" s="389"/>
      <c r="I48" s="427" t="s">
        <v>356</v>
      </c>
      <c r="J48" s="427"/>
      <c r="K48" s="426"/>
    </row>
    <row r="49" spans="2:11" s="374" customFormat="1" ht="17.45" customHeight="1" x14ac:dyDescent="0.25">
      <c r="B49" s="423" t="s">
        <v>357</v>
      </c>
      <c r="C49" s="381"/>
      <c r="D49" s="382"/>
      <c r="E49" s="428" t="s">
        <v>358</v>
      </c>
      <c r="F49" s="429"/>
      <c r="G49" s="429"/>
      <c r="H49" s="429"/>
      <c r="I49" s="427" t="s">
        <v>359</v>
      </c>
      <c r="J49" s="427"/>
      <c r="K49" s="426"/>
    </row>
    <row r="50" spans="2:11" s="374" customFormat="1" ht="46.5" customHeight="1" x14ac:dyDescent="0.25">
      <c r="B50" s="423" t="s">
        <v>360</v>
      </c>
      <c r="C50" s="381"/>
      <c r="D50" s="382"/>
      <c r="E50" s="430" t="s">
        <v>361</v>
      </c>
      <c r="F50" s="389"/>
      <c r="G50" s="389"/>
      <c r="H50" s="389"/>
      <c r="I50" s="431" t="s">
        <v>362</v>
      </c>
      <c r="J50" s="432"/>
      <c r="K50" s="426"/>
    </row>
    <row r="51" spans="2:11" s="374" customFormat="1" ht="17.45" customHeight="1" x14ac:dyDescent="0.25">
      <c r="B51" s="423" t="s">
        <v>363</v>
      </c>
      <c r="C51" s="381"/>
      <c r="D51" s="382"/>
      <c r="E51" s="413" t="s">
        <v>364</v>
      </c>
      <c r="F51" s="389"/>
      <c r="G51" s="389"/>
      <c r="H51" s="389"/>
      <c r="I51" s="427" t="s">
        <v>365</v>
      </c>
      <c r="J51" s="427"/>
      <c r="K51" s="426"/>
    </row>
    <row r="52" spans="2:11" s="374" customFormat="1" ht="17.45" customHeight="1" x14ac:dyDescent="0.25">
      <c r="B52" s="433"/>
      <c r="C52" s="433"/>
      <c r="D52" s="433"/>
      <c r="E52" s="433"/>
      <c r="F52" s="433"/>
      <c r="G52" s="414"/>
      <c r="H52" s="414"/>
      <c r="I52" s="426"/>
      <c r="J52" s="426"/>
      <c r="K52" s="414"/>
    </row>
    <row r="53" spans="2:11" s="374" customFormat="1" ht="17.45" customHeight="1" x14ac:dyDescent="0.25">
      <c r="B53" s="433"/>
      <c r="C53" s="433"/>
      <c r="D53" s="433"/>
      <c r="E53" s="433"/>
      <c r="F53" s="433"/>
      <c r="G53" s="414"/>
      <c r="H53" s="414"/>
      <c r="I53" s="414"/>
      <c r="J53" s="414"/>
      <c r="K53" s="414"/>
    </row>
    <row r="54" spans="2:11" s="374" customFormat="1" ht="15.75" customHeight="1" x14ac:dyDescent="0.25">
      <c r="B54" s="434" t="s">
        <v>366</v>
      </c>
      <c r="C54" s="376"/>
      <c r="D54" s="376"/>
      <c r="E54" s="376"/>
      <c r="F54" s="376"/>
      <c r="G54" s="376"/>
      <c r="H54" s="376"/>
      <c r="I54" s="376"/>
      <c r="J54" s="376"/>
      <c r="K54" s="435"/>
    </row>
    <row r="55" spans="2:11" s="374" customFormat="1" ht="14.45" customHeight="1" x14ac:dyDescent="0.25">
      <c r="B55" s="436"/>
      <c r="C55" s="436"/>
      <c r="D55" s="436"/>
      <c r="E55" s="436"/>
      <c r="F55" s="436"/>
      <c r="G55" s="436"/>
      <c r="H55" s="436"/>
      <c r="I55" s="436"/>
      <c r="J55" s="436"/>
      <c r="K55" s="436"/>
    </row>
    <row r="56" spans="2:11" s="374" customFormat="1" ht="14.45" customHeight="1" x14ac:dyDescent="0.25">
      <c r="B56" s="385" t="s">
        <v>367</v>
      </c>
      <c r="C56" s="437"/>
      <c r="D56" s="437"/>
      <c r="E56" s="437"/>
      <c r="F56" s="437"/>
      <c r="G56" s="437"/>
      <c r="H56" s="437"/>
      <c r="I56" s="437"/>
      <c r="J56" s="422"/>
      <c r="K56" s="384"/>
    </row>
    <row r="57" spans="2:11" s="374" customFormat="1" ht="17.100000000000001" customHeight="1" x14ac:dyDescent="0.25">
      <c r="B57" s="438"/>
      <c r="C57" s="439"/>
      <c r="D57" s="439"/>
      <c r="E57" s="439"/>
      <c r="F57" s="439"/>
      <c r="G57" s="439"/>
      <c r="H57" s="439"/>
      <c r="I57" s="439"/>
      <c r="J57" s="440"/>
      <c r="K57" s="384"/>
    </row>
    <row r="58" spans="2:11" s="374" customFormat="1" ht="17.100000000000001" customHeight="1" x14ac:dyDescent="0.25">
      <c r="B58" s="441"/>
      <c r="C58" s="381"/>
      <c r="D58" s="381"/>
      <c r="E58" s="381"/>
      <c r="F58" s="381"/>
      <c r="G58" s="381"/>
      <c r="H58" s="381"/>
      <c r="I58" s="381"/>
      <c r="J58" s="381"/>
      <c r="K58" s="384"/>
    </row>
    <row r="59" spans="2:11" s="374" customFormat="1" ht="15" customHeight="1" x14ac:dyDescent="0.25">
      <c r="B59" s="442" t="s">
        <v>368</v>
      </c>
      <c r="C59" s="437"/>
      <c r="D59" s="422"/>
      <c r="E59" s="443" t="s">
        <v>369</v>
      </c>
      <c r="F59" s="442" t="s">
        <v>370</v>
      </c>
      <c r="G59" s="437"/>
      <c r="H59" s="437"/>
      <c r="I59" s="422"/>
      <c r="J59" s="442" t="s">
        <v>371</v>
      </c>
      <c r="K59" s="384"/>
    </row>
    <row r="60" spans="2:11" s="374" customFormat="1" ht="29.25" customHeight="1" x14ac:dyDescent="0.25">
      <c r="B60" s="438"/>
      <c r="C60" s="439"/>
      <c r="D60" s="440"/>
      <c r="E60" s="444"/>
      <c r="F60" s="438"/>
      <c r="G60" s="439"/>
      <c r="H60" s="439"/>
      <c r="I60" s="440"/>
      <c r="J60" s="444"/>
      <c r="K60" s="384"/>
    </row>
    <row r="61" spans="2:11" s="374" customFormat="1" ht="26.1" customHeight="1" x14ac:dyDescent="0.25">
      <c r="B61" s="445" t="s">
        <v>372</v>
      </c>
      <c r="C61" s="446"/>
      <c r="D61" s="447"/>
      <c r="E61" s="445" t="s">
        <v>373</v>
      </c>
      <c r="F61" s="445" t="s">
        <v>374</v>
      </c>
      <c r="G61" s="446"/>
      <c r="H61" s="446"/>
      <c r="I61" s="447"/>
      <c r="J61" s="445" t="s">
        <v>375</v>
      </c>
      <c r="K61" s="448"/>
    </row>
    <row r="62" spans="2:11" s="374" customFormat="1" ht="24" customHeight="1" x14ac:dyDescent="0.25">
      <c r="B62" s="449"/>
      <c r="C62" s="450"/>
      <c r="D62" s="451"/>
      <c r="E62" s="452"/>
      <c r="F62" s="449"/>
      <c r="G62" s="450"/>
      <c r="H62" s="450"/>
      <c r="I62" s="451"/>
      <c r="J62" s="452"/>
      <c r="K62" s="448"/>
    </row>
    <row r="63" spans="2:11" s="374" customFormat="1" ht="32.25" customHeight="1" x14ac:dyDescent="0.25">
      <c r="B63" s="445" t="s">
        <v>376</v>
      </c>
      <c r="C63" s="446"/>
      <c r="D63" s="447"/>
      <c r="E63" s="453" t="s">
        <v>373</v>
      </c>
      <c r="F63" s="445" t="s">
        <v>377</v>
      </c>
      <c r="G63" s="446"/>
      <c r="H63" s="446"/>
      <c r="I63" s="447"/>
      <c r="J63" s="453" t="s">
        <v>378</v>
      </c>
      <c r="K63" s="448"/>
    </row>
    <row r="64" spans="2:11" s="374" customFormat="1" ht="24" customHeight="1" x14ac:dyDescent="0.25">
      <c r="B64" s="445" t="s">
        <v>379</v>
      </c>
      <c r="C64" s="446"/>
      <c r="D64" s="447"/>
      <c r="E64" s="454" t="s">
        <v>373</v>
      </c>
      <c r="F64" s="445" t="s">
        <v>380</v>
      </c>
      <c r="G64" s="446"/>
      <c r="H64" s="446"/>
      <c r="I64" s="447"/>
      <c r="J64" s="455" t="s">
        <v>375</v>
      </c>
      <c r="K64" s="448"/>
    </row>
    <row r="65" spans="2:11" s="374" customFormat="1" ht="24" customHeight="1" x14ac:dyDescent="0.25">
      <c r="B65" s="445" t="s">
        <v>381</v>
      </c>
      <c r="C65" s="446"/>
      <c r="D65" s="447"/>
      <c r="E65" s="454" t="s">
        <v>373</v>
      </c>
      <c r="F65" s="445" t="s">
        <v>382</v>
      </c>
      <c r="G65" s="446"/>
      <c r="H65" s="446"/>
      <c r="I65" s="447"/>
      <c r="J65" s="455" t="s">
        <v>375</v>
      </c>
      <c r="K65" s="448"/>
    </row>
    <row r="66" spans="2:11" s="374" customFormat="1" ht="17.100000000000001" customHeight="1" x14ac:dyDescent="0.25">
      <c r="B66" s="445" t="s">
        <v>383</v>
      </c>
      <c r="C66" s="446"/>
      <c r="D66" s="447"/>
      <c r="E66" s="445" t="s">
        <v>373</v>
      </c>
      <c r="F66" s="445" t="s">
        <v>384</v>
      </c>
      <c r="G66" s="446"/>
      <c r="H66" s="446"/>
      <c r="I66" s="447"/>
      <c r="J66" s="445" t="s">
        <v>385</v>
      </c>
      <c r="K66" s="448"/>
    </row>
    <row r="67" spans="2:11" s="374" customFormat="1" ht="17.100000000000001" customHeight="1" x14ac:dyDescent="0.25">
      <c r="B67" s="449"/>
      <c r="C67" s="450"/>
      <c r="D67" s="451"/>
      <c r="E67" s="452"/>
      <c r="F67" s="449"/>
      <c r="G67" s="450"/>
      <c r="H67" s="450"/>
      <c r="I67" s="451"/>
      <c r="J67" s="452"/>
      <c r="K67" s="448"/>
    </row>
    <row r="68" spans="2:11" s="374" customFormat="1" ht="17.100000000000001" customHeight="1" x14ac:dyDescent="0.25">
      <c r="B68" s="445" t="s">
        <v>386</v>
      </c>
      <c r="C68" s="446"/>
      <c r="D68" s="447"/>
      <c r="E68" s="445" t="s">
        <v>373</v>
      </c>
      <c r="F68" s="445" t="s">
        <v>387</v>
      </c>
      <c r="G68" s="446"/>
      <c r="H68" s="446"/>
      <c r="I68" s="447"/>
      <c r="J68" s="445" t="s">
        <v>385</v>
      </c>
      <c r="K68" s="448"/>
    </row>
    <row r="69" spans="2:11" s="374" customFormat="1" ht="17.100000000000001" customHeight="1" x14ac:dyDescent="0.25">
      <c r="B69" s="449"/>
      <c r="C69" s="450"/>
      <c r="D69" s="451"/>
      <c r="E69" s="452"/>
      <c r="F69" s="449"/>
      <c r="G69" s="450"/>
      <c r="H69" s="450"/>
      <c r="I69" s="451"/>
      <c r="J69" s="452"/>
      <c r="K69" s="448"/>
    </row>
    <row r="70" spans="2:11" s="374" customFormat="1" ht="17.100000000000001" customHeight="1" x14ac:dyDescent="0.25">
      <c r="B70" s="445" t="s">
        <v>388</v>
      </c>
      <c r="C70" s="446"/>
      <c r="D70" s="447"/>
      <c r="E70" s="445" t="s">
        <v>373</v>
      </c>
      <c r="F70" s="445" t="s">
        <v>389</v>
      </c>
      <c r="G70" s="446"/>
      <c r="H70" s="446"/>
      <c r="I70" s="447"/>
      <c r="J70" s="445" t="s">
        <v>385</v>
      </c>
      <c r="K70" s="448"/>
    </row>
    <row r="71" spans="2:11" s="374" customFormat="1" ht="17.100000000000001" customHeight="1" x14ac:dyDescent="0.25">
      <c r="B71" s="449"/>
      <c r="C71" s="450"/>
      <c r="D71" s="451"/>
      <c r="E71" s="452"/>
      <c r="F71" s="449"/>
      <c r="G71" s="450"/>
      <c r="H71" s="450"/>
      <c r="I71" s="451"/>
      <c r="J71" s="452"/>
      <c r="K71" s="448"/>
    </row>
    <row r="72" spans="2:11" s="374" customFormat="1" ht="27.75" customHeight="1" x14ac:dyDescent="0.25">
      <c r="B72" s="445" t="s">
        <v>390</v>
      </c>
      <c r="C72" s="446"/>
      <c r="D72" s="447"/>
      <c r="E72" s="454" t="s">
        <v>373</v>
      </c>
      <c r="F72" s="445" t="s">
        <v>391</v>
      </c>
      <c r="G72" s="446"/>
      <c r="H72" s="446"/>
      <c r="I72" s="446"/>
      <c r="J72" s="456" t="s">
        <v>392</v>
      </c>
      <c r="K72" s="448"/>
    </row>
    <row r="73" spans="2:11" s="374" customFormat="1" ht="27.75" customHeight="1" x14ac:dyDescent="0.25">
      <c r="B73" s="457" t="s">
        <v>393</v>
      </c>
      <c r="C73" s="458"/>
      <c r="D73" s="459"/>
      <c r="E73" s="454" t="s">
        <v>394</v>
      </c>
      <c r="F73" s="445"/>
      <c r="G73" s="446"/>
      <c r="H73" s="446"/>
      <c r="I73" s="446"/>
      <c r="J73" s="460" t="s">
        <v>395</v>
      </c>
      <c r="K73" s="448"/>
    </row>
    <row r="74" spans="2:11" s="374" customFormat="1" ht="51.6" customHeight="1" x14ac:dyDescent="0.25">
      <c r="B74" s="445" t="s">
        <v>396</v>
      </c>
      <c r="C74" s="446"/>
      <c r="D74" s="447"/>
      <c r="E74" s="454" t="s">
        <v>373</v>
      </c>
      <c r="F74" s="445" t="s">
        <v>397</v>
      </c>
      <c r="G74" s="446"/>
      <c r="H74" s="446"/>
      <c r="I74" s="446"/>
      <c r="J74" s="456" t="s">
        <v>398</v>
      </c>
      <c r="K74" s="461"/>
    </row>
    <row r="75" spans="2:11" s="374" customFormat="1" ht="51.6" customHeight="1" x14ac:dyDescent="0.25">
      <c r="B75" s="445" t="s">
        <v>399</v>
      </c>
      <c r="C75" s="446"/>
      <c r="D75" s="447"/>
      <c r="E75" s="454" t="s">
        <v>394</v>
      </c>
      <c r="F75" s="445"/>
      <c r="G75" s="446"/>
      <c r="H75" s="446"/>
      <c r="I75" s="446"/>
      <c r="J75" s="462"/>
      <c r="K75" s="448"/>
    </row>
    <row r="76" spans="2:11" s="374" customFormat="1" ht="51.6" customHeight="1" x14ac:dyDescent="0.25">
      <c r="B76" s="463" t="s">
        <v>400</v>
      </c>
      <c r="C76" s="464"/>
      <c r="D76" s="465"/>
      <c r="E76" s="454" t="s">
        <v>373</v>
      </c>
      <c r="F76" s="445"/>
      <c r="G76" s="446"/>
      <c r="H76" s="446"/>
      <c r="I76" s="446"/>
      <c r="J76" s="456" t="s">
        <v>401</v>
      </c>
      <c r="K76" s="461"/>
    </row>
    <row r="77" spans="2:11" s="374" customFormat="1" x14ac:dyDescent="0.25">
      <c r="B77" s="466" t="s">
        <v>402</v>
      </c>
      <c r="C77" s="467"/>
      <c r="D77" s="468"/>
      <c r="E77" s="454"/>
      <c r="F77" s="469"/>
      <c r="G77" s="470"/>
      <c r="H77" s="470"/>
      <c r="I77" s="470"/>
      <c r="J77" s="471"/>
      <c r="K77" s="461"/>
    </row>
    <row r="78" spans="2:11" s="374" customFormat="1" ht="51.6" customHeight="1" x14ac:dyDescent="0.25">
      <c r="B78" s="445" t="s">
        <v>403</v>
      </c>
      <c r="C78" s="446"/>
      <c r="D78" s="447"/>
      <c r="E78" s="454" t="s">
        <v>373</v>
      </c>
      <c r="F78" s="457" t="s">
        <v>404</v>
      </c>
      <c r="G78" s="458"/>
      <c r="H78" s="458"/>
      <c r="I78" s="459"/>
      <c r="J78" s="472" t="s">
        <v>405</v>
      </c>
      <c r="K78" s="461"/>
    </row>
    <row r="79" spans="2:11" s="374" customFormat="1" ht="51.6" customHeight="1" x14ac:dyDescent="0.25">
      <c r="B79" s="445" t="s">
        <v>406</v>
      </c>
      <c r="C79" s="446"/>
      <c r="D79" s="447"/>
      <c r="E79" s="454" t="s">
        <v>373</v>
      </c>
      <c r="F79" s="457" t="s">
        <v>407</v>
      </c>
      <c r="G79" s="458"/>
      <c r="H79" s="458"/>
      <c r="I79" s="459"/>
      <c r="J79" s="472" t="s">
        <v>405</v>
      </c>
      <c r="K79" s="448"/>
    </row>
    <row r="80" spans="2:11" s="374" customFormat="1" ht="51.6" customHeight="1" x14ac:dyDescent="0.25">
      <c r="B80" s="445" t="s">
        <v>408</v>
      </c>
      <c r="C80" s="446"/>
      <c r="D80" s="447"/>
      <c r="E80" s="454" t="s">
        <v>373</v>
      </c>
      <c r="F80" s="457" t="s">
        <v>409</v>
      </c>
      <c r="G80" s="458"/>
      <c r="H80" s="458"/>
      <c r="I80" s="459"/>
      <c r="J80" s="456" t="s">
        <v>405</v>
      </c>
      <c r="K80" s="448"/>
    </row>
    <row r="81" spans="1:11" s="374" customFormat="1" ht="51.6" customHeight="1" x14ac:dyDescent="0.25">
      <c r="B81" s="445" t="s">
        <v>410</v>
      </c>
      <c r="C81" s="446"/>
      <c r="D81" s="447"/>
      <c r="E81" s="473" t="s">
        <v>373</v>
      </c>
      <c r="F81" s="457" t="s">
        <v>411</v>
      </c>
      <c r="G81" s="458"/>
      <c r="H81" s="458"/>
      <c r="I81" s="459"/>
      <c r="J81" s="456" t="s">
        <v>405</v>
      </c>
      <c r="K81" s="448"/>
    </row>
    <row r="82" spans="1:11" s="374" customFormat="1" ht="51.6" customHeight="1" x14ac:dyDescent="0.25">
      <c r="B82" s="445" t="s">
        <v>412</v>
      </c>
      <c r="C82" s="446"/>
      <c r="D82" s="447"/>
      <c r="E82" s="454" t="s">
        <v>373</v>
      </c>
      <c r="F82" s="457" t="s">
        <v>413</v>
      </c>
      <c r="G82" s="458"/>
      <c r="H82" s="458"/>
      <c r="I82" s="459"/>
      <c r="J82" s="456" t="s">
        <v>414</v>
      </c>
      <c r="K82" s="448"/>
    </row>
    <row r="83" spans="1:11" s="374" customFormat="1" ht="51.6" customHeight="1" x14ac:dyDescent="0.25">
      <c r="B83" s="445" t="s">
        <v>415</v>
      </c>
      <c r="C83" s="446"/>
      <c r="D83" s="447"/>
      <c r="E83" s="454" t="s">
        <v>373</v>
      </c>
      <c r="F83" s="457" t="s">
        <v>416</v>
      </c>
      <c r="G83" s="458"/>
      <c r="H83" s="458"/>
      <c r="I83" s="459"/>
      <c r="J83" s="456" t="s">
        <v>414</v>
      </c>
      <c r="K83" s="448"/>
    </row>
    <row r="84" spans="1:11" s="374" customFormat="1" ht="51.6" customHeight="1" x14ac:dyDescent="0.25">
      <c r="B84" s="445" t="s">
        <v>417</v>
      </c>
      <c r="C84" s="446"/>
      <c r="D84" s="447"/>
      <c r="E84" s="454" t="s">
        <v>373</v>
      </c>
      <c r="F84" s="457" t="s">
        <v>418</v>
      </c>
      <c r="G84" s="458"/>
      <c r="H84" s="458"/>
      <c r="I84" s="459"/>
      <c r="J84" s="456" t="s">
        <v>419</v>
      </c>
      <c r="K84" s="448"/>
    </row>
    <row r="85" spans="1:11" s="374" customFormat="1" ht="51.6" customHeight="1" x14ac:dyDescent="0.25">
      <c r="B85" s="445" t="s">
        <v>420</v>
      </c>
      <c r="C85" s="446"/>
      <c r="D85" s="447"/>
      <c r="E85" s="454" t="s">
        <v>373</v>
      </c>
      <c r="F85" s="457" t="s">
        <v>421</v>
      </c>
      <c r="G85" s="458"/>
      <c r="H85" s="458"/>
      <c r="I85" s="459"/>
      <c r="J85" s="456" t="s">
        <v>422</v>
      </c>
      <c r="K85" s="448"/>
    </row>
    <row r="86" spans="1:11" s="374" customFormat="1" ht="56.25" customHeight="1" x14ac:dyDescent="0.25">
      <c r="B86" s="474" t="s">
        <v>423</v>
      </c>
      <c r="C86" s="446"/>
      <c r="D86" s="447"/>
      <c r="E86" s="453" t="s">
        <v>373</v>
      </c>
      <c r="F86" s="457" t="s">
        <v>424</v>
      </c>
      <c r="G86" s="458"/>
      <c r="H86" s="458"/>
      <c r="I86" s="459"/>
      <c r="J86" s="456" t="s">
        <v>425</v>
      </c>
      <c r="K86" s="448"/>
    </row>
    <row r="87" spans="1:11" s="374" customFormat="1" ht="17.100000000000001" customHeight="1" x14ac:dyDescent="0.25">
      <c r="A87" s="475"/>
      <c r="B87" s="476"/>
      <c r="C87" s="477"/>
      <c r="D87" s="477"/>
      <c r="E87" s="478"/>
      <c r="F87" s="457"/>
      <c r="G87" s="458"/>
      <c r="H87" s="458"/>
      <c r="I87" s="459"/>
      <c r="J87" s="456"/>
      <c r="K87" s="448"/>
    </row>
    <row r="88" spans="1:11" s="374" customFormat="1" x14ac:dyDescent="0.25">
      <c r="B88" s="479"/>
      <c r="C88" s="479"/>
      <c r="D88" s="479"/>
      <c r="E88" s="410"/>
      <c r="F88" s="410"/>
      <c r="G88" s="410"/>
      <c r="H88" s="410"/>
      <c r="I88" s="410"/>
      <c r="J88" s="410"/>
      <c r="K88" s="410"/>
    </row>
    <row r="89" spans="1:11" s="374" customFormat="1" x14ac:dyDescent="0.25">
      <c r="B89" s="410"/>
      <c r="C89" s="410"/>
      <c r="D89" s="410"/>
      <c r="E89" s="410"/>
      <c r="F89" s="410"/>
      <c r="G89" s="410"/>
      <c r="H89" s="410"/>
      <c r="I89" s="410"/>
      <c r="J89" s="410"/>
      <c r="K89" s="410"/>
    </row>
    <row r="90" spans="1:11" s="374" customFormat="1" x14ac:dyDescent="0.25">
      <c r="B90" s="410"/>
      <c r="C90" s="410"/>
      <c r="D90" s="410"/>
      <c r="E90" s="410"/>
      <c r="F90" s="410"/>
      <c r="G90" s="410"/>
      <c r="H90" s="410"/>
      <c r="I90" s="410"/>
      <c r="J90" s="410"/>
      <c r="K90" s="410"/>
    </row>
    <row r="91" spans="1:11" s="374" customFormat="1" x14ac:dyDescent="0.25">
      <c r="B91" s="410"/>
      <c r="C91" s="410"/>
      <c r="D91" s="410"/>
      <c r="E91" s="410"/>
      <c r="F91" s="410"/>
      <c r="G91" s="410"/>
      <c r="H91" s="410"/>
      <c r="I91" s="410"/>
      <c r="J91" s="410"/>
      <c r="K91" s="410"/>
    </row>
    <row r="92" spans="1:11" s="374" customFormat="1" x14ac:dyDescent="0.25">
      <c r="B92" s="410"/>
      <c r="C92" s="410"/>
      <c r="D92" s="410"/>
      <c r="E92" s="410"/>
      <c r="F92" s="410"/>
      <c r="G92" s="410"/>
      <c r="H92" s="410"/>
      <c r="I92" s="410"/>
      <c r="J92" s="410"/>
      <c r="K92" s="410"/>
    </row>
    <row r="93" spans="1:11" s="374" customFormat="1" x14ac:dyDescent="0.25">
      <c r="B93" s="410"/>
      <c r="C93" s="410"/>
      <c r="D93" s="410"/>
      <c r="E93" s="410"/>
      <c r="F93" s="410"/>
      <c r="G93" s="410"/>
      <c r="H93" s="410"/>
      <c r="I93" s="410"/>
      <c r="J93" s="410"/>
      <c r="K93" s="410"/>
    </row>
    <row r="94" spans="1:11" s="374" customFormat="1" x14ac:dyDescent="0.25">
      <c r="B94" s="410"/>
      <c r="C94" s="410"/>
      <c r="D94" s="410"/>
      <c r="E94" s="410"/>
      <c r="F94" s="410"/>
      <c r="G94" s="410"/>
      <c r="H94" s="410"/>
      <c r="I94" s="410"/>
      <c r="J94" s="410"/>
      <c r="K94" s="410"/>
    </row>
    <row r="95" spans="1:11" s="374" customFormat="1" x14ac:dyDescent="0.25">
      <c r="B95" s="410"/>
      <c r="C95" s="410"/>
      <c r="D95" s="410"/>
      <c r="E95" s="410"/>
      <c r="F95" s="410"/>
      <c r="G95" s="410"/>
      <c r="H95" s="410"/>
      <c r="I95" s="480"/>
      <c r="J95" s="410"/>
      <c r="K95" s="410"/>
    </row>
    <row r="96" spans="1:11" s="374" customFormat="1" x14ac:dyDescent="0.25">
      <c r="B96" s="410"/>
      <c r="C96" s="410"/>
      <c r="D96" s="410"/>
      <c r="E96" s="410"/>
      <c r="F96" s="410"/>
      <c r="G96" s="410"/>
      <c r="H96" s="410"/>
      <c r="I96" s="410"/>
      <c r="J96" s="410"/>
      <c r="K96" s="410"/>
    </row>
    <row r="97" spans="2:11" s="374" customFormat="1" x14ac:dyDescent="0.25">
      <c r="B97" s="410"/>
      <c r="C97" s="410"/>
      <c r="D97" s="410"/>
      <c r="E97" s="410"/>
      <c r="F97" s="410"/>
      <c r="G97" s="410"/>
      <c r="H97" s="410"/>
      <c r="I97" s="410"/>
      <c r="J97" s="410"/>
      <c r="K97" s="410"/>
    </row>
  </sheetData>
  <sheetProtection sheet="1" objects="1" scenarios="1" formatColumns="0" formatRows="0"/>
  <mergeCells count="144">
    <mergeCell ref="E5:J5"/>
    <mergeCell ref="B12:D12"/>
    <mergeCell ref="E6:J6"/>
    <mergeCell ref="E14:J14"/>
    <mergeCell ref="E23:J23"/>
    <mergeCell ref="B21:D21"/>
    <mergeCell ref="B4:D4"/>
    <mergeCell ref="E51:H51"/>
    <mergeCell ref="F61:I62"/>
    <mergeCell ref="B54:J54"/>
    <mergeCell ref="E29:J29"/>
    <mergeCell ref="E31:J31"/>
    <mergeCell ref="B29:D29"/>
    <mergeCell ref="B49:D49"/>
    <mergeCell ref="E30:J30"/>
    <mergeCell ref="B34:D34"/>
    <mergeCell ref="B31:D31"/>
    <mergeCell ref="B46:D46"/>
    <mergeCell ref="B7:D7"/>
    <mergeCell ref="B16:D16"/>
    <mergeCell ref="E33:J33"/>
    <mergeCell ref="B30:D30"/>
    <mergeCell ref="B27:I27"/>
    <mergeCell ref="I48:J48"/>
    <mergeCell ref="B3:J3"/>
    <mergeCell ref="E24:J24"/>
    <mergeCell ref="E8:J8"/>
    <mergeCell ref="B36:I36"/>
    <mergeCell ref="B45:I45"/>
    <mergeCell ref="E49:H49"/>
    <mergeCell ref="E4:J4"/>
    <mergeCell ref="B58:J58"/>
    <mergeCell ref="B48:D48"/>
    <mergeCell ref="B14:D14"/>
    <mergeCell ref="B23:D23"/>
    <mergeCell ref="E19:J19"/>
    <mergeCell ref="E28:J28"/>
    <mergeCell ref="B20:D20"/>
    <mergeCell ref="B11:D11"/>
    <mergeCell ref="E9:J9"/>
    <mergeCell ref="B13:J13"/>
    <mergeCell ref="E11:J11"/>
    <mergeCell ref="B28:D28"/>
    <mergeCell ref="B51:D51"/>
    <mergeCell ref="E25:J25"/>
    <mergeCell ref="I51:J51"/>
    <mergeCell ref="B37:D37"/>
    <mergeCell ref="E47:H47"/>
    <mergeCell ref="B72:D72"/>
    <mergeCell ref="B76:D76"/>
    <mergeCell ref="F73:I73"/>
    <mergeCell ref="B78:D78"/>
    <mergeCell ref="F78:I78"/>
    <mergeCell ref="B77:D77"/>
    <mergeCell ref="B2:J2"/>
    <mergeCell ref="E10:J10"/>
    <mergeCell ref="I46:J46"/>
    <mergeCell ref="B66:D67"/>
    <mergeCell ref="B8:D8"/>
    <mergeCell ref="F68:I69"/>
    <mergeCell ref="B17:D17"/>
    <mergeCell ref="B22:I22"/>
    <mergeCell ref="E34:J34"/>
    <mergeCell ref="B10:D10"/>
    <mergeCell ref="B19:D19"/>
    <mergeCell ref="B9:D9"/>
    <mergeCell ref="E48:H48"/>
    <mergeCell ref="B5:D5"/>
    <mergeCell ref="E37:J37"/>
    <mergeCell ref="E12:J12"/>
    <mergeCell ref="E21:J21"/>
    <mergeCell ref="B47:D47"/>
    <mergeCell ref="F79:I79"/>
    <mergeCell ref="B79:D79"/>
    <mergeCell ref="B82:D82"/>
    <mergeCell ref="F82:I82"/>
    <mergeCell ref="B83:D83"/>
    <mergeCell ref="F83:I83"/>
    <mergeCell ref="B73:D73"/>
    <mergeCell ref="B74:D74"/>
    <mergeCell ref="B75:D75"/>
    <mergeCell ref="F74:I74"/>
    <mergeCell ref="F75:I75"/>
    <mergeCell ref="J70:J71"/>
    <mergeCell ref="J61:J62"/>
    <mergeCell ref="F59:I60"/>
    <mergeCell ref="B56:J57"/>
    <mergeCell ref="J66:J67"/>
    <mergeCell ref="E61:E62"/>
    <mergeCell ref="B70:D71"/>
    <mergeCell ref="B63:D63"/>
    <mergeCell ref="F70:I71"/>
    <mergeCell ref="F63:I63"/>
    <mergeCell ref="E70:E71"/>
    <mergeCell ref="B59:D60"/>
    <mergeCell ref="B65:D65"/>
    <mergeCell ref="F65:I65"/>
    <mergeCell ref="B64:D64"/>
    <mergeCell ref="F64:I64"/>
    <mergeCell ref="J59:J60"/>
    <mergeCell ref="E66:E67"/>
    <mergeCell ref="E68:E69"/>
    <mergeCell ref="B61:D62"/>
    <mergeCell ref="J68:J69"/>
    <mergeCell ref="E59:E60"/>
    <mergeCell ref="E50:H50"/>
    <mergeCell ref="E17:J17"/>
    <mergeCell ref="B18:D18"/>
    <mergeCell ref="B68:D69"/>
    <mergeCell ref="E35:J35"/>
    <mergeCell ref="F66:I67"/>
    <mergeCell ref="B35:D35"/>
    <mergeCell ref="B50:D50"/>
    <mergeCell ref="E18:J18"/>
    <mergeCell ref="B25:D25"/>
    <mergeCell ref="E46:H46"/>
    <mergeCell ref="I49:J49"/>
    <mergeCell ref="E20:J20"/>
    <mergeCell ref="B32:I32"/>
    <mergeCell ref="I50:J50"/>
    <mergeCell ref="B87:D87"/>
    <mergeCell ref="F87:I87"/>
    <mergeCell ref="B84:D84"/>
    <mergeCell ref="F84:I84"/>
    <mergeCell ref="B85:D85"/>
    <mergeCell ref="F85:I85"/>
    <mergeCell ref="B80:D80"/>
    <mergeCell ref="F80:I80"/>
    <mergeCell ref="B6:D6"/>
    <mergeCell ref="F72:I72"/>
    <mergeCell ref="F76:I76"/>
    <mergeCell ref="B81:D81"/>
    <mergeCell ref="B86:D86"/>
    <mergeCell ref="F81:I81"/>
    <mergeCell ref="F86:I86"/>
    <mergeCell ref="E15:J15"/>
    <mergeCell ref="E26:J26"/>
    <mergeCell ref="B40:J42"/>
    <mergeCell ref="B15:D15"/>
    <mergeCell ref="B24:D24"/>
    <mergeCell ref="E7:J7"/>
    <mergeCell ref="B33:D33"/>
    <mergeCell ref="E16:J16"/>
    <mergeCell ref="B26:D26"/>
  </mergeCells>
  <dataValidations count="4">
    <dataValidation type="list" allowBlank="1" showInputMessage="1" showErrorMessage="1" prompt="Select implementation status" sqref="E37" xr:uid="{00000000-0002-0000-0100-000000000000}">
      <formula1>"Less than 1 year Implementation, 1st PIR, 2nd PIR, 3rd PIR, 4th PIR, 5th PIR, 6th PIR, 7th PIR, 8th PIR, 9th PIR, 10th PIR, 11th PIR, 12th PIR, 13th PIR, 14th PIR, 15th PIR, Final PIR"</formula1>
    </dataValidation>
    <dataValidation type="list" allowBlank="1" showInputMessage="1" showErrorMessage="1" prompt="Select Region" sqref="E4" xr:uid="{00000000-0002-0000-0100-000001000000}">
      <formula1>"Global, Inter-regional, Africa (RAF), Asia and the Pacific (RAP), Europe and Central Asia (REU), Latin America and the Caribbean (RLC), Near East and North Africa (RNE)"</formula1>
    </dataValidation>
    <dataValidation type="date" allowBlank="1" showInputMessage="1" showErrorMessage="1" sqref="E16:K16" xr:uid="{00000000-0002-0000-0100-000002000000}">
      <formula1>42005</formula1>
      <formula2>49310</formula2>
    </dataValidation>
    <dataValidation type="list" allowBlank="1" showInputMessage="1" showErrorMessage="1" prompt="Select Yes or No" sqref="E61:E87" xr:uid="{00000000-0002-0000-0100-000003000000}">
      <formula1>"Yes, No"</formula1>
    </dataValidation>
  </dataValidations>
  <hyperlinks>
    <hyperlink ref="I48" r:id="rId1" xr:uid="{DB5C9DAB-3A16-45C6-A4B9-CFE71E193156}"/>
    <hyperlink ref="I49" r:id="rId2" xr:uid="{464F609C-FE3D-4A9D-897C-3F6AD54739E0}"/>
    <hyperlink ref="I50" r:id="rId3" display="Sheila.Wertz@fao.org " xr:uid="{65DB3AE6-577D-4439-ABC8-FFF9033E83EF}"/>
    <hyperlink ref="I51" r:id="rId4" xr:uid="{A5F5FBDD-0E5C-4F55-8383-8DBEEA01FFFB}"/>
    <hyperlink ref="I48:J48" r:id="rId5" display="Takayuki.Hagiwara@fao.org " xr:uid="{CD0CB625-64FD-4EB3-8705-1811F70E626E}"/>
    <hyperlink ref="I49:J49" r:id="rId6" display="sahnk@cag.gov.in " xr:uid="{7DDB3557-6613-4490-A0A9-A1B9AEBA7B26}"/>
    <hyperlink ref="I47" r:id="rId7" xr:uid="{BB6F570B-50AD-490A-AA1D-9207237DC3E7}"/>
    <hyperlink ref="I51:J51" r:id="rId8" display="Sameer.Karki@fao.org " xr:uid="{0C027425-31B8-4C2B-BCE1-1C126C265F38}"/>
  </hyperlinks>
  <pageMargins left="0.25" right="0.25" top="0.75" bottom="0.75" header="0.3" footer="0.3"/>
  <pageSetup paperSize="5" scale="91" pageOrder="overThenDown" orientation="portrait"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A1:U47"/>
  <sheetViews>
    <sheetView showGridLines="0" showWhiteSpace="0" view="pageBreakPreview" zoomScale="90" zoomScaleNormal="100" zoomScaleSheetLayoutView="90" workbookViewId="0">
      <selection activeCell="H68" sqref="H68"/>
    </sheetView>
  </sheetViews>
  <sheetFormatPr defaultColWidth="8.7109375" defaultRowHeight="46.5" customHeight="1" x14ac:dyDescent="0.2"/>
  <cols>
    <col min="1" max="1" width="0.7109375" style="483" customWidth="1"/>
    <col min="2" max="2" width="17.7109375" style="483" customWidth="1"/>
    <col min="3" max="3" width="21" style="483" customWidth="1"/>
    <col min="4" max="4" width="50.28515625" style="483" customWidth="1"/>
    <col min="5" max="5" width="17.7109375" style="483" customWidth="1"/>
    <col min="6" max="6" width="26.140625" style="483" customWidth="1"/>
    <col min="7" max="7" width="36.7109375" style="483" customWidth="1"/>
    <col min="8" max="8" width="73" style="483" customWidth="1"/>
    <col min="9" max="10" width="17.7109375" style="483" customWidth="1"/>
    <col min="11" max="11" width="22" style="483" customWidth="1"/>
    <col min="12" max="12" width="7.42578125" style="483" customWidth="1"/>
    <col min="13" max="13" width="139" style="483" customWidth="1"/>
    <col min="14" max="14" width="50" style="483" customWidth="1"/>
    <col min="15" max="16384" width="8.7109375" style="483"/>
  </cols>
  <sheetData>
    <row r="1" spans="1:11" ht="46.5" customHeight="1" x14ac:dyDescent="0.2">
      <c r="A1" s="448"/>
      <c r="B1" s="481" t="s">
        <v>426</v>
      </c>
      <c r="C1" s="482"/>
      <c r="D1" s="482"/>
      <c r="E1" s="482"/>
      <c r="F1" s="482"/>
      <c r="G1" s="482"/>
      <c r="H1" s="482"/>
      <c r="I1" s="482"/>
    </row>
    <row r="2" spans="1:11" ht="3" customHeight="1" x14ac:dyDescent="0.2">
      <c r="A2" s="448"/>
      <c r="B2" s="482"/>
      <c r="C2" s="482"/>
      <c r="D2" s="482"/>
      <c r="E2" s="482"/>
      <c r="F2" s="482"/>
      <c r="G2" s="482"/>
      <c r="H2" s="482"/>
      <c r="I2" s="482"/>
    </row>
    <row r="3" spans="1:11" ht="19.5" customHeight="1" x14ac:dyDescent="0.2">
      <c r="A3" s="448"/>
      <c r="B3" s="484" t="s">
        <v>427</v>
      </c>
      <c r="C3" s="485"/>
      <c r="D3" s="485"/>
      <c r="E3" s="485"/>
      <c r="F3" s="485"/>
      <c r="G3" s="485"/>
      <c r="H3" s="485"/>
      <c r="I3" s="485"/>
    </row>
    <row r="4" spans="1:11" ht="46.5" hidden="1" customHeight="1" x14ac:dyDescent="0.2">
      <c r="A4" s="448"/>
      <c r="B4" s="484"/>
      <c r="C4" s="485"/>
      <c r="D4" s="485"/>
      <c r="E4" s="485"/>
      <c r="F4" s="485"/>
      <c r="G4" s="485"/>
      <c r="H4" s="485"/>
      <c r="I4" s="485"/>
      <c r="K4" s="486"/>
    </row>
    <row r="5" spans="1:11" ht="46.5" hidden="1" customHeight="1" x14ac:dyDescent="0.2">
      <c r="A5" s="448"/>
      <c r="B5" s="487"/>
      <c r="C5" s="487"/>
      <c r="D5" s="487"/>
      <c r="E5" s="487"/>
      <c r="F5" s="487"/>
      <c r="G5" s="487"/>
      <c r="H5" s="487"/>
      <c r="I5" s="487"/>
    </row>
    <row r="6" spans="1:11" ht="25.5" customHeight="1" x14ac:dyDescent="0.2">
      <c r="A6" s="448"/>
      <c r="B6" s="488" t="s">
        <v>428</v>
      </c>
      <c r="C6" s="489"/>
      <c r="D6" s="489"/>
      <c r="E6" s="489"/>
      <c r="F6" s="489"/>
      <c r="G6" s="489"/>
      <c r="H6" s="489"/>
      <c r="I6" s="489"/>
      <c r="J6" s="490"/>
      <c r="K6" s="491"/>
    </row>
    <row r="7" spans="1:11" ht="46.5" customHeight="1" x14ac:dyDescent="0.2">
      <c r="A7" s="448"/>
      <c r="B7" s="492" t="s">
        <v>429</v>
      </c>
      <c r="C7" s="492" t="s">
        <v>430</v>
      </c>
      <c r="D7" s="492" t="s">
        <v>431</v>
      </c>
      <c r="E7" s="492" t="s">
        <v>432</v>
      </c>
      <c r="F7" s="492" t="s">
        <v>433</v>
      </c>
      <c r="G7" s="492" t="s">
        <v>434</v>
      </c>
      <c r="H7" s="492" t="s">
        <v>435</v>
      </c>
      <c r="I7" s="492" t="s">
        <v>436</v>
      </c>
      <c r="J7" s="492" t="s">
        <v>437</v>
      </c>
      <c r="K7" s="491"/>
    </row>
    <row r="8" spans="1:11" ht="90.75" customHeight="1" x14ac:dyDescent="0.2">
      <c r="A8" s="448"/>
      <c r="B8" s="493" t="s">
        <v>438</v>
      </c>
      <c r="C8" s="493"/>
      <c r="D8" s="494" t="s">
        <v>439</v>
      </c>
      <c r="E8" s="493" t="s">
        <v>440</v>
      </c>
      <c r="F8" s="493"/>
      <c r="G8" s="494" t="s">
        <v>441</v>
      </c>
      <c r="H8" s="495" t="s">
        <v>442</v>
      </c>
      <c r="I8" s="496">
        <v>0.4</v>
      </c>
      <c r="J8" s="494" t="s">
        <v>443</v>
      </c>
      <c r="K8" s="491"/>
    </row>
    <row r="9" spans="1:11" ht="108.95" customHeight="1" x14ac:dyDescent="0.2">
      <c r="A9" s="448"/>
      <c r="B9" s="497"/>
      <c r="C9" s="497"/>
      <c r="D9" s="494" t="s">
        <v>444</v>
      </c>
      <c r="E9" s="498"/>
      <c r="F9" s="497"/>
      <c r="G9" s="494" t="s">
        <v>445</v>
      </c>
      <c r="H9" s="494" t="s">
        <v>446</v>
      </c>
      <c r="I9" s="496">
        <v>0.1</v>
      </c>
      <c r="J9" s="494" t="s">
        <v>11</v>
      </c>
      <c r="K9" s="491"/>
    </row>
    <row r="10" spans="1:11" ht="103.5" customHeight="1" x14ac:dyDescent="0.2">
      <c r="A10" s="448"/>
      <c r="B10" s="497"/>
      <c r="C10" s="497"/>
      <c r="D10" s="494" t="s">
        <v>447</v>
      </c>
      <c r="E10" s="494"/>
      <c r="F10" s="497"/>
      <c r="G10" s="494" t="s">
        <v>448</v>
      </c>
      <c r="H10" s="494" t="s">
        <v>449</v>
      </c>
      <c r="I10" s="499">
        <v>0.2</v>
      </c>
      <c r="J10" s="494" t="s">
        <v>12</v>
      </c>
      <c r="K10" s="491"/>
    </row>
    <row r="11" spans="1:11" ht="171" customHeight="1" x14ac:dyDescent="0.2">
      <c r="A11" s="448"/>
      <c r="B11" s="497"/>
      <c r="C11" s="497"/>
      <c r="D11" s="494" t="s">
        <v>450</v>
      </c>
      <c r="E11" s="494" t="s">
        <v>451</v>
      </c>
      <c r="F11" s="497"/>
      <c r="G11" s="494" t="s">
        <v>452</v>
      </c>
      <c r="H11" s="494" t="s">
        <v>453</v>
      </c>
      <c r="I11" s="499">
        <v>0.2</v>
      </c>
      <c r="J11" s="494" t="s">
        <v>12</v>
      </c>
      <c r="K11" s="491"/>
    </row>
    <row r="12" spans="1:11" ht="332.25" customHeight="1" x14ac:dyDescent="0.2">
      <c r="A12" s="448"/>
      <c r="B12" s="497"/>
      <c r="C12" s="497"/>
      <c r="D12" s="494" t="s">
        <v>454</v>
      </c>
      <c r="E12" s="494" t="s">
        <v>455</v>
      </c>
      <c r="F12" s="497"/>
      <c r="G12" s="494" t="s">
        <v>456</v>
      </c>
      <c r="H12" s="500" t="s">
        <v>457</v>
      </c>
      <c r="I12" s="496">
        <v>4.5999999999999999E-2</v>
      </c>
      <c r="J12" s="494" t="s">
        <v>12</v>
      </c>
      <c r="K12" s="491"/>
    </row>
    <row r="13" spans="1:11" ht="84.95" customHeight="1" x14ac:dyDescent="0.2">
      <c r="A13" s="448"/>
      <c r="B13" s="497"/>
      <c r="C13" s="498"/>
      <c r="D13" s="494" t="s">
        <v>458</v>
      </c>
      <c r="E13" s="494" t="s">
        <v>459</v>
      </c>
      <c r="F13" s="497"/>
      <c r="G13" s="494" t="s">
        <v>460</v>
      </c>
      <c r="H13" s="494" t="s">
        <v>461</v>
      </c>
      <c r="I13" s="496"/>
      <c r="J13" s="494" t="s">
        <v>13</v>
      </c>
      <c r="K13" s="491"/>
    </row>
    <row r="14" spans="1:11" ht="46.5" customHeight="1" x14ac:dyDescent="0.2">
      <c r="A14" s="448"/>
      <c r="B14" s="497"/>
      <c r="C14" s="494" t="s">
        <v>462</v>
      </c>
      <c r="D14" s="494"/>
      <c r="E14" s="494"/>
      <c r="F14" s="498"/>
      <c r="G14" s="494"/>
      <c r="H14" s="495"/>
      <c r="I14" s="496"/>
      <c r="J14" s="494"/>
      <c r="K14" s="491"/>
    </row>
    <row r="15" spans="1:11" ht="89.25" customHeight="1" x14ac:dyDescent="0.2">
      <c r="A15" s="448"/>
      <c r="B15" s="497"/>
      <c r="C15" s="493" t="s">
        <v>463</v>
      </c>
      <c r="D15" s="494" t="s">
        <v>464</v>
      </c>
      <c r="E15" s="493" t="s">
        <v>440</v>
      </c>
      <c r="F15" s="494" t="s">
        <v>465</v>
      </c>
      <c r="G15" s="494" t="s">
        <v>466</v>
      </c>
      <c r="H15" s="494" t="s">
        <v>467</v>
      </c>
      <c r="I15" s="496">
        <v>0.4</v>
      </c>
      <c r="J15" s="494" t="s">
        <v>14</v>
      </c>
      <c r="K15" s="491"/>
    </row>
    <row r="16" spans="1:11" ht="75" customHeight="1" x14ac:dyDescent="0.2">
      <c r="A16" s="448"/>
      <c r="B16" s="497"/>
      <c r="C16" s="498"/>
      <c r="D16" s="494" t="s">
        <v>468</v>
      </c>
      <c r="E16" s="497"/>
      <c r="F16" s="494"/>
      <c r="G16" s="494" t="s">
        <v>469</v>
      </c>
      <c r="H16" s="495"/>
      <c r="I16" s="499"/>
      <c r="J16" s="494" t="s">
        <v>11</v>
      </c>
      <c r="K16" s="501"/>
    </row>
    <row r="17" spans="1:11" ht="72.75" customHeight="1" x14ac:dyDescent="0.2">
      <c r="A17" s="448"/>
      <c r="B17" s="497"/>
      <c r="C17" s="493" t="s">
        <v>470</v>
      </c>
      <c r="D17" s="494" t="s">
        <v>471</v>
      </c>
      <c r="E17" s="497"/>
      <c r="F17" s="494" t="s">
        <v>465</v>
      </c>
      <c r="G17" s="494" t="s">
        <v>472</v>
      </c>
      <c r="H17" s="495">
        <v>1</v>
      </c>
      <c r="I17" s="496">
        <v>0.14000000000000001</v>
      </c>
      <c r="J17" s="494" t="s">
        <v>11</v>
      </c>
      <c r="K17" s="491"/>
    </row>
    <row r="18" spans="1:11" ht="105.75" customHeight="1" x14ac:dyDescent="0.2">
      <c r="A18" s="448"/>
      <c r="B18" s="497"/>
      <c r="C18" s="497"/>
      <c r="D18" s="495" t="s">
        <v>473</v>
      </c>
      <c r="E18" s="497"/>
      <c r="F18" s="495" t="s">
        <v>474</v>
      </c>
      <c r="G18" s="494" t="s">
        <v>475</v>
      </c>
      <c r="H18" s="495" t="s">
        <v>476</v>
      </c>
      <c r="I18" s="496">
        <v>1</v>
      </c>
      <c r="J18" s="494" t="s">
        <v>16</v>
      </c>
      <c r="K18" s="502"/>
    </row>
    <row r="19" spans="1:11" ht="46.5" customHeight="1" x14ac:dyDescent="0.2">
      <c r="A19" s="448"/>
      <c r="B19" s="497"/>
      <c r="C19" s="497"/>
      <c r="D19" s="499" t="s">
        <v>477</v>
      </c>
      <c r="E19" s="497"/>
      <c r="F19" s="499" t="s">
        <v>478</v>
      </c>
      <c r="G19" s="494" t="s">
        <v>479</v>
      </c>
      <c r="H19" s="495">
        <v>0</v>
      </c>
      <c r="I19" s="496"/>
      <c r="J19" s="494" t="s">
        <v>11</v>
      </c>
      <c r="K19" s="502"/>
    </row>
    <row r="20" spans="1:11" ht="46.5" customHeight="1" x14ac:dyDescent="0.2">
      <c r="A20" s="448"/>
      <c r="B20" s="497"/>
      <c r="C20" s="498"/>
      <c r="D20" s="494" t="s">
        <v>480</v>
      </c>
      <c r="E20" s="498"/>
      <c r="F20" s="503" t="s">
        <v>465</v>
      </c>
      <c r="G20" s="494" t="s">
        <v>481</v>
      </c>
      <c r="H20" s="494" t="s">
        <v>482</v>
      </c>
      <c r="I20" s="496">
        <v>0.3</v>
      </c>
      <c r="J20" s="494" t="s">
        <v>11</v>
      </c>
      <c r="K20" s="491"/>
    </row>
    <row r="21" spans="1:11" ht="46.5" customHeight="1" x14ac:dyDescent="0.2">
      <c r="A21" s="448"/>
      <c r="B21" s="497"/>
      <c r="C21" s="503" t="s">
        <v>483</v>
      </c>
      <c r="D21" s="494"/>
      <c r="E21" s="494"/>
      <c r="F21" s="503"/>
      <c r="G21" s="494"/>
      <c r="H21" s="495"/>
      <c r="I21" s="496"/>
      <c r="J21" s="494"/>
      <c r="K21" s="491"/>
    </row>
    <row r="22" spans="1:11" ht="87.75" customHeight="1" x14ac:dyDescent="0.2">
      <c r="A22" s="448"/>
      <c r="B22" s="497"/>
      <c r="C22" s="504" t="s">
        <v>484</v>
      </c>
      <c r="D22" s="494" t="s">
        <v>485</v>
      </c>
      <c r="E22" s="493" t="s">
        <v>440</v>
      </c>
      <c r="F22" s="503" t="s">
        <v>486</v>
      </c>
      <c r="G22" s="494" t="s">
        <v>487</v>
      </c>
      <c r="H22" s="495" t="s">
        <v>488</v>
      </c>
      <c r="I22" s="496">
        <v>0.2</v>
      </c>
      <c r="J22" s="494" t="s">
        <v>11</v>
      </c>
      <c r="K22" s="501"/>
    </row>
    <row r="23" spans="1:11" ht="87.75" customHeight="1" x14ac:dyDescent="0.2">
      <c r="A23" s="448"/>
      <c r="B23" s="497"/>
      <c r="C23" s="497"/>
      <c r="D23" s="494" t="s">
        <v>489</v>
      </c>
      <c r="E23" s="497"/>
      <c r="F23" s="503" t="s">
        <v>474</v>
      </c>
      <c r="G23" s="494" t="s">
        <v>490</v>
      </c>
      <c r="H23" s="495" t="s">
        <v>491</v>
      </c>
      <c r="I23" s="496">
        <v>2</v>
      </c>
      <c r="J23" s="494" t="s">
        <v>18</v>
      </c>
      <c r="K23" s="491"/>
    </row>
    <row r="24" spans="1:11" ht="98.25" customHeight="1" x14ac:dyDescent="0.2">
      <c r="A24" s="448"/>
      <c r="B24" s="497"/>
      <c r="C24" s="498"/>
      <c r="D24" s="494" t="s">
        <v>492</v>
      </c>
      <c r="E24" s="497"/>
      <c r="F24" s="503" t="s">
        <v>493</v>
      </c>
      <c r="G24" s="494" t="s">
        <v>494</v>
      </c>
      <c r="H24" s="495" t="s">
        <v>495</v>
      </c>
      <c r="I24" s="496">
        <v>0.62849999999999995</v>
      </c>
      <c r="J24" s="494" t="s">
        <v>13</v>
      </c>
      <c r="K24" s="491"/>
    </row>
    <row r="25" spans="1:11" ht="97.5" customHeight="1" x14ac:dyDescent="0.2">
      <c r="A25" s="448"/>
      <c r="B25" s="497"/>
      <c r="C25" s="504" t="s">
        <v>496</v>
      </c>
      <c r="D25" s="494" t="s">
        <v>497</v>
      </c>
      <c r="E25" s="497"/>
      <c r="F25" s="503"/>
      <c r="G25" s="494" t="s">
        <v>498</v>
      </c>
      <c r="H25" s="494" t="s">
        <v>499</v>
      </c>
      <c r="I25" s="496">
        <v>0.48</v>
      </c>
      <c r="J25" s="494" t="s">
        <v>500</v>
      </c>
      <c r="K25" s="491"/>
    </row>
    <row r="26" spans="1:11" ht="94.5" customHeight="1" x14ac:dyDescent="0.2">
      <c r="A26" s="448"/>
      <c r="B26" s="497"/>
      <c r="C26" s="497"/>
      <c r="D26" s="494" t="s">
        <v>501</v>
      </c>
      <c r="E26" s="497"/>
      <c r="F26" s="496" t="s">
        <v>502</v>
      </c>
      <c r="G26" s="494" t="s">
        <v>503</v>
      </c>
      <c r="H26" s="495" t="s">
        <v>504</v>
      </c>
      <c r="I26" s="496">
        <v>0.13</v>
      </c>
      <c r="J26" s="494" t="s">
        <v>11</v>
      </c>
      <c r="K26" s="491"/>
    </row>
    <row r="27" spans="1:11" ht="79.5" customHeight="1" x14ac:dyDescent="0.2">
      <c r="A27" s="448"/>
      <c r="B27" s="497"/>
      <c r="C27" s="497"/>
      <c r="D27" s="494" t="s">
        <v>505</v>
      </c>
      <c r="E27" s="497"/>
      <c r="F27" s="494" t="s">
        <v>506</v>
      </c>
      <c r="G27" s="494" t="s">
        <v>507</v>
      </c>
      <c r="H27" s="494" t="s">
        <v>508</v>
      </c>
      <c r="I27" s="496">
        <v>0.2</v>
      </c>
      <c r="J27" s="494" t="s">
        <v>12</v>
      </c>
      <c r="K27" s="505"/>
    </row>
    <row r="28" spans="1:11" ht="105" customHeight="1" x14ac:dyDescent="0.2">
      <c r="A28" s="448"/>
      <c r="B28" s="497"/>
      <c r="C28" s="497"/>
      <c r="D28" s="494" t="s">
        <v>509</v>
      </c>
      <c r="E28" s="497"/>
      <c r="F28" s="493" t="s">
        <v>510</v>
      </c>
      <c r="G28" s="494" t="s">
        <v>511</v>
      </c>
      <c r="H28" s="495" t="s">
        <v>512</v>
      </c>
      <c r="I28" s="496">
        <v>0.61</v>
      </c>
      <c r="J28" s="494" t="s">
        <v>13</v>
      </c>
      <c r="K28" s="491"/>
    </row>
    <row r="29" spans="1:11" ht="97.5" customHeight="1" x14ac:dyDescent="0.2">
      <c r="A29" s="448"/>
      <c r="B29" s="498"/>
      <c r="C29" s="498"/>
      <c r="D29" s="494" t="s">
        <v>513</v>
      </c>
      <c r="E29" s="498"/>
      <c r="F29" s="498"/>
      <c r="G29" s="494" t="s">
        <v>514</v>
      </c>
      <c r="H29" s="495" t="s">
        <v>515</v>
      </c>
      <c r="I29" s="496">
        <v>0.54</v>
      </c>
      <c r="J29" s="494" t="s">
        <v>13</v>
      </c>
      <c r="K29" s="491"/>
    </row>
    <row r="30" spans="1:11" ht="46.5" customHeight="1" x14ac:dyDescent="0.2">
      <c r="A30" s="448"/>
      <c r="B30" s="506"/>
      <c r="C30" s="507"/>
      <c r="D30" s="461"/>
      <c r="E30" s="461"/>
      <c r="F30" s="461"/>
      <c r="G30" s="461"/>
      <c r="H30" s="461"/>
      <c r="I30" s="461"/>
      <c r="J30" s="491"/>
    </row>
    <row r="31" spans="1:11" ht="46.5" customHeight="1" x14ac:dyDescent="0.2">
      <c r="A31" s="448"/>
      <c r="B31" s="492" t="s">
        <v>516</v>
      </c>
      <c r="C31" s="508" t="s">
        <v>517</v>
      </c>
      <c r="D31" s="492" t="s">
        <v>518</v>
      </c>
      <c r="E31" s="461"/>
      <c r="F31" s="461"/>
      <c r="G31" s="461"/>
      <c r="H31" s="461"/>
      <c r="I31" s="461"/>
      <c r="J31" s="491"/>
    </row>
    <row r="32" spans="1:11" ht="46.5" customHeight="1" x14ac:dyDescent="0.2">
      <c r="A32" s="448"/>
      <c r="B32" s="509">
        <f>IFERROR(AVERAGE(I8:I29),"")</f>
        <v>0.44555882352941178</v>
      </c>
      <c r="C32" s="510">
        <f ca="1">IF(OR('1. Basic project data'!E16="",'1. Basic project data'!E18=""),"",(TODAY()-'1. Basic project data'!E16)/('1. Basic project data'!E18-'1. Basic project data'!E16))</f>
        <v>0.92175273865414709</v>
      </c>
      <c r="D32" s="510">
        <f>IF('1. Basic project data'!E23=0,"",'1. Basic project data'!E24/'1. Basic project data'!E23)</f>
        <v>0.39555514400491365</v>
      </c>
      <c r="E32" s="491"/>
      <c r="F32" s="491"/>
      <c r="G32" s="491"/>
      <c r="H32" s="491"/>
      <c r="I32" s="491"/>
      <c r="J32" s="491"/>
    </row>
    <row r="33" spans="1:21" ht="46.5" customHeight="1" x14ac:dyDescent="0.2">
      <c r="A33" s="448"/>
      <c r="B33" s="491"/>
      <c r="C33" s="491"/>
      <c r="D33" s="491"/>
      <c r="E33" s="491"/>
      <c r="F33" s="491"/>
      <c r="G33" s="491"/>
      <c r="H33" s="491"/>
      <c r="I33" s="491"/>
      <c r="J33" s="491"/>
    </row>
    <row r="34" spans="1:21" ht="46.5" customHeight="1" x14ac:dyDescent="0.2">
      <c r="A34" s="448"/>
      <c r="B34" s="511" t="s">
        <v>519</v>
      </c>
      <c r="C34" s="512"/>
      <c r="D34" s="512"/>
      <c r="E34" s="512"/>
      <c r="F34" s="512"/>
      <c r="G34" s="512"/>
      <c r="H34" s="512"/>
      <c r="I34" s="512"/>
      <c r="J34" s="512"/>
    </row>
    <row r="35" spans="1:21" ht="46.5" customHeight="1" x14ac:dyDescent="0.2">
      <c r="A35" s="448"/>
      <c r="B35" s="513" t="s">
        <v>520</v>
      </c>
      <c r="C35" s="485"/>
      <c r="D35" s="485"/>
      <c r="E35" s="485"/>
      <c r="F35" s="485"/>
      <c r="G35" s="485"/>
      <c r="H35" s="485"/>
      <c r="I35" s="485"/>
      <c r="J35" s="485"/>
    </row>
    <row r="36" spans="1:21" ht="46.5" customHeight="1" x14ac:dyDescent="0.2">
      <c r="A36" s="448"/>
      <c r="B36" s="514"/>
      <c r="C36" s="515" t="s">
        <v>521</v>
      </c>
      <c r="D36" s="492" t="s">
        <v>522</v>
      </c>
      <c r="E36" s="492" t="s">
        <v>22</v>
      </c>
      <c r="F36" s="492" t="s">
        <v>523</v>
      </c>
      <c r="G36" s="492" t="s">
        <v>524</v>
      </c>
      <c r="H36" s="492" t="s">
        <v>363</v>
      </c>
      <c r="I36" s="514"/>
      <c r="J36" s="491"/>
    </row>
    <row r="37" spans="1:21" ht="46.5" customHeight="1" x14ac:dyDescent="0.2">
      <c r="A37" s="448"/>
      <c r="B37" s="514"/>
      <c r="C37" s="498"/>
      <c r="D37" s="516" t="s">
        <v>13</v>
      </c>
      <c r="E37" s="516" t="s">
        <v>13</v>
      </c>
      <c r="F37" s="516" t="s">
        <v>14</v>
      </c>
      <c r="G37" s="516"/>
      <c r="H37" s="516" t="s">
        <v>13</v>
      </c>
      <c r="I37" s="514"/>
      <c r="J37" s="491"/>
      <c r="K37" s="412"/>
    </row>
    <row r="38" spans="1:21" ht="172.5" customHeight="1" x14ac:dyDescent="0.2">
      <c r="A38" s="448"/>
      <c r="B38" s="514"/>
      <c r="C38" s="517" t="s">
        <v>525</v>
      </c>
      <c r="D38" s="518" t="s">
        <v>526</v>
      </c>
      <c r="E38" s="516" t="s">
        <v>527</v>
      </c>
      <c r="F38" s="516" t="s">
        <v>528</v>
      </c>
      <c r="G38" s="516"/>
      <c r="H38" s="516" t="s">
        <v>529</v>
      </c>
      <c r="I38" s="514"/>
      <c r="J38" s="491"/>
      <c r="K38" s="519"/>
      <c r="L38" s="485"/>
      <c r="M38" s="485"/>
      <c r="N38" s="485"/>
      <c r="O38" s="485"/>
      <c r="P38" s="485"/>
      <c r="Q38" s="485"/>
      <c r="R38" s="485"/>
      <c r="S38" s="485"/>
      <c r="T38" s="485"/>
      <c r="U38" s="485"/>
    </row>
    <row r="39" spans="1:21" ht="46.5" customHeight="1" x14ac:dyDescent="0.2">
      <c r="A39" s="448"/>
      <c r="B39" s="514"/>
      <c r="C39" s="514"/>
      <c r="D39" s="514"/>
      <c r="E39" s="514"/>
      <c r="F39" s="514"/>
      <c r="G39" s="514"/>
      <c r="H39" s="514"/>
      <c r="I39" s="514"/>
      <c r="J39" s="491"/>
      <c r="K39" s="520"/>
      <c r="L39" s="485"/>
      <c r="M39" s="521"/>
      <c r="N39" s="485"/>
      <c r="O39" s="485"/>
      <c r="P39" s="485"/>
      <c r="Q39" s="485"/>
      <c r="R39" s="485"/>
      <c r="S39" s="485"/>
      <c r="T39" s="485"/>
      <c r="U39" s="485"/>
    </row>
    <row r="40" spans="1:21" ht="46.5" customHeight="1" x14ac:dyDescent="0.2">
      <c r="A40" s="448"/>
      <c r="B40" s="511" t="s">
        <v>530</v>
      </c>
      <c r="C40" s="512"/>
      <c r="D40" s="512"/>
      <c r="E40" s="512"/>
      <c r="F40" s="512"/>
      <c r="G40" s="512"/>
      <c r="H40" s="512"/>
      <c r="I40" s="512"/>
      <c r="J40" s="491"/>
      <c r="K40" s="520"/>
      <c r="L40" s="485"/>
      <c r="M40" s="521"/>
      <c r="N40" s="485"/>
      <c r="O40" s="485"/>
      <c r="P40" s="485"/>
      <c r="Q40" s="485"/>
      <c r="R40" s="485"/>
      <c r="S40" s="485"/>
      <c r="T40" s="485"/>
      <c r="U40" s="485"/>
    </row>
    <row r="41" spans="1:21" ht="46.5" customHeight="1" x14ac:dyDescent="0.2">
      <c r="A41" s="448"/>
      <c r="B41" s="515" t="s">
        <v>531</v>
      </c>
      <c r="C41" s="490"/>
      <c r="D41" s="515" t="s">
        <v>532</v>
      </c>
      <c r="E41" s="490"/>
      <c r="F41" s="515" t="s">
        <v>533</v>
      </c>
      <c r="G41" s="490"/>
      <c r="H41" s="515" t="s">
        <v>534</v>
      </c>
      <c r="I41" s="490"/>
      <c r="J41" s="491"/>
    </row>
    <row r="42" spans="1:21" ht="46.5" customHeight="1" x14ac:dyDescent="0.2">
      <c r="A42" s="448"/>
      <c r="B42" s="522" t="s">
        <v>535</v>
      </c>
      <c r="C42" s="523"/>
      <c r="D42" s="522" t="s">
        <v>536</v>
      </c>
      <c r="E42" s="524"/>
      <c r="F42" s="522" t="s">
        <v>537</v>
      </c>
      <c r="G42" s="523"/>
      <c r="H42" s="522" t="s">
        <v>538</v>
      </c>
      <c r="I42" s="524"/>
      <c r="J42" s="491"/>
    </row>
    <row r="43" spans="1:21" ht="46.5" customHeight="1" x14ac:dyDescent="0.2">
      <c r="A43" s="448"/>
      <c r="B43" s="525" t="s">
        <v>470</v>
      </c>
      <c r="C43" s="526"/>
      <c r="D43" s="522" t="s">
        <v>539</v>
      </c>
      <c r="E43" s="524"/>
      <c r="F43" s="522" t="s">
        <v>540</v>
      </c>
      <c r="G43" s="524"/>
      <c r="H43" s="527" t="s">
        <v>541</v>
      </c>
      <c r="I43" s="490"/>
      <c r="J43" s="491"/>
    </row>
    <row r="44" spans="1:21" ht="46.5" customHeight="1" x14ac:dyDescent="0.2">
      <c r="A44" s="448"/>
      <c r="B44" s="528"/>
      <c r="C44" s="529"/>
      <c r="D44" s="527" t="s">
        <v>542</v>
      </c>
      <c r="E44" s="490"/>
      <c r="F44" s="530" t="s">
        <v>543</v>
      </c>
      <c r="G44" s="524"/>
      <c r="H44" s="522" t="s">
        <v>544</v>
      </c>
      <c r="I44" s="523"/>
      <c r="J44" s="491"/>
    </row>
    <row r="45" spans="1:21" ht="46.5" customHeight="1" x14ac:dyDescent="0.2">
      <c r="A45" s="448"/>
      <c r="B45" s="531"/>
      <c r="C45" s="490"/>
      <c r="D45" s="531"/>
      <c r="E45" s="490"/>
      <c r="F45" s="531"/>
      <c r="G45" s="490"/>
      <c r="H45" s="531"/>
      <c r="I45" s="490"/>
      <c r="J45" s="491"/>
    </row>
    <row r="46" spans="1:21" ht="46.5" customHeight="1" x14ac:dyDescent="0.2">
      <c r="A46" s="448"/>
      <c r="B46" s="532" t="s">
        <v>545</v>
      </c>
      <c r="C46" s="485"/>
      <c r="D46" s="485"/>
      <c r="E46" s="485"/>
      <c r="F46" s="485"/>
      <c r="G46" s="485"/>
      <c r="H46" s="485"/>
      <c r="I46" s="485"/>
      <c r="J46" s="485"/>
    </row>
    <row r="47" spans="1:21" ht="46.5" customHeight="1" x14ac:dyDescent="0.2">
      <c r="A47" s="448"/>
      <c r="B47" s="485"/>
      <c r="C47" s="485"/>
      <c r="D47" s="485"/>
      <c r="E47" s="485"/>
      <c r="F47" s="485"/>
      <c r="G47" s="485"/>
      <c r="H47" s="485"/>
      <c r="I47" s="485"/>
      <c r="J47" s="485"/>
    </row>
  </sheetData>
  <sheetProtection sheet="1" objects="1" scenarios="1" formatColumns="0" formatRows="0"/>
  <mergeCells count="45">
    <mergeCell ref="M40:U40"/>
    <mergeCell ref="H43:I43"/>
    <mergeCell ref="B35:J35"/>
    <mergeCell ref="H41:I41"/>
    <mergeCell ref="D42:E42"/>
    <mergeCell ref="C36:C37"/>
    <mergeCell ref="B42:C42"/>
    <mergeCell ref="K38:U38"/>
    <mergeCell ref="K39:L39"/>
    <mergeCell ref="M39:U39"/>
    <mergeCell ref="B1:I2"/>
    <mergeCell ref="B8:B29"/>
    <mergeCell ref="B3:I3"/>
    <mergeCell ref="B41:C41"/>
    <mergeCell ref="C22:C24"/>
    <mergeCell ref="B4:I4"/>
    <mergeCell ref="E22:E29"/>
    <mergeCell ref="B6:J6"/>
    <mergeCell ref="C8:C13"/>
    <mergeCell ref="C25:C29"/>
    <mergeCell ref="C15:C16"/>
    <mergeCell ref="E8:E9"/>
    <mergeCell ref="F8:F14"/>
    <mergeCell ref="B34:J34"/>
    <mergeCell ref="C38"/>
    <mergeCell ref="C17:C20"/>
    <mergeCell ref="E15:E20"/>
    <mergeCell ref="F28:F29"/>
    <mergeCell ref="K40:L40"/>
    <mergeCell ref="F45:G45"/>
    <mergeCell ref="F42:G42"/>
    <mergeCell ref="D44:E44"/>
    <mergeCell ref="B40:I40"/>
    <mergeCell ref="H42:I42"/>
    <mergeCell ref="D45:E45"/>
    <mergeCell ref="H45:I45"/>
    <mergeCell ref="B43:C44"/>
    <mergeCell ref="B46:J47"/>
    <mergeCell ref="D41:E41"/>
    <mergeCell ref="D43:E43"/>
    <mergeCell ref="F41:G41"/>
    <mergeCell ref="F43:G43"/>
    <mergeCell ref="B45:C45"/>
    <mergeCell ref="F44:G44"/>
    <mergeCell ref="H44:I44"/>
  </mergeCells>
  <dataValidations count="1">
    <dataValidation type="list" allowBlank="1" sqref="D37:H37 J8:J29" xr:uid="{00000000-0002-0000-0600-000000000000}">
      <formula1>"Not Rated,Highly Unsatisfactory (HU),Unsatisfactory (U),Moderately Unsatisfactory (MU),Moderately Satisfactory (MS),Satisfactory (S),Highly Satisfactory (HS)"</formula1>
    </dataValidation>
  </dataValidations>
  <pageMargins left="0.25" right="0.25" top="0.75" bottom="0.75" header="0.3" footer="0.3"/>
  <pageSetup paperSize="5" scale="62" fitToHeight="0" orientation="landscape" r:id="rId1"/>
  <rowBreaks count="2" manualBreakCount="2">
    <brk id="10" min="1" max="9" man="1"/>
    <brk id="13" min="1" max="9"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3" tint="0.499984740745262"/>
  </sheetPr>
  <dimension ref="A1:N114"/>
  <sheetViews>
    <sheetView showGridLines="0" view="pageBreakPreview" zoomScaleNormal="100" zoomScaleSheetLayoutView="100" workbookViewId="0">
      <selection activeCell="P12" sqref="P12"/>
    </sheetView>
  </sheetViews>
  <sheetFormatPr defaultColWidth="8.85546875" defaultRowHeight="14.25" x14ac:dyDescent="0.25"/>
  <cols>
    <col min="1" max="1" width="1.42578125" style="82" customWidth="1"/>
    <col min="2" max="2" width="8.85546875" style="82"/>
    <col min="3" max="3" width="13.140625" style="82" customWidth="1"/>
    <col min="4" max="4" width="8.85546875" style="82"/>
    <col min="5" max="5" width="32.5703125" style="82" customWidth="1"/>
    <col min="6" max="6" width="8.85546875" style="82"/>
    <col min="7" max="7" width="14" style="82" customWidth="1"/>
    <col min="8" max="8" width="8.85546875" style="82"/>
    <col min="9" max="9" width="18.42578125" style="82" customWidth="1"/>
    <col min="10" max="10" width="8.85546875" style="82"/>
    <col min="11" max="11" width="9.5703125" style="82" customWidth="1"/>
    <col min="12" max="12" width="8.85546875" style="82"/>
    <col min="13" max="13" width="31" style="82" customWidth="1"/>
    <col min="14" max="16384" width="8.85546875" style="82"/>
  </cols>
  <sheetData>
    <row r="1" spans="1:14" ht="14.45" customHeight="1" x14ac:dyDescent="0.25">
      <c r="A1" s="8"/>
      <c r="B1" s="191" t="s">
        <v>546</v>
      </c>
      <c r="C1" s="152"/>
      <c r="D1" s="152"/>
      <c r="E1" s="152"/>
      <c r="F1" s="152"/>
      <c r="G1" s="152"/>
      <c r="H1" s="152"/>
      <c r="I1" s="152"/>
      <c r="J1" s="152"/>
      <c r="K1" s="152"/>
      <c r="L1" s="152"/>
      <c r="M1" s="152"/>
    </row>
    <row r="2" spans="1:14" ht="26.1" customHeight="1" x14ac:dyDescent="0.25">
      <c r="A2" s="8"/>
      <c r="B2" s="152"/>
      <c r="C2" s="152"/>
      <c r="D2" s="152"/>
      <c r="E2" s="152"/>
      <c r="F2" s="152"/>
      <c r="G2" s="152"/>
      <c r="H2" s="152"/>
      <c r="I2" s="152"/>
      <c r="J2" s="152"/>
      <c r="K2" s="152"/>
      <c r="L2" s="152"/>
      <c r="M2" s="152"/>
    </row>
    <row r="3" spans="1:14" x14ac:dyDescent="0.25">
      <c r="A3" s="8"/>
      <c r="B3" s="196" t="s">
        <v>547</v>
      </c>
      <c r="C3" s="152"/>
      <c r="D3" s="152"/>
      <c r="E3" s="152"/>
      <c r="F3" s="152"/>
      <c r="G3" s="152"/>
      <c r="H3" s="152"/>
      <c r="I3" s="152"/>
      <c r="J3" s="152"/>
      <c r="K3" s="152"/>
      <c r="L3" s="152"/>
      <c r="M3" s="152"/>
    </row>
    <row r="4" spans="1:14" ht="8.1" customHeight="1" x14ac:dyDescent="0.25">
      <c r="A4" s="8"/>
      <c r="B4" s="83"/>
      <c r="C4" s="83"/>
      <c r="D4" s="83"/>
      <c r="E4" s="83"/>
      <c r="F4" s="83"/>
      <c r="G4" s="83"/>
      <c r="H4" s="83"/>
      <c r="I4" s="83"/>
      <c r="J4" s="83"/>
      <c r="K4" s="83"/>
      <c r="L4" s="83"/>
      <c r="M4" s="83"/>
    </row>
    <row r="5" spans="1:14" ht="14.45" customHeight="1" x14ac:dyDescent="0.25">
      <c r="A5" s="8"/>
      <c r="B5" s="192" t="s">
        <v>548</v>
      </c>
      <c r="C5" s="187"/>
      <c r="D5" s="194" t="s">
        <v>549</v>
      </c>
      <c r="E5" s="187"/>
      <c r="F5" s="194" t="s">
        <v>550</v>
      </c>
      <c r="G5" s="195"/>
      <c r="H5" s="195"/>
      <c r="I5" s="195"/>
      <c r="J5" s="195"/>
      <c r="K5" s="187"/>
      <c r="L5" s="194" t="s">
        <v>551</v>
      </c>
      <c r="M5" s="187"/>
    </row>
    <row r="6" spans="1:14" ht="23.25" customHeight="1" x14ac:dyDescent="0.25">
      <c r="A6" s="8"/>
      <c r="B6" s="193"/>
      <c r="C6" s="167"/>
      <c r="D6" s="154"/>
      <c r="E6" s="167"/>
      <c r="F6" s="154"/>
      <c r="G6" s="155"/>
      <c r="H6" s="155"/>
      <c r="I6" s="155"/>
      <c r="J6" s="155"/>
      <c r="K6" s="167"/>
      <c r="L6" s="154"/>
      <c r="M6" s="167"/>
    </row>
    <row r="7" spans="1:14" ht="35.1" customHeight="1" x14ac:dyDescent="0.25">
      <c r="A7" s="8"/>
      <c r="B7" s="168" t="s">
        <v>552</v>
      </c>
      <c r="C7" s="169"/>
      <c r="D7" s="169"/>
      <c r="E7" s="169"/>
      <c r="F7" s="169"/>
      <c r="G7" s="169"/>
      <c r="H7" s="169"/>
      <c r="I7" s="169"/>
      <c r="J7" s="169"/>
      <c r="K7" s="169"/>
      <c r="L7" s="169"/>
      <c r="M7" s="184"/>
    </row>
    <row r="8" spans="1:14" ht="17.100000000000001" customHeight="1" x14ac:dyDescent="0.25">
      <c r="A8" s="8"/>
      <c r="B8" s="144" t="s">
        <v>553</v>
      </c>
      <c r="C8" s="145"/>
      <c r="D8" s="202" t="s">
        <v>554</v>
      </c>
      <c r="E8" s="166"/>
      <c r="F8" s="156" t="s">
        <v>555</v>
      </c>
      <c r="G8" s="157"/>
      <c r="H8" s="157"/>
      <c r="I8" s="157"/>
      <c r="J8" s="157"/>
      <c r="K8" s="158"/>
      <c r="L8" s="197" t="s">
        <v>556</v>
      </c>
      <c r="M8" s="198"/>
    </row>
    <row r="9" spans="1:14" ht="17.100000000000001" customHeight="1" x14ac:dyDescent="0.25">
      <c r="A9" s="8"/>
      <c r="B9" s="146"/>
      <c r="C9" s="147"/>
      <c r="D9" s="151"/>
      <c r="E9" s="166"/>
      <c r="F9" s="159"/>
      <c r="G9" s="157"/>
      <c r="H9" s="157"/>
      <c r="I9" s="157"/>
      <c r="J9" s="157"/>
      <c r="K9" s="158"/>
      <c r="L9" s="199"/>
      <c r="M9" s="198"/>
    </row>
    <row r="10" spans="1:14" ht="5.25" customHeight="1" x14ac:dyDescent="0.25">
      <c r="A10" s="8"/>
      <c r="B10" s="146"/>
      <c r="C10" s="147"/>
      <c r="D10" s="151"/>
      <c r="E10" s="166"/>
      <c r="F10" s="159"/>
      <c r="G10" s="157"/>
      <c r="H10" s="157"/>
      <c r="I10" s="157"/>
      <c r="J10" s="157"/>
      <c r="K10" s="158"/>
      <c r="L10" s="199"/>
      <c r="M10" s="198"/>
    </row>
    <row r="11" spans="1:14" hidden="1" x14ac:dyDescent="0.25">
      <c r="A11" s="8"/>
      <c r="B11" s="146"/>
      <c r="C11" s="147"/>
      <c r="D11" s="154"/>
      <c r="E11" s="167"/>
      <c r="F11" s="160"/>
      <c r="G11" s="161"/>
      <c r="H11" s="161"/>
      <c r="I11" s="161"/>
      <c r="J11" s="161"/>
      <c r="K11" s="162"/>
      <c r="L11" s="200"/>
      <c r="M11" s="201"/>
    </row>
    <row r="12" spans="1:14" ht="111" customHeight="1" x14ac:dyDescent="0.25">
      <c r="A12" s="8"/>
      <c r="B12" s="148"/>
      <c r="C12" s="149"/>
      <c r="D12" s="138" t="s">
        <v>557</v>
      </c>
      <c r="E12" s="139"/>
      <c r="F12" s="207" t="s">
        <v>558</v>
      </c>
      <c r="G12" s="141"/>
      <c r="H12" s="141"/>
      <c r="I12" s="141"/>
      <c r="J12" s="141"/>
      <c r="K12" s="142"/>
      <c r="L12" s="138" t="s">
        <v>559</v>
      </c>
      <c r="M12" s="139"/>
    </row>
    <row r="13" spans="1:14" ht="232.5" customHeight="1" x14ac:dyDescent="0.25">
      <c r="A13" s="8"/>
      <c r="B13" s="138" t="s">
        <v>560</v>
      </c>
      <c r="C13" s="139"/>
      <c r="D13" s="138" t="s">
        <v>561</v>
      </c>
      <c r="E13" s="139"/>
      <c r="F13" s="140" t="s">
        <v>562</v>
      </c>
      <c r="G13" s="141"/>
      <c r="H13" s="141"/>
      <c r="I13" s="141"/>
      <c r="J13" s="141"/>
      <c r="K13" s="142"/>
      <c r="L13" s="143" t="s">
        <v>563</v>
      </c>
      <c r="M13" s="143"/>
    </row>
    <row r="14" spans="1:14" ht="17.100000000000001" customHeight="1" x14ac:dyDescent="0.25">
      <c r="A14" s="8"/>
      <c r="B14" s="173" t="s">
        <v>564</v>
      </c>
      <c r="C14" s="174"/>
      <c r="D14" s="173" t="s">
        <v>565</v>
      </c>
      <c r="E14" s="174"/>
      <c r="F14" s="138" t="s">
        <v>566</v>
      </c>
      <c r="G14" s="150"/>
      <c r="H14" s="150"/>
      <c r="I14" s="150"/>
      <c r="J14" s="150"/>
      <c r="K14" s="150"/>
      <c r="L14" s="130" t="s">
        <v>567</v>
      </c>
      <c r="M14" s="171"/>
      <c r="N14" s="84"/>
    </row>
    <row r="15" spans="1:14" ht="34.5" customHeight="1" x14ac:dyDescent="0.25">
      <c r="A15" s="8"/>
      <c r="B15" s="146"/>
      <c r="C15" s="147"/>
      <c r="D15" s="146"/>
      <c r="E15" s="147"/>
      <c r="F15" s="151"/>
      <c r="G15" s="152"/>
      <c r="H15" s="152"/>
      <c r="I15" s="152"/>
      <c r="J15" s="152"/>
      <c r="K15" s="153"/>
      <c r="L15" s="171"/>
      <c r="M15" s="171"/>
      <c r="N15" s="84"/>
    </row>
    <row r="16" spans="1:14" ht="121.5" customHeight="1" x14ac:dyDescent="0.25">
      <c r="A16" s="8"/>
      <c r="B16" s="146"/>
      <c r="C16" s="147"/>
      <c r="D16" s="146"/>
      <c r="E16" s="147"/>
      <c r="F16" s="151"/>
      <c r="G16" s="152"/>
      <c r="H16" s="152"/>
      <c r="I16" s="152"/>
      <c r="J16" s="152"/>
      <c r="K16" s="153"/>
      <c r="L16" s="171"/>
      <c r="M16" s="171"/>
      <c r="N16" s="84"/>
    </row>
    <row r="17" spans="1:14" ht="135.75" customHeight="1" x14ac:dyDescent="0.25">
      <c r="A17" s="8"/>
      <c r="B17" s="148"/>
      <c r="C17" s="149"/>
      <c r="D17" s="148"/>
      <c r="E17" s="149"/>
      <c r="F17" s="154"/>
      <c r="G17" s="155"/>
      <c r="H17" s="155"/>
      <c r="I17" s="155"/>
      <c r="J17" s="155"/>
      <c r="K17" s="155"/>
      <c r="L17" s="212"/>
      <c r="M17" s="212"/>
      <c r="N17" s="84"/>
    </row>
    <row r="18" spans="1:14" ht="17.100000000000001" customHeight="1" x14ac:dyDescent="0.25">
      <c r="A18" s="8"/>
      <c r="B18" s="173" t="s">
        <v>568</v>
      </c>
      <c r="C18" s="174"/>
      <c r="D18" s="138" t="s">
        <v>569</v>
      </c>
      <c r="E18" s="165"/>
      <c r="F18" s="138" t="s">
        <v>570</v>
      </c>
      <c r="G18" s="150"/>
      <c r="H18" s="150"/>
      <c r="I18" s="150"/>
      <c r="J18" s="150"/>
      <c r="K18" s="150"/>
      <c r="L18" s="130"/>
      <c r="M18" s="171"/>
      <c r="N18" s="84"/>
    </row>
    <row r="19" spans="1:14" ht="17.100000000000001" customHeight="1" x14ac:dyDescent="0.25">
      <c r="A19" s="8"/>
      <c r="B19" s="146"/>
      <c r="C19" s="147"/>
      <c r="D19" s="151"/>
      <c r="E19" s="166"/>
      <c r="F19" s="151"/>
      <c r="G19" s="152"/>
      <c r="H19" s="152"/>
      <c r="I19" s="152"/>
      <c r="J19" s="152"/>
      <c r="K19" s="153"/>
      <c r="L19" s="171"/>
      <c r="M19" s="171"/>
      <c r="N19" s="84"/>
    </row>
    <row r="20" spans="1:14" ht="17.100000000000001" customHeight="1" x14ac:dyDescent="0.25">
      <c r="A20" s="8"/>
      <c r="B20" s="146"/>
      <c r="C20" s="147"/>
      <c r="D20" s="151"/>
      <c r="E20" s="166"/>
      <c r="F20" s="151"/>
      <c r="G20" s="152"/>
      <c r="H20" s="152"/>
      <c r="I20" s="152"/>
      <c r="J20" s="152"/>
      <c r="K20" s="153"/>
      <c r="L20" s="171"/>
      <c r="M20" s="171"/>
      <c r="N20" s="84"/>
    </row>
    <row r="21" spans="1:14" ht="71.25" customHeight="1" x14ac:dyDescent="0.25">
      <c r="A21" s="8"/>
      <c r="B21" s="148"/>
      <c r="C21" s="149"/>
      <c r="D21" s="154"/>
      <c r="E21" s="167"/>
      <c r="F21" s="154"/>
      <c r="G21" s="155"/>
      <c r="H21" s="155"/>
      <c r="I21" s="155"/>
      <c r="J21" s="155"/>
      <c r="K21" s="155"/>
      <c r="L21" s="171"/>
      <c r="M21" s="171"/>
      <c r="N21" s="84"/>
    </row>
    <row r="22" spans="1:14" ht="35.1" customHeight="1" x14ac:dyDescent="0.25">
      <c r="A22" s="8"/>
      <c r="B22" s="168" t="s">
        <v>571</v>
      </c>
      <c r="C22" s="169"/>
      <c r="D22" s="169"/>
      <c r="E22" s="169"/>
      <c r="F22" s="169"/>
      <c r="G22" s="169"/>
      <c r="H22" s="169"/>
      <c r="I22" s="169"/>
      <c r="J22" s="169"/>
      <c r="K22" s="169"/>
      <c r="L22" s="153"/>
      <c r="M22" s="170"/>
    </row>
    <row r="23" spans="1:14" ht="17.100000000000001" customHeight="1" x14ac:dyDescent="0.25">
      <c r="A23" s="8"/>
      <c r="B23" s="173" t="s">
        <v>572</v>
      </c>
      <c r="C23" s="174"/>
      <c r="D23" s="138" t="s">
        <v>573</v>
      </c>
      <c r="E23" s="165"/>
      <c r="F23" s="138" t="s">
        <v>574</v>
      </c>
      <c r="G23" s="150"/>
      <c r="H23" s="150"/>
      <c r="I23" s="150"/>
      <c r="J23" s="150"/>
      <c r="K23" s="150"/>
      <c r="L23" s="130"/>
      <c r="M23" s="171"/>
      <c r="N23" s="84"/>
    </row>
    <row r="24" spans="1:14" ht="17.100000000000001" customHeight="1" x14ac:dyDescent="0.25">
      <c r="A24" s="8"/>
      <c r="B24" s="146"/>
      <c r="C24" s="147"/>
      <c r="D24" s="151"/>
      <c r="E24" s="166"/>
      <c r="F24" s="151"/>
      <c r="G24" s="152"/>
      <c r="H24" s="152"/>
      <c r="I24" s="152"/>
      <c r="J24" s="152"/>
      <c r="K24" s="153"/>
      <c r="L24" s="171"/>
      <c r="M24" s="171"/>
      <c r="N24" s="84"/>
    </row>
    <row r="25" spans="1:14" ht="17.100000000000001" customHeight="1" x14ac:dyDescent="0.25">
      <c r="A25" s="8"/>
      <c r="B25" s="146"/>
      <c r="C25" s="147"/>
      <c r="D25" s="151"/>
      <c r="E25" s="166"/>
      <c r="F25" s="151"/>
      <c r="G25" s="152"/>
      <c r="H25" s="152"/>
      <c r="I25" s="152"/>
      <c r="J25" s="152"/>
      <c r="K25" s="153"/>
      <c r="L25" s="171"/>
      <c r="M25" s="171"/>
      <c r="N25" s="84"/>
    </row>
    <row r="26" spans="1:14" ht="96" customHeight="1" x14ac:dyDescent="0.25">
      <c r="A26" s="8"/>
      <c r="B26" s="148"/>
      <c r="C26" s="149"/>
      <c r="D26" s="154"/>
      <c r="E26" s="167"/>
      <c r="F26" s="154"/>
      <c r="G26" s="155"/>
      <c r="H26" s="155"/>
      <c r="I26" s="155"/>
      <c r="J26" s="155"/>
      <c r="K26" s="155"/>
      <c r="L26" s="171"/>
      <c r="M26" s="171"/>
      <c r="N26" s="84"/>
    </row>
    <row r="27" spans="1:14" ht="17.100000000000001" customHeight="1" x14ac:dyDescent="0.25">
      <c r="A27" s="8"/>
      <c r="B27" s="173" t="s">
        <v>575</v>
      </c>
      <c r="C27" s="174"/>
      <c r="D27" s="138" t="s">
        <v>576</v>
      </c>
      <c r="E27" s="165"/>
      <c r="F27" s="138" t="s">
        <v>577</v>
      </c>
      <c r="G27" s="150"/>
      <c r="H27" s="150"/>
      <c r="I27" s="150"/>
      <c r="J27" s="150"/>
      <c r="K27" s="165"/>
      <c r="L27" s="202"/>
      <c r="M27" s="166"/>
    </row>
    <row r="28" spans="1:14" ht="17.100000000000001" customHeight="1" x14ac:dyDescent="0.25">
      <c r="A28" s="8"/>
      <c r="B28" s="146"/>
      <c r="C28" s="147"/>
      <c r="D28" s="151"/>
      <c r="E28" s="166"/>
      <c r="F28" s="151"/>
      <c r="G28" s="152"/>
      <c r="H28" s="152"/>
      <c r="I28" s="152"/>
      <c r="J28" s="152"/>
      <c r="K28" s="166"/>
      <c r="L28" s="151"/>
      <c r="M28" s="166"/>
    </row>
    <row r="29" spans="1:14" x14ac:dyDescent="0.25">
      <c r="A29" s="8"/>
      <c r="B29" s="146"/>
      <c r="C29" s="147"/>
      <c r="D29" s="151"/>
      <c r="E29" s="166"/>
      <c r="F29" s="151"/>
      <c r="G29" s="152"/>
      <c r="H29" s="152"/>
      <c r="I29" s="152"/>
      <c r="J29" s="152"/>
      <c r="K29" s="166"/>
      <c r="L29" s="151"/>
      <c r="M29" s="166"/>
    </row>
    <row r="30" spans="1:14" ht="116.25" customHeight="1" x14ac:dyDescent="0.25">
      <c r="A30" s="8"/>
      <c r="B30" s="148"/>
      <c r="C30" s="149"/>
      <c r="D30" s="154"/>
      <c r="E30" s="167"/>
      <c r="F30" s="154"/>
      <c r="G30" s="155"/>
      <c r="H30" s="155"/>
      <c r="I30" s="155"/>
      <c r="J30" s="155"/>
      <c r="K30" s="167"/>
      <c r="L30" s="151"/>
      <c r="M30" s="166"/>
    </row>
    <row r="31" spans="1:14" ht="52.5" customHeight="1" x14ac:dyDescent="0.25">
      <c r="A31" s="8"/>
      <c r="B31" s="173" t="s">
        <v>578</v>
      </c>
      <c r="C31" s="174"/>
      <c r="D31" s="176" t="s">
        <v>579</v>
      </c>
      <c r="E31" s="165"/>
      <c r="F31" s="138" t="s">
        <v>580</v>
      </c>
      <c r="G31" s="150"/>
      <c r="H31" s="150"/>
      <c r="I31" s="150"/>
      <c r="J31" s="150"/>
      <c r="K31" s="150"/>
      <c r="L31" s="130"/>
      <c r="M31" s="171"/>
      <c r="N31" s="84"/>
    </row>
    <row r="32" spans="1:14" ht="56.1" customHeight="1" x14ac:dyDescent="0.25">
      <c r="A32" s="8"/>
      <c r="B32" s="146"/>
      <c r="C32" s="147"/>
      <c r="D32" s="151"/>
      <c r="E32" s="166"/>
      <c r="F32" s="151"/>
      <c r="G32" s="152"/>
      <c r="H32" s="152"/>
      <c r="I32" s="152"/>
      <c r="J32" s="152"/>
      <c r="K32" s="153"/>
      <c r="L32" s="171"/>
      <c r="M32" s="171"/>
      <c r="N32" s="84"/>
    </row>
    <row r="33" spans="1:14" ht="57.6" customHeight="1" x14ac:dyDescent="0.25">
      <c r="A33" s="8"/>
      <c r="B33" s="146"/>
      <c r="C33" s="147"/>
      <c r="D33" s="151"/>
      <c r="E33" s="166"/>
      <c r="F33" s="151"/>
      <c r="G33" s="152"/>
      <c r="H33" s="152"/>
      <c r="I33" s="152"/>
      <c r="J33" s="152"/>
      <c r="K33" s="153"/>
      <c r="L33" s="171"/>
      <c r="M33" s="171"/>
      <c r="N33" s="84"/>
    </row>
    <row r="34" spans="1:14" ht="53.25" customHeight="1" x14ac:dyDescent="0.25">
      <c r="A34" s="8"/>
      <c r="B34" s="148"/>
      <c r="C34" s="149"/>
      <c r="D34" s="154"/>
      <c r="E34" s="167"/>
      <c r="F34" s="154"/>
      <c r="G34" s="155"/>
      <c r="H34" s="155"/>
      <c r="I34" s="155"/>
      <c r="J34" s="155"/>
      <c r="K34" s="155"/>
      <c r="L34" s="171"/>
      <c r="M34" s="171"/>
      <c r="N34" s="84"/>
    </row>
    <row r="35" spans="1:14" ht="22.5" customHeight="1" x14ac:dyDescent="0.25">
      <c r="A35" s="8"/>
      <c r="B35" s="203" t="s">
        <v>581</v>
      </c>
      <c r="C35" s="204"/>
      <c r="D35" s="204"/>
      <c r="E35" s="204"/>
      <c r="F35" s="204"/>
      <c r="G35" s="204"/>
      <c r="H35" s="204"/>
      <c r="I35" s="204"/>
      <c r="J35" s="204"/>
      <c r="K35" s="204"/>
      <c r="L35" s="205"/>
      <c r="M35" s="206"/>
    </row>
    <row r="36" spans="1:14" ht="50.45" customHeight="1" x14ac:dyDescent="0.25">
      <c r="A36" s="8"/>
      <c r="B36" s="173" t="s">
        <v>582</v>
      </c>
      <c r="C36" s="174"/>
      <c r="D36" s="202" t="s">
        <v>583</v>
      </c>
      <c r="E36" s="166"/>
      <c r="F36" s="172" t="s">
        <v>584</v>
      </c>
      <c r="G36" s="152"/>
      <c r="H36" s="152"/>
      <c r="I36" s="152"/>
      <c r="J36" s="152"/>
      <c r="K36" s="166"/>
      <c r="L36" s="172" t="s">
        <v>585</v>
      </c>
      <c r="M36" s="166"/>
    </row>
    <row r="37" spans="1:14" ht="69" customHeight="1" x14ac:dyDescent="0.25">
      <c r="A37" s="8"/>
      <c r="B37" s="146"/>
      <c r="C37" s="147"/>
      <c r="D37" s="151"/>
      <c r="E37" s="166"/>
      <c r="F37" s="151"/>
      <c r="G37" s="152"/>
      <c r="H37" s="152"/>
      <c r="I37" s="152"/>
      <c r="J37" s="152"/>
      <c r="K37" s="166"/>
      <c r="L37" s="151"/>
      <c r="M37" s="166"/>
    </row>
    <row r="38" spans="1:14" ht="82.5" customHeight="1" x14ac:dyDescent="0.25">
      <c r="A38" s="8"/>
      <c r="B38" s="146"/>
      <c r="C38" s="147"/>
      <c r="D38" s="151"/>
      <c r="E38" s="166"/>
      <c r="F38" s="151"/>
      <c r="G38" s="152"/>
      <c r="H38" s="152"/>
      <c r="I38" s="152"/>
      <c r="J38" s="152"/>
      <c r="K38" s="166"/>
      <c r="L38" s="151"/>
      <c r="M38" s="166"/>
    </row>
    <row r="39" spans="1:14" ht="171.75" customHeight="1" x14ac:dyDescent="0.25">
      <c r="A39" s="8"/>
      <c r="B39" s="148"/>
      <c r="C39" s="149"/>
      <c r="D39" s="154"/>
      <c r="E39" s="167"/>
      <c r="F39" s="154"/>
      <c r="G39" s="155"/>
      <c r="H39" s="155"/>
      <c r="I39" s="155"/>
      <c r="J39" s="155"/>
      <c r="K39" s="167"/>
      <c r="L39" s="154"/>
      <c r="M39" s="167"/>
    </row>
    <row r="40" spans="1:14" ht="33.6" customHeight="1" x14ac:dyDescent="0.25">
      <c r="A40" s="8"/>
      <c r="B40" s="173" t="s">
        <v>586</v>
      </c>
      <c r="C40" s="174"/>
      <c r="D40" s="138" t="s">
        <v>587</v>
      </c>
      <c r="E40" s="165"/>
      <c r="F40" s="176" t="s">
        <v>588</v>
      </c>
      <c r="G40" s="150"/>
      <c r="H40" s="150"/>
      <c r="I40" s="150"/>
      <c r="J40" s="150"/>
      <c r="K40" s="165"/>
      <c r="L40" s="138" t="s">
        <v>589</v>
      </c>
      <c r="M40" s="165"/>
    </row>
    <row r="41" spans="1:14" ht="109.5" customHeight="1" x14ac:dyDescent="0.25">
      <c r="A41" s="8"/>
      <c r="B41" s="146"/>
      <c r="C41" s="147"/>
      <c r="D41" s="151"/>
      <c r="E41" s="166"/>
      <c r="F41" s="151"/>
      <c r="G41" s="152"/>
      <c r="H41" s="152"/>
      <c r="I41" s="152"/>
      <c r="J41" s="152"/>
      <c r="K41" s="166"/>
      <c r="L41" s="151"/>
      <c r="M41" s="166"/>
    </row>
    <row r="42" spans="1:14" ht="49.5" customHeight="1" x14ac:dyDescent="0.25">
      <c r="A42" s="8"/>
      <c r="B42" s="146"/>
      <c r="C42" s="147"/>
      <c r="D42" s="151"/>
      <c r="E42" s="166"/>
      <c r="F42" s="151"/>
      <c r="G42" s="152"/>
      <c r="H42" s="152"/>
      <c r="I42" s="152"/>
      <c r="J42" s="152"/>
      <c r="K42" s="166"/>
      <c r="L42" s="151"/>
      <c r="M42" s="166"/>
    </row>
    <row r="43" spans="1:14" ht="23.1" hidden="1" customHeight="1" x14ac:dyDescent="0.25">
      <c r="A43" s="8"/>
      <c r="B43" s="148"/>
      <c r="C43" s="149"/>
      <c r="D43" s="154"/>
      <c r="E43" s="167"/>
      <c r="F43" s="154"/>
      <c r="G43" s="155"/>
      <c r="H43" s="155"/>
      <c r="I43" s="155"/>
      <c r="J43" s="155"/>
      <c r="K43" s="167"/>
      <c r="L43" s="151"/>
      <c r="M43" s="166"/>
    </row>
    <row r="44" spans="1:14" ht="29.1" customHeight="1" x14ac:dyDescent="0.25">
      <c r="A44" s="8"/>
      <c r="B44" s="138" t="s">
        <v>590</v>
      </c>
      <c r="C44" s="165"/>
      <c r="D44" s="138" t="s">
        <v>591</v>
      </c>
      <c r="E44" s="165"/>
      <c r="F44" s="138" t="s">
        <v>592</v>
      </c>
      <c r="G44" s="150"/>
      <c r="H44" s="150"/>
      <c r="I44" s="150"/>
      <c r="J44" s="150"/>
      <c r="K44" s="150"/>
      <c r="L44" s="130"/>
      <c r="M44" s="171"/>
      <c r="N44" s="84"/>
    </row>
    <row r="45" spans="1:14" ht="34.5" customHeight="1" x14ac:dyDescent="0.25">
      <c r="A45" s="8"/>
      <c r="B45" s="151"/>
      <c r="C45" s="166"/>
      <c r="D45" s="151"/>
      <c r="E45" s="166"/>
      <c r="F45" s="151"/>
      <c r="G45" s="152"/>
      <c r="H45" s="152"/>
      <c r="I45" s="152"/>
      <c r="J45" s="152"/>
      <c r="K45" s="153"/>
      <c r="L45" s="171"/>
      <c r="M45" s="171"/>
      <c r="N45" s="84"/>
    </row>
    <row r="46" spans="1:14" ht="35.1" customHeight="1" x14ac:dyDescent="0.25">
      <c r="A46" s="8"/>
      <c r="B46" s="151"/>
      <c r="C46" s="166"/>
      <c r="D46" s="151"/>
      <c r="E46" s="166"/>
      <c r="F46" s="151"/>
      <c r="G46" s="152"/>
      <c r="H46" s="152"/>
      <c r="I46" s="152"/>
      <c r="J46" s="152"/>
      <c r="K46" s="153"/>
      <c r="L46" s="171"/>
      <c r="M46" s="171"/>
      <c r="N46" s="84"/>
    </row>
    <row r="47" spans="1:14" ht="41.25" customHeight="1" x14ac:dyDescent="0.25">
      <c r="A47" s="8"/>
      <c r="B47" s="154"/>
      <c r="C47" s="167"/>
      <c r="D47" s="154"/>
      <c r="E47" s="167"/>
      <c r="F47" s="154"/>
      <c r="G47" s="155"/>
      <c r="H47" s="155"/>
      <c r="I47" s="155"/>
      <c r="J47" s="155"/>
      <c r="K47" s="155"/>
      <c r="L47" s="212"/>
      <c r="M47" s="212"/>
      <c r="N47" s="84"/>
    </row>
    <row r="48" spans="1:14" ht="47.45" customHeight="1" x14ac:dyDescent="0.25">
      <c r="A48" s="8"/>
      <c r="B48" s="138" t="s">
        <v>593</v>
      </c>
      <c r="C48" s="165"/>
      <c r="D48" s="176" t="s">
        <v>594</v>
      </c>
      <c r="E48" s="165"/>
      <c r="F48" s="138" t="s">
        <v>595</v>
      </c>
      <c r="G48" s="150"/>
      <c r="H48" s="150"/>
      <c r="I48" s="150"/>
      <c r="J48" s="150"/>
      <c r="K48" s="150"/>
      <c r="L48" s="130" t="s">
        <v>596</v>
      </c>
      <c r="M48" s="171"/>
      <c r="N48" s="84"/>
    </row>
    <row r="49" spans="1:14" ht="59.45" customHeight="1" x14ac:dyDescent="0.25">
      <c r="A49" s="8"/>
      <c r="B49" s="151"/>
      <c r="C49" s="166"/>
      <c r="D49" s="151"/>
      <c r="E49" s="166"/>
      <c r="F49" s="151"/>
      <c r="G49" s="152"/>
      <c r="H49" s="152"/>
      <c r="I49" s="152"/>
      <c r="J49" s="152"/>
      <c r="K49" s="153"/>
      <c r="L49" s="171"/>
      <c r="M49" s="171"/>
      <c r="N49" s="84"/>
    </row>
    <row r="50" spans="1:14" ht="42.95" customHeight="1" x14ac:dyDescent="0.25">
      <c r="A50" s="8"/>
      <c r="B50" s="151"/>
      <c r="C50" s="166"/>
      <c r="D50" s="151"/>
      <c r="E50" s="166"/>
      <c r="F50" s="151"/>
      <c r="G50" s="152"/>
      <c r="H50" s="152"/>
      <c r="I50" s="152"/>
      <c r="J50" s="152"/>
      <c r="K50" s="153"/>
      <c r="L50" s="171"/>
      <c r="M50" s="171"/>
      <c r="N50" s="84"/>
    </row>
    <row r="51" spans="1:14" ht="51.6" customHeight="1" x14ac:dyDescent="0.25">
      <c r="A51" s="8"/>
      <c r="B51" s="154"/>
      <c r="C51" s="167"/>
      <c r="D51" s="154"/>
      <c r="E51" s="167"/>
      <c r="F51" s="154"/>
      <c r="G51" s="155"/>
      <c r="H51" s="155"/>
      <c r="I51" s="155"/>
      <c r="J51" s="155"/>
      <c r="K51" s="155"/>
      <c r="L51" s="212"/>
      <c r="M51" s="212"/>
      <c r="N51" s="84"/>
    </row>
    <row r="52" spans="1:14" ht="30.95" customHeight="1" x14ac:dyDescent="0.25">
      <c r="A52" s="8"/>
      <c r="B52" s="138" t="s">
        <v>597</v>
      </c>
      <c r="C52" s="165"/>
      <c r="D52" s="138" t="s">
        <v>598</v>
      </c>
      <c r="E52" s="165"/>
      <c r="F52" s="138" t="s">
        <v>599</v>
      </c>
      <c r="G52" s="150"/>
      <c r="H52" s="150"/>
      <c r="I52" s="150"/>
      <c r="J52" s="150"/>
      <c r="K52" s="150"/>
      <c r="L52" s="130" t="s">
        <v>600</v>
      </c>
      <c r="M52" s="171"/>
      <c r="N52" s="84"/>
    </row>
    <row r="53" spans="1:14" ht="33.950000000000003" customHeight="1" x14ac:dyDescent="0.25">
      <c r="A53" s="8"/>
      <c r="B53" s="151"/>
      <c r="C53" s="166"/>
      <c r="D53" s="151"/>
      <c r="E53" s="166"/>
      <c r="F53" s="151"/>
      <c r="G53" s="152"/>
      <c r="H53" s="152"/>
      <c r="I53" s="152"/>
      <c r="J53" s="152"/>
      <c r="K53" s="153"/>
      <c r="L53" s="171"/>
      <c r="M53" s="171"/>
      <c r="N53" s="84"/>
    </row>
    <row r="54" spans="1:14" ht="45.6" customHeight="1" x14ac:dyDescent="0.25">
      <c r="A54" s="8"/>
      <c r="B54" s="151"/>
      <c r="C54" s="166"/>
      <c r="D54" s="151"/>
      <c r="E54" s="166"/>
      <c r="F54" s="151"/>
      <c r="G54" s="152"/>
      <c r="H54" s="152"/>
      <c r="I54" s="152"/>
      <c r="J54" s="152"/>
      <c r="K54" s="153"/>
      <c r="L54" s="171"/>
      <c r="M54" s="171"/>
      <c r="N54" s="84"/>
    </row>
    <row r="55" spans="1:14" ht="36.6" customHeight="1" x14ac:dyDescent="0.25">
      <c r="A55" s="8"/>
      <c r="B55" s="154"/>
      <c r="C55" s="167"/>
      <c r="D55" s="154"/>
      <c r="E55" s="167"/>
      <c r="F55" s="154"/>
      <c r="G55" s="155"/>
      <c r="H55" s="155"/>
      <c r="I55" s="155"/>
      <c r="J55" s="155"/>
      <c r="K55" s="155"/>
      <c r="L55" s="171"/>
      <c r="M55" s="171"/>
      <c r="N55" s="84"/>
    </row>
    <row r="56" spans="1:14" x14ac:dyDescent="0.25">
      <c r="A56" s="8"/>
      <c r="B56" s="130" t="s">
        <v>601</v>
      </c>
      <c r="C56" s="215"/>
      <c r="D56" s="215"/>
      <c r="E56" s="215"/>
      <c r="F56" s="215"/>
      <c r="G56" s="215"/>
      <c r="H56" s="215"/>
      <c r="I56" s="215"/>
      <c r="J56" s="215"/>
      <c r="K56" s="215"/>
      <c r="L56" s="169"/>
      <c r="M56" s="184"/>
    </row>
    <row r="57" spans="1:14" ht="49.5" customHeight="1" x14ac:dyDescent="0.25">
      <c r="A57" s="8"/>
      <c r="B57" s="202" t="s">
        <v>602</v>
      </c>
      <c r="C57" s="166"/>
      <c r="D57" s="202" t="s">
        <v>603</v>
      </c>
      <c r="E57" s="166"/>
      <c r="F57" s="172" t="s">
        <v>604</v>
      </c>
      <c r="G57" s="152"/>
      <c r="H57" s="152"/>
      <c r="I57" s="152"/>
      <c r="J57" s="152"/>
      <c r="K57" s="166"/>
      <c r="L57" s="202" t="s">
        <v>605</v>
      </c>
      <c r="M57" s="166"/>
    </row>
    <row r="58" spans="1:14" ht="53.1" customHeight="1" x14ac:dyDescent="0.25">
      <c r="A58" s="8"/>
      <c r="B58" s="151"/>
      <c r="C58" s="166"/>
      <c r="D58" s="151"/>
      <c r="E58" s="166"/>
      <c r="F58" s="151"/>
      <c r="G58" s="152"/>
      <c r="H58" s="152"/>
      <c r="I58" s="152"/>
      <c r="J58" s="152"/>
      <c r="K58" s="166"/>
      <c r="L58" s="151"/>
      <c r="M58" s="166"/>
    </row>
    <row r="59" spans="1:14" ht="67.5" customHeight="1" x14ac:dyDescent="0.25">
      <c r="A59" s="8"/>
      <c r="B59" s="151"/>
      <c r="C59" s="166"/>
      <c r="D59" s="151"/>
      <c r="E59" s="166"/>
      <c r="F59" s="151"/>
      <c r="G59" s="152"/>
      <c r="H59" s="152"/>
      <c r="I59" s="152"/>
      <c r="J59" s="152"/>
      <c r="K59" s="166"/>
      <c r="L59" s="151"/>
      <c r="M59" s="166"/>
    </row>
    <row r="60" spans="1:14" ht="219.75" customHeight="1" x14ac:dyDescent="0.25">
      <c r="A60" s="8"/>
      <c r="B60" s="154"/>
      <c r="C60" s="167"/>
      <c r="D60" s="154"/>
      <c r="E60" s="167"/>
      <c r="F60" s="154"/>
      <c r="G60" s="155"/>
      <c r="H60" s="155"/>
      <c r="I60" s="155"/>
      <c r="J60" s="155"/>
      <c r="K60" s="167"/>
      <c r="L60" s="151"/>
      <c r="M60" s="166"/>
    </row>
    <row r="61" spans="1:14" ht="36" customHeight="1" x14ac:dyDescent="0.25">
      <c r="A61" s="8"/>
      <c r="B61" s="173" t="s">
        <v>606</v>
      </c>
      <c r="C61" s="174"/>
      <c r="D61" s="138" t="s">
        <v>607</v>
      </c>
      <c r="E61" s="165"/>
      <c r="F61" s="138" t="s">
        <v>608</v>
      </c>
      <c r="G61" s="150"/>
      <c r="H61" s="150"/>
      <c r="I61" s="150"/>
      <c r="J61" s="150"/>
      <c r="K61" s="150"/>
      <c r="L61" s="130"/>
      <c r="M61" s="171"/>
      <c r="N61" s="84"/>
    </row>
    <row r="62" spans="1:14" ht="24.95" customHeight="1" x14ac:dyDescent="0.25">
      <c r="A62" s="8"/>
      <c r="B62" s="146"/>
      <c r="C62" s="147"/>
      <c r="D62" s="151"/>
      <c r="E62" s="166"/>
      <c r="F62" s="151"/>
      <c r="G62" s="152"/>
      <c r="H62" s="152"/>
      <c r="I62" s="152"/>
      <c r="J62" s="152"/>
      <c r="K62" s="153"/>
      <c r="L62" s="171"/>
      <c r="M62" s="171"/>
      <c r="N62" s="84"/>
    </row>
    <row r="63" spans="1:14" ht="31.5" customHeight="1" x14ac:dyDescent="0.25">
      <c r="A63" s="8"/>
      <c r="B63" s="146"/>
      <c r="C63" s="147"/>
      <c r="D63" s="151"/>
      <c r="E63" s="166"/>
      <c r="F63" s="151"/>
      <c r="G63" s="152"/>
      <c r="H63" s="152"/>
      <c r="I63" s="152"/>
      <c r="J63" s="152"/>
      <c r="K63" s="153"/>
      <c r="L63" s="171"/>
      <c r="M63" s="171"/>
      <c r="N63" s="84"/>
    </row>
    <row r="64" spans="1:14" ht="16.5" customHeight="1" x14ac:dyDescent="0.25">
      <c r="A64" s="8"/>
      <c r="B64" s="146"/>
      <c r="C64" s="147"/>
      <c r="D64" s="154"/>
      <c r="E64" s="167"/>
      <c r="F64" s="154"/>
      <c r="G64" s="155"/>
      <c r="H64" s="155"/>
      <c r="I64" s="155"/>
      <c r="J64" s="155"/>
      <c r="K64" s="155"/>
      <c r="L64" s="171"/>
      <c r="M64" s="171"/>
      <c r="N64" s="84"/>
    </row>
    <row r="65" spans="1:14" ht="133.5" customHeight="1" x14ac:dyDescent="0.25">
      <c r="A65" s="8"/>
      <c r="B65" s="148"/>
      <c r="C65" s="149"/>
      <c r="D65" s="138" t="s">
        <v>609</v>
      </c>
      <c r="E65" s="165"/>
      <c r="F65" s="176" t="s">
        <v>610</v>
      </c>
      <c r="G65" s="150"/>
      <c r="H65" s="150"/>
      <c r="I65" s="150"/>
      <c r="J65" s="150"/>
      <c r="K65" s="165"/>
      <c r="L65" s="177" t="s">
        <v>611</v>
      </c>
      <c r="M65" s="178"/>
    </row>
    <row r="66" spans="1:14" ht="36.75" customHeight="1" x14ac:dyDescent="0.25">
      <c r="A66" s="8"/>
      <c r="B66" s="138" t="s">
        <v>612</v>
      </c>
      <c r="C66" s="165"/>
      <c r="D66" s="138" t="s">
        <v>613</v>
      </c>
      <c r="E66" s="165"/>
      <c r="F66" s="138" t="s">
        <v>614</v>
      </c>
      <c r="G66" s="150"/>
      <c r="H66" s="150"/>
      <c r="I66" s="150"/>
      <c r="J66" s="150"/>
      <c r="K66" s="165"/>
      <c r="L66" s="176" t="s">
        <v>615</v>
      </c>
      <c r="M66" s="165"/>
    </row>
    <row r="67" spans="1:14" ht="54.6" customHeight="1" x14ac:dyDescent="0.25">
      <c r="A67" s="8"/>
      <c r="B67" s="151"/>
      <c r="C67" s="166"/>
      <c r="D67" s="151"/>
      <c r="E67" s="166"/>
      <c r="F67" s="151"/>
      <c r="G67" s="152"/>
      <c r="H67" s="152"/>
      <c r="I67" s="152"/>
      <c r="J67" s="152"/>
      <c r="K67" s="166"/>
      <c r="L67" s="151"/>
      <c r="M67" s="166"/>
    </row>
    <row r="68" spans="1:14" ht="46.5" customHeight="1" x14ac:dyDescent="0.25">
      <c r="A68" s="8"/>
      <c r="B68" s="151"/>
      <c r="C68" s="166"/>
      <c r="D68" s="151"/>
      <c r="E68" s="166"/>
      <c r="F68" s="151"/>
      <c r="G68" s="152"/>
      <c r="H68" s="152"/>
      <c r="I68" s="152"/>
      <c r="J68" s="152"/>
      <c r="K68" s="166"/>
      <c r="L68" s="151"/>
      <c r="M68" s="166"/>
    </row>
    <row r="69" spans="1:14" ht="19.5" customHeight="1" x14ac:dyDescent="0.25">
      <c r="A69" s="8"/>
      <c r="B69" s="154"/>
      <c r="C69" s="167"/>
      <c r="D69" s="154"/>
      <c r="E69" s="167"/>
      <c r="F69" s="154"/>
      <c r="G69" s="155"/>
      <c r="H69" s="155"/>
      <c r="I69" s="155"/>
      <c r="J69" s="155"/>
      <c r="K69" s="167"/>
      <c r="L69" s="154"/>
      <c r="M69" s="167"/>
    </row>
    <row r="70" spans="1:14" ht="14.45" customHeight="1" x14ac:dyDescent="0.25">
      <c r="A70" s="8"/>
      <c r="B70" s="138" t="s">
        <v>616</v>
      </c>
      <c r="C70" s="165"/>
      <c r="D70" s="176" t="s">
        <v>617</v>
      </c>
      <c r="E70" s="165"/>
      <c r="F70" s="164" t="s">
        <v>618</v>
      </c>
      <c r="G70" s="150"/>
      <c r="H70" s="150"/>
      <c r="I70" s="150"/>
      <c r="J70" s="150"/>
      <c r="K70" s="165"/>
      <c r="L70" s="164" t="s">
        <v>619</v>
      </c>
      <c r="M70" s="150"/>
    </row>
    <row r="71" spans="1:14" ht="20.45" customHeight="1" x14ac:dyDescent="0.25">
      <c r="A71" s="8"/>
      <c r="B71" s="151"/>
      <c r="C71" s="166"/>
      <c r="D71" s="151"/>
      <c r="E71" s="166"/>
      <c r="F71" s="151"/>
      <c r="G71" s="153"/>
      <c r="H71" s="153"/>
      <c r="I71" s="153"/>
      <c r="J71" s="153"/>
      <c r="K71" s="166"/>
      <c r="L71" s="151"/>
      <c r="M71" s="153"/>
    </row>
    <row r="72" spans="1:14" ht="31.5" customHeight="1" x14ac:dyDescent="0.25">
      <c r="A72" s="8"/>
      <c r="B72" s="151"/>
      <c r="C72" s="166"/>
      <c r="D72" s="151"/>
      <c r="E72" s="166"/>
      <c r="F72" s="151"/>
      <c r="G72" s="153"/>
      <c r="H72" s="153"/>
      <c r="I72" s="153"/>
      <c r="J72" s="153"/>
      <c r="K72" s="166"/>
      <c r="L72" s="151"/>
      <c r="M72" s="153"/>
    </row>
    <row r="73" spans="1:14" ht="96" customHeight="1" x14ac:dyDescent="0.25">
      <c r="A73" s="8"/>
      <c r="B73" s="154"/>
      <c r="C73" s="167"/>
      <c r="D73" s="154"/>
      <c r="E73" s="167"/>
      <c r="F73" s="154"/>
      <c r="G73" s="155"/>
      <c r="H73" s="155"/>
      <c r="I73" s="155"/>
      <c r="J73" s="155"/>
      <c r="K73" s="167"/>
      <c r="L73" s="151"/>
      <c r="M73" s="153"/>
    </row>
    <row r="74" spans="1:14" ht="48.6" customHeight="1" x14ac:dyDescent="0.25">
      <c r="A74" s="8"/>
      <c r="B74" s="173" t="s">
        <v>620</v>
      </c>
      <c r="C74" s="174"/>
      <c r="D74" s="126" t="s">
        <v>621</v>
      </c>
      <c r="E74" s="150"/>
      <c r="F74" s="164" t="s">
        <v>622</v>
      </c>
      <c r="G74" s="150"/>
      <c r="H74" s="150"/>
      <c r="I74" s="150"/>
      <c r="J74" s="150"/>
      <c r="K74" s="150"/>
      <c r="L74" s="130"/>
      <c r="M74" s="171"/>
      <c r="N74" s="84"/>
    </row>
    <row r="75" spans="1:14" ht="48.95" customHeight="1" x14ac:dyDescent="0.25">
      <c r="A75" s="8"/>
      <c r="B75" s="146"/>
      <c r="C75" s="147"/>
      <c r="D75" s="151"/>
      <c r="E75" s="152"/>
      <c r="F75" s="151"/>
      <c r="G75" s="153"/>
      <c r="H75" s="153"/>
      <c r="I75" s="153"/>
      <c r="J75" s="153"/>
      <c r="K75" s="153"/>
      <c r="L75" s="171"/>
      <c r="M75" s="171"/>
      <c r="N75" s="84"/>
    </row>
    <row r="76" spans="1:14" ht="32.1" customHeight="1" x14ac:dyDescent="0.25">
      <c r="A76" s="8"/>
      <c r="B76" s="146"/>
      <c r="C76" s="147"/>
      <c r="D76" s="151"/>
      <c r="E76" s="152"/>
      <c r="F76" s="151"/>
      <c r="G76" s="153"/>
      <c r="H76" s="153"/>
      <c r="I76" s="153"/>
      <c r="J76" s="153"/>
      <c r="K76" s="153"/>
      <c r="L76" s="171"/>
      <c r="M76" s="171"/>
      <c r="N76" s="84"/>
    </row>
    <row r="77" spans="1:14" ht="48" customHeight="1" x14ac:dyDescent="0.25">
      <c r="A77" s="8"/>
      <c r="B77" s="146"/>
      <c r="C77" s="147"/>
      <c r="D77" s="154"/>
      <c r="E77" s="155"/>
      <c r="F77" s="154"/>
      <c r="G77" s="155"/>
      <c r="H77" s="155"/>
      <c r="I77" s="155"/>
      <c r="J77" s="155"/>
      <c r="K77" s="155"/>
      <c r="L77" s="212"/>
      <c r="M77" s="212"/>
      <c r="N77" s="84"/>
    </row>
    <row r="78" spans="1:14" ht="51" customHeight="1" x14ac:dyDescent="0.25">
      <c r="A78" s="8"/>
      <c r="B78" s="146"/>
      <c r="C78" s="147"/>
      <c r="D78" s="126" t="s">
        <v>623</v>
      </c>
      <c r="E78" s="150"/>
      <c r="F78" s="164" t="s">
        <v>624</v>
      </c>
      <c r="G78" s="150"/>
      <c r="H78" s="150"/>
      <c r="I78" s="150"/>
      <c r="J78" s="150"/>
      <c r="K78" s="150"/>
      <c r="L78" s="130"/>
      <c r="M78" s="171"/>
      <c r="N78" s="84"/>
    </row>
    <row r="79" spans="1:14" ht="33.6" customHeight="1" x14ac:dyDescent="0.25">
      <c r="A79" s="8"/>
      <c r="B79" s="146"/>
      <c r="C79" s="147"/>
      <c r="D79" s="151"/>
      <c r="E79" s="152"/>
      <c r="F79" s="151"/>
      <c r="G79" s="153"/>
      <c r="H79" s="153"/>
      <c r="I79" s="153"/>
      <c r="J79" s="153"/>
      <c r="K79" s="153"/>
      <c r="L79" s="171"/>
      <c r="M79" s="171"/>
      <c r="N79" s="84"/>
    </row>
    <row r="80" spans="1:14" ht="39.6" customHeight="1" x14ac:dyDescent="0.25">
      <c r="A80" s="8"/>
      <c r="B80" s="146"/>
      <c r="C80" s="147"/>
      <c r="D80" s="151"/>
      <c r="E80" s="152"/>
      <c r="F80" s="151"/>
      <c r="G80" s="153"/>
      <c r="H80" s="153"/>
      <c r="I80" s="153"/>
      <c r="J80" s="153"/>
      <c r="K80" s="153"/>
      <c r="L80" s="171"/>
      <c r="M80" s="171"/>
      <c r="N80" s="84"/>
    </row>
    <row r="81" spans="1:14" ht="23.25" customHeight="1" x14ac:dyDescent="0.25">
      <c r="A81" s="8"/>
      <c r="B81" s="148"/>
      <c r="C81" s="149"/>
      <c r="D81" s="154"/>
      <c r="E81" s="155"/>
      <c r="F81" s="154"/>
      <c r="G81" s="155"/>
      <c r="H81" s="155"/>
      <c r="I81" s="155"/>
      <c r="J81" s="155"/>
      <c r="K81" s="155"/>
      <c r="L81" s="171"/>
      <c r="M81" s="171"/>
      <c r="N81" s="84"/>
    </row>
    <row r="82" spans="1:14" ht="15.95" customHeight="1" x14ac:dyDescent="0.25">
      <c r="A82" s="8"/>
      <c r="B82" s="14"/>
      <c r="C82" s="14"/>
      <c r="D82" s="14"/>
      <c r="E82" s="14"/>
      <c r="F82" s="14"/>
      <c r="G82" s="14"/>
      <c r="H82" s="14"/>
      <c r="I82" s="14"/>
      <c r="J82" s="14"/>
      <c r="K82" s="14"/>
      <c r="L82" s="69"/>
      <c r="M82" s="69"/>
    </row>
    <row r="83" spans="1:14" ht="15.95" customHeight="1" x14ac:dyDescent="0.25">
      <c r="A83" s="8"/>
      <c r="B83" s="190" t="s">
        <v>625</v>
      </c>
      <c r="C83" s="152"/>
      <c r="D83" s="152"/>
      <c r="E83" s="152"/>
      <c r="F83" s="152"/>
      <c r="G83" s="152"/>
      <c r="H83" s="152"/>
      <c r="I83" s="152"/>
      <c r="J83" s="152"/>
      <c r="K83" s="152"/>
      <c r="L83" s="152"/>
      <c r="M83" s="152"/>
    </row>
    <row r="84" spans="1:14" ht="15.95" customHeight="1" x14ac:dyDescent="0.25">
      <c r="A84" s="8"/>
      <c r="B84" s="152"/>
      <c r="C84" s="152"/>
      <c r="D84" s="152"/>
      <c r="E84" s="152"/>
      <c r="F84" s="152"/>
      <c r="G84" s="152"/>
      <c r="H84" s="152"/>
      <c r="I84" s="152"/>
      <c r="J84" s="152"/>
      <c r="K84" s="152"/>
      <c r="L84" s="152"/>
      <c r="M84" s="152"/>
    </row>
    <row r="85" spans="1:14" ht="28.5" customHeight="1" x14ac:dyDescent="0.25">
      <c r="A85" s="8"/>
      <c r="B85" s="213" t="s">
        <v>626</v>
      </c>
      <c r="C85" s="152"/>
      <c r="D85" s="152"/>
      <c r="E85" s="152"/>
      <c r="F85" s="152"/>
      <c r="G85" s="152"/>
      <c r="H85" s="152"/>
      <c r="I85" s="152"/>
      <c r="J85" s="152"/>
      <c r="K85" s="152"/>
      <c r="L85" s="152"/>
      <c r="M85" s="152"/>
    </row>
    <row r="86" spans="1:14" ht="15.75" customHeight="1" x14ac:dyDescent="0.25">
      <c r="A86" s="8"/>
      <c r="B86" s="8"/>
      <c r="C86" s="14"/>
      <c r="D86" s="180" t="s">
        <v>627</v>
      </c>
      <c r="E86" s="181"/>
      <c r="F86" s="180" t="s">
        <v>628</v>
      </c>
      <c r="G86" s="181"/>
      <c r="H86" s="211" t="s">
        <v>22</v>
      </c>
      <c r="I86" s="165"/>
      <c r="J86" s="180" t="s">
        <v>629</v>
      </c>
      <c r="K86" s="181"/>
      <c r="L86" s="180" t="s">
        <v>363</v>
      </c>
      <c r="M86" s="181"/>
    </row>
    <row r="87" spans="1:14" ht="15.95" customHeight="1" x14ac:dyDescent="0.25">
      <c r="A87" s="8"/>
      <c r="B87" s="8"/>
      <c r="C87" s="14"/>
      <c r="D87" s="182"/>
      <c r="E87" s="170"/>
      <c r="F87" s="182"/>
      <c r="G87" s="170"/>
      <c r="H87" s="152"/>
      <c r="I87" s="166"/>
      <c r="J87" s="182"/>
      <c r="K87" s="170"/>
      <c r="L87" s="182"/>
      <c r="M87" s="170"/>
    </row>
    <row r="88" spans="1:14" ht="15.95" customHeight="1" x14ac:dyDescent="0.25">
      <c r="A88" s="8"/>
      <c r="B88" s="8"/>
      <c r="C88" s="14"/>
      <c r="D88" s="183"/>
      <c r="E88" s="184"/>
      <c r="F88" s="183"/>
      <c r="G88" s="184"/>
      <c r="H88" s="155"/>
      <c r="I88" s="167"/>
      <c r="J88" s="183"/>
      <c r="K88" s="184"/>
      <c r="L88" s="183"/>
      <c r="M88" s="184"/>
    </row>
    <row r="89" spans="1:14" ht="15.95" customHeight="1" x14ac:dyDescent="0.25">
      <c r="A89" s="8"/>
      <c r="B89" s="216" t="s">
        <v>630</v>
      </c>
      <c r="C89" s="165"/>
      <c r="D89" s="217" t="s">
        <v>14</v>
      </c>
      <c r="E89" s="166"/>
      <c r="F89" s="210" t="s">
        <v>14</v>
      </c>
      <c r="G89" s="166"/>
      <c r="H89" s="210" t="s">
        <v>13</v>
      </c>
      <c r="I89" s="166"/>
      <c r="J89" s="185"/>
      <c r="K89" s="166"/>
      <c r="L89" s="186" t="s">
        <v>14</v>
      </c>
      <c r="M89" s="187"/>
    </row>
    <row r="90" spans="1:14" ht="13.5" customHeight="1" x14ac:dyDescent="0.25">
      <c r="A90" s="8"/>
      <c r="B90" s="151"/>
      <c r="C90" s="166"/>
      <c r="D90" s="151"/>
      <c r="E90" s="166"/>
      <c r="F90" s="151"/>
      <c r="G90" s="166"/>
      <c r="H90" s="151"/>
      <c r="I90" s="166"/>
      <c r="J90" s="151"/>
      <c r="K90" s="166"/>
      <c r="L90" s="151"/>
      <c r="M90" s="166"/>
    </row>
    <row r="91" spans="1:14" ht="15.75" hidden="1" customHeight="1" x14ac:dyDescent="0.25">
      <c r="A91" s="8"/>
      <c r="B91" s="154"/>
      <c r="C91" s="167"/>
      <c r="D91" s="154"/>
      <c r="E91" s="167"/>
      <c r="F91" s="151"/>
      <c r="G91" s="166"/>
      <c r="H91" s="154"/>
      <c r="I91" s="167"/>
      <c r="J91" s="154"/>
      <c r="K91" s="167"/>
      <c r="L91" s="154"/>
      <c r="M91" s="167"/>
    </row>
    <row r="92" spans="1:14" ht="15.95" customHeight="1" x14ac:dyDescent="0.25">
      <c r="A92" s="8"/>
      <c r="B92" s="216" t="s">
        <v>631</v>
      </c>
      <c r="C92" s="165"/>
      <c r="D92" s="208" t="s">
        <v>632</v>
      </c>
      <c r="E92" s="209"/>
      <c r="F92" s="218" t="s">
        <v>633</v>
      </c>
      <c r="G92" s="219"/>
      <c r="H92" s="142" t="s">
        <v>634</v>
      </c>
      <c r="I92" s="188"/>
      <c r="J92" s="123" t="s">
        <v>635</v>
      </c>
      <c r="K92" s="165"/>
      <c r="L92" s="208" t="s">
        <v>636</v>
      </c>
      <c r="M92" s="188"/>
    </row>
    <row r="93" spans="1:14" ht="15.95" customHeight="1" x14ac:dyDescent="0.25">
      <c r="A93" s="8"/>
      <c r="B93" s="151"/>
      <c r="C93" s="166"/>
      <c r="D93" s="159"/>
      <c r="E93" s="189"/>
      <c r="F93" s="219"/>
      <c r="G93" s="219"/>
      <c r="H93" s="189"/>
      <c r="I93" s="158"/>
      <c r="J93" s="151"/>
      <c r="K93" s="166"/>
      <c r="L93" s="159"/>
      <c r="M93" s="158"/>
    </row>
    <row r="94" spans="1:14" ht="15.95" customHeight="1" x14ac:dyDescent="0.25">
      <c r="A94" s="8"/>
      <c r="B94" s="151"/>
      <c r="C94" s="166"/>
      <c r="D94" s="159"/>
      <c r="E94" s="189"/>
      <c r="F94" s="219"/>
      <c r="G94" s="219"/>
      <c r="H94" s="189"/>
      <c r="I94" s="158"/>
      <c r="J94" s="151"/>
      <c r="K94" s="166"/>
      <c r="L94" s="159"/>
      <c r="M94" s="158"/>
    </row>
    <row r="95" spans="1:14" ht="15.95" customHeight="1" x14ac:dyDescent="0.25">
      <c r="A95" s="8"/>
      <c r="B95" s="151"/>
      <c r="C95" s="166"/>
      <c r="D95" s="159"/>
      <c r="E95" s="189"/>
      <c r="F95" s="219"/>
      <c r="G95" s="219"/>
      <c r="H95" s="189"/>
      <c r="I95" s="158"/>
      <c r="J95" s="151"/>
      <c r="K95" s="166"/>
      <c r="L95" s="159"/>
      <c r="M95" s="158"/>
    </row>
    <row r="96" spans="1:14" ht="15.95" customHeight="1" x14ac:dyDescent="0.25">
      <c r="A96" s="8"/>
      <c r="B96" s="151"/>
      <c r="C96" s="166"/>
      <c r="D96" s="159"/>
      <c r="E96" s="189"/>
      <c r="F96" s="219"/>
      <c r="G96" s="219"/>
      <c r="H96" s="189"/>
      <c r="I96" s="158"/>
      <c r="J96" s="151"/>
      <c r="K96" s="166"/>
      <c r="L96" s="159"/>
      <c r="M96" s="158"/>
    </row>
    <row r="97" spans="1:13" ht="15.95" customHeight="1" x14ac:dyDescent="0.25">
      <c r="A97" s="8"/>
      <c r="B97" s="151"/>
      <c r="C97" s="166"/>
      <c r="D97" s="159"/>
      <c r="E97" s="189"/>
      <c r="F97" s="219"/>
      <c r="G97" s="219"/>
      <c r="H97" s="189"/>
      <c r="I97" s="158"/>
      <c r="J97" s="151"/>
      <c r="K97" s="166"/>
      <c r="L97" s="159"/>
      <c r="M97" s="158"/>
    </row>
    <row r="98" spans="1:13" ht="15.95" customHeight="1" x14ac:dyDescent="0.25">
      <c r="A98" s="8"/>
      <c r="B98" s="151"/>
      <c r="C98" s="166"/>
      <c r="D98" s="159"/>
      <c r="E98" s="189"/>
      <c r="F98" s="219"/>
      <c r="G98" s="219"/>
      <c r="H98" s="189"/>
      <c r="I98" s="158"/>
      <c r="J98" s="151"/>
      <c r="K98" s="166"/>
      <c r="L98" s="159"/>
      <c r="M98" s="158"/>
    </row>
    <row r="99" spans="1:13" ht="15.95" customHeight="1" x14ac:dyDescent="0.25">
      <c r="A99" s="8"/>
      <c r="B99" s="151"/>
      <c r="C99" s="166"/>
      <c r="D99" s="159"/>
      <c r="E99" s="189"/>
      <c r="F99" s="219"/>
      <c r="G99" s="219"/>
      <c r="H99" s="189"/>
      <c r="I99" s="158"/>
      <c r="J99" s="151"/>
      <c r="K99" s="166"/>
      <c r="L99" s="159"/>
      <c r="M99" s="158"/>
    </row>
    <row r="100" spans="1:13" ht="15.95" customHeight="1" x14ac:dyDescent="0.25">
      <c r="A100" s="8"/>
      <c r="B100" s="151"/>
      <c r="C100" s="166"/>
      <c r="D100" s="159"/>
      <c r="E100" s="189"/>
      <c r="F100" s="219"/>
      <c r="G100" s="219"/>
      <c r="H100" s="189"/>
      <c r="I100" s="158"/>
      <c r="J100" s="151"/>
      <c r="K100" s="166"/>
      <c r="L100" s="159"/>
      <c r="M100" s="158"/>
    </row>
    <row r="101" spans="1:13" ht="15.95" customHeight="1" x14ac:dyDescent="0.25">
      <c r="A101" s="8"/>
      <c r="B101" s="151"/>
      <c r="C101" s="166"/>
      <c r="D101" s="159"/>
      <c r="E101" s="189"/>
      <c r="F101" s="219"/>
      <c r="G101" s="219"/>
      <c r="H101" s="189"/>
      <c r="I101" s="158"/>
      <c r="J101" s="151"/>
      <c r="K101" s="166"/>
      <c r="L101" s="159"/>
      <c r="M101" s="158"/>
    </row>
    <row r="102" spans="1:13" ht="15.95" customHeight="1" x14ac:dyDescent="0.25">
      <c r="A102" s="8"/>
      <c r="B102" s="151"/>
      <c r="C102" s="166"/>
      <c r="D102" s="159"/>
      <c r="E102" s="189"/>
      <c r="F102" s="219"/>
      <c r="G102" s="219"/>
      <c r="H102" s="189"/>
      <c r="I102" s="158"/>
      <c r="J102" s="151"/>
      <c r="K102" s="166"/>
      <c r="L102" s="159"/>
      <c r="M102" s="158"/>
    </row>
    <row r="103" spans="1:13" ht="15.95" customHeight="1" x14ac:dyDescent="0.25">
      <c r="A103" s="8"/>
      <c r="B103" s="154"/>
      <c r="C103" s="167"/>
      <c r="D103" s="160"/>
      <c r="E103" s="161"/>
      <c r="F103" s="219"/>
      <c r="G103" s="219"/>
      <c r="H103" s="161"/>
      <c r="I103" s="162"/>
      <c r="J103" s="154"/>
      <c r="K103" s="167"/>
      <c r="L103" s="160"/>
      <c r="M103" s="162"/>
    </row>
    <row r="104" spans="1:13" ht="20.100000000000001" customHeight="1" x14ac:dyDescent="0.25">
      <c r="A104" s="8"/>
      <c r="B104" s="163" t="s">
        <v>637</v>
      </c>
      <c r="C104" s="152"/>
      <c r="D104" s="152"/>
      <c r="E104" s="152"/>
      <c r="F104" s="153"/>
      <c r="G104" s="153"/>
      <c r="H104" s="152"/>
      <c r="I104" s="152"/>
      <c r="J104" s="152"/>
      <c r="K104" s="152"/>
      <c r="L104" s="152"/>
      <c r="M104" s="152"/>
    </row>
    <row r="105" spans="1:13" ht="20.100000000000001" customHeight="1" x14ac:dyDescent="0.25">
      <c r="A105" s="8"/>
      <c r="B105" s="152"/>
      <c r="C105" s="152"/>
      <c r="D105" s="152"/>
      <c r="E105" s="152"/>
      <c r="F105" s="152"/>
      <c r="G105" s="152"/>
      <c r="H105" s="152"/>
      <c r="I105" s="152"/>
      <c r="J105" s="152"/>
      <c r="K105" s="152"/>
      <c r="L105" s="152"/>
      <c r="M105" s="152"/>
    </row>
    <row r="106" spans="1:13" ht="20.100000000000001" customHeight="1" x14ac:dyDescent="0.25">
      <c r="A106" s="8"/>
      <c r="B106" s="152"/>
      <c r="C106" s="152"/>
      <c r="D106" s="152"/>
      <c r="E106" s="152"/>
      <c r="F106" s="152"/>
      <c r="G106" s="152"/>
      <c r="H106" s="152"/>
      <c r="I106" s="152"/>
      <c r="J106" s="152"/>
      <c r="K106" s="152"/>
      <c r="L106" s="152"/>
      <c r="M106" s="152"/>
    </row>
    <row r="107" spans="1:13" ht="20.100000000000001" customHeight="1" x14ac:dyDescent="0.25">
      <c r="A107" s="8"/>
      <c r="B107" s="152"/>
      <c r="C107" s="152"/>
      <c r="D107" s="152"/>
      <c r="E107" s="152"/>
      <c r="F107" s="152"/>
      <c r="G107" s="152"/>
      <c r="H107" s="152"/>
      <c r="I107" s="152"/>
      <c r="J107" s="152"/>
      <c r="K107" s="152"/>
      <c r="L107" s="152"/>
      <c r="M107" s="152"/>
    </row>
    <row r="108" spans="1:13" ht="20.100000000000001" customHeight="1" x14ac:dyDescent="0.25">
      <c r="A108" s="8"/>
      <c r="B108" s="152"/>
      <c r="C108" s="152"/>
      <c r="D108" s="152"/>
      <c r="E108" s="152"/>
      <c r="F108" s="152"/>
      <c r="G108" s="152"/>
      <c r="H108" s="152"/>
      <c r="I108" s="152"/>
      <c r="J108" s="152"/>
      <c r="K108" s="152"/>
      <c r="L108" s="152"/>
      <c r="M108" s="152"/>
    </row>
    <row r="109" spans="1:13" ht="21.95" customHeight="1" x14ac:dyDescent="0.25">
      <c r="A109" s="8"/>
      <c r="B109" s="152"/>
      <c r="C109" s="152"/>
      <c r="D109" s="152"/>
      <c r="E109" s="152"/>
      <c r="F109" s="152"/>
      <c r="G109" s="152"/>
      <c r="H109" s="152"/>
      <c r="I109" s="152"/>
      <c r="J109" s="152"/>
      <c r="K109" s="152"/>
      <c r="L109" s="152"/>
      <c r="M109" s="152"/>
    </row>
    <row r="110" spans="1:13" ht="15" customHeight="1" x14ac:dyDescent="0.25">
      <c r="A110" s="8"/>
      <c r="B110" s="14"/>
      <c r="C110" s="14"/>
      <c r="D110" s="14"/>
      <c r="E110" s="14"/>
      <c r="F110" s="14"/>
      <c r="G110" s="14"/>
      <c r="H110" s="14"/>
      <c r="I110" s="14"/>
      <c r="J110" s="14"/>
      <c r="K110" s="14"/>
      <c r="L110" s="14"/>
      <c r="M110" s="14"/>
    </row>
    <row r="111" spans="1:13" ht="15" customHeight="1" x14ac:dyDescent="0.25"/>
    <row r="112" spans="1:13" ht="15" customHeight="1" x14ac:dyDescent="0.25"/>
    <row r="113" s="82" customFormat="1" ht="15" customHeight="1" x14ac:dyDescent="0.25"/>
    <row r="114" s="82" customFormat="1" ht="15" customHeight="1" x14ac:dyDescent="0.25"/>
  </sheetData>
  <sheetProtection sheet="1" objects="1" scenarios="1" formatColumns="0" formatRows="0"/>
  <mergeCells count="107">
    <mergeCell ref="B7:M7"/>
    <mergeCell ref="L78:M81"/>
    <mergeCell ref="L52:M55"/>
    <mergeCell ref="F27:K30"/>
    <mergeCell ref="B23:C26"/>
    <mergeCell ref="D23:E26"/>
    <mergeCell ref="L66:M69"/>
    <mergeCell ref="B18:C21"/>
    <mergeCell ref="L14:M17"/>
    <mergeCell ref="F74:K77"/>
    <mergeCell ref="F31:K34"/>
    <mergeCell ref="B14:C17"/>
    <mergeCell ref="D14:E17"/>
    <mergeCell ref="L27:M30"/>
    <mergeCell ref="D36:E39"/>
    <mergeCell ref="F78:K81"/>
    <mergeCell ref="D74:E77"/>
    <mergeCell ref="D78:E81"/>
    <mergeCell ref="D66:E69"/>
    <mergeCell ref="L48:M51"/>
    <mergeCell ref="B56:M56"/>
    <mergeCell ref="L44:M47"/>
    <mergeCell ref="B89:C91"/>
    <mergeCell ref="J86:K88"/>
    <mergeCell ref="D44:E47"/>
    <mergeCell ref="D89:E91"/>
    <mergeCell ref="L86:M88"/>
    <mergeCell ref="B52:C55"/>
    <mergeCell ref="D57:E60"/>
    <mergeCell ref="B48:C51"/>
    <mergeCell ref="B92:C103"/>
    <mergeCell ref="F66:K69"/>
    <mergeCell ref="B70:C73"/>
    <mergeCell ref="D70:E73"/>
    <mergeCell ref="F36:K39"/>
    <mergeCell ref="D86:E88"/>
    <mergeCell ref="F92:G103"/>
    <mergeCell ref="B31:C34"/>
    <mergeCell ref="F40:K43"/>
    <mergeCell ref="D31:E34"/>
    <mergeCell ref="D92:E103"/>
    <mergeCell ref="D52:E55"/>
    <mergeCell ref="F48:K51"/>
    <mergeCell ref="B44:C47"/>
    <mergeCell ref="F89:G91"/>
    <mergeCell ref="H89:I91"/>
    <mergeCell ref="H86:I88"/>
    <mergeCell ref="J92:K103"/>
    <mergeCell ref="L74:M77"/>
    <mergeCell ref="B85:M85"/>
    <mergeCell ref="L92:M103"/>
    <mergeCell ref="B1:M2"/>
    <mergeCell ref="L61:M64"/>
    <mergeCell ref="L40:M43"/>
    <mergeCell ref="B5:C6"/>
    <mergeCell ref="D5:E6"/>
    <mergeCell ref="F5:K6"/>
    <mergeCell ref="D48:E51"/>
    <mergeCell ref="D61:E64"/>
    <mergeCell ref="B3:M3"/>
    <mergeCell ref="L36:M39"/>
    <mergeCell ref="L5:M6"/>
    <mergeCell ref="L8:M11"/>
    <mergeCell ref="F61:K64"/>
    <mergeCell ref="B57:C60"/>
    <mergeCell ref="L57:M60"/>
    <mergeCell ref="D8:E11"/>
    <mergeCell ref="D27:E30"/>
    <mergeCell ref="B35:M35"/>
    <mergeCell ref="L18:M21"/>
    <mergeCell ref="L23:M26"/>
    <mergeCell ref="D40:E43"/>
    <mergeCell ref="B13:C13"/>
    <mergeCell ref="D12:E12"/>
    <mergeCell ref="F12:K12"/>
    <mergeCell ref="F70:K73"/>
    <mergeCell ref="D65:E65"/>
    <mergeCell ref="B61:C65"/>
    <mergeCell ref="B74:C81"/>
    <mergeCell ref="B66:C69"/>
    <mergeCell ref="F65:K65"/>
    <mergeCell ref="L65:M65"/>
    <mergeCell ref="F86:G88"/>
    <mergeCell ref="J89:K91"/>
    <mergeCell ref="L89:M91"/>
    <mergeCell ref="H92:I103"/>
    <mergeCell ref="B83:M84"/>
    <mergeCell ref="F52:K55"/>
    <mergeCell ref="L12:M12"/>
    <mergeCell ref="F13:K13"/>
    <mergeCell ref="D13:E13"/>
    <mergeCell ref="L13:M13"/>
    <mergeCell ref="B8:C12"/>
    <mergeCell ref="F14:K17"/>
    <mergeCell ref="F8:K11"/>
    <mergeCell ref="B104:M109"/>
    <mergeCell ref="L70:M73"/>
    <mergeCell ref="D18:E21"/>
    <mergeCell ref="F18:K21"/>
    <mergeCell ref="B22:M22"/>
    <mergeCell ref="F23:K26"/>
    <mergeCell ref="F44:K47"/>
    <mergeCell ref="L31:M34"/>
    <mergeCell ref="F57:K60"/>
    <mergeCell ref="B36:C39"/>
    <mergeCell ref="B27:C30"/>
    <mergeCell ref="B40:C43"/>
  </mergeCells>
  <dataValidations count="1">
    <dataValidation type="list" allowBlank="1" showInputMessage="1" showErrorMessage="1" prompt="Select Rating" sqref="D89:I91 J89 L89" xr:uid="{00000000-0002-0000-0700-000000000000}">
      <formula1>"Highly Satisfactory (HS), Satisfactory (S), Moderately Satisfactory (MS), Moderately Unsatisfactory (MU), Unsatisfactory (U), Highly Unsatisfactory (HU), Not Rated"</formula1>
    </dataValidation>
  </dataValidations>
  <pageMargins left="0.25" right="0.25" top="0.75" bottom="0.75" header="0.3" footer="0.3"/>
  <pageSetup paperSize="5" scale="98" orientation="landscape" r:id="rId1"/>
  <rowBreaks count="3" manualBreakCount="3">
    <brk id="16" max="12" man="1"/>
    <brk id="26" max="12" man="1"/>
    <brk id="35" max="18"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3" tint="0.499984740745262"/>
  </sheetPr>
  <dimension ref="A2:Q21"/>
  <sheetViews>
    <sheetView showGridLines="0" view="pageBreakPreview" zoomScaleNormal="100" zoomScaleSheetLayoutView="100" workbookViewId="0">
      <selection activeCell="W9" sqref="W9"/>
    </sheetView>
  </sheetViews>
  <sheetFormatPr defaultColWidth="8.7109375" defaultRowHeight="12" x14ac:dyDescent="0.2"/>
  <cols>
    <col min="1" max="1" width="1.7109375" style="2" customWidth="1"/>
    <col min="2" max="6" width="8.7109375" style="2" customWidth="1"/>
    <col min="7" max="7" width="7.7109375" style="2" customWidth="1"/>
    <col min="8" max="10" width="8.7109375" style="2" customWidth="1"/>
    <col min="11" max="11" width="20.85546875" style="2" customWidth="1"/>
    <col min="12" max="12" width="0.28515625" style="2" hidden="1" customWidth="1"/>
    <col min="13" max="13" width="8.7109375" style="2" hidden="1" customWidth="1"/>
    <col min="14" max="15" width="0" style="2" hidden="1" customWidth="1"/>
    <col min="16" max="16" width="3.5703125" style="2" hidden="1" customWidth="1"/>
    <col min="17" max="16384" width="8.7109375" style="2"/>
  </cols>
  <sheetData>
    <row r="2" spans="1:16" ht="26.1" customHeight="1" x14ac:dyDescent="0.2">
      <c r="B2" s="229" t="s">
        <v>638</v>
      </c>
      <c r="C2" s="136"/>
      <c r="D2" s="136"/>
      <c r="E2" s="136"/>
      <c r="F2" s="136"/>
      <c r="G2" s="136"/>
      <c r="H2" s="136"/>
      <c r="I2" s="136"/>
      <c r="J2" s="136"/>
      <c r="K2" s="136"/>
      <c r="L2" s="136"/>
      <c r="N2" s="85" t="s">
        <v>639</v>
      </c>
    </row>
    <row r="3" spans="1:16" ht="7.5" customHeight="1" x14ac:dyDescent="0.2">
      <c r="B3" s="222" t="s">
        <v>640</v>
      </c>
      <c r="C3" s="223"/>
      <c r="D3" s="223"/>
      <c r="E3" s="223"/>
      <c r="F3" s="223"/>
      <c r="G3" s="223"/>
      <c r="H3" s="223"/>
      <c r="I3" s="223"/>
      <c r="J3" s="223"/>
      <c r="K3" s="223"/>
      <c r="L3" s="224"/>
      <c r="N3" s="86" t="s">
        <v>298</v>
      </c>
    </row>
    <row r="4" spans="1:16" ht="21.95" customHeight="1" x14ac:dyDescent="0.2">
      <c r="B4" s="225"/>
      <c r="C4" s="226"/>
      <c r="D4" s="226"/>
      <c r="E4" s="226"/>
      <c r="F4" s="226"/>
      <c r="G4" s="226"/>
      <c r="H4" s="226"/>
      <c r="I4" s="226"/>
      <c r="J4" s="226"/>
      <c r="K4" s="226"/>
      <c r="L4" s="227"/>
    </row>
    <row r="5" spans="1:16" ht="15.6" customHeight="1" x14ac:dyDescent="0.2">
      <c r="A5" s="73"/>
      <c r="B5" s="234" t="s">
        <v>641</v>
      </c>
      <c r="C5" s="235"/>
      <c r="D5" s="235"/>
      <c r="E5" s="235"/>
      <c r="F5" s="235"/>
      <c r="G5" s="235"/>
      <c r="H5" s="235"/>
      <c r="I5" s="235"/>
      <c r="J5" s="235"/>
      <c r="K5" s="235"/>
      <c r="L5" s="235"/>
      <c r="M5" s="73"/>
      <c r="N5" s="85" t="s">
        <v>642</v>
      </c>
    </row>
    <row r="6" spans="1:16" ht="21" customHeight="1" x14ac:dyDescent="0.2">
      <c r="A6" s="73"/>
      <c r="B6" s="235"/>
      <c r="C6" s="235"/>
      <c r="D6" s="235"/>
      <c r="E6" s="235"/>
      <c r="F6" s="235"/>
      <c r="G6" s="235"/>
      <c r="H6" s="235"/>
      <c r="I6" s="235"/>
      <c r="J6" s="235"/>
      <c r="K6" s="235"/>
      <c r="L6" s="235"/>
      <c r="M6" s="73"/>
      <c r="N6" s="87"/>
    </row>
    <row r="7" spans="1:16" ht="21" customHeight="1" x14ac:dyDescent="0.2">
      <c r="A7" s="73"/>
      <c r="B7" s="235"/>
      <c r="C7" s="235"/>
      <c r="D7" s="235"/>
      <c r="E7" s="235"/>
      <c r="F7" s="235"/>
      <c r="G7" s="235"/>
      <c r="H7" s="235"/>
      <c r="I7" s="235"/>
      <c r="J7" s="235"/>
      <c r="K7" s="235"/>
      <c r="L7" s="235"/>
      <c r="M7" s="73"/>
      <c r="N7" s="85"/>
    </row>
    <row r="8" spans="1:16" ht="21" customHeight="1" x14ac:dyDescent="0.2">
      <c r="A8" s="73"/>
      <c r="B8" s="235"/>
      <c r="C8" s="235"/>
      <c r="D8" s="235"/>
      <c r="E8" s="235"/>
      <c r="F8" s="235"/>
      <c r="G8" s="235"/>
      <c r="H8" s="235"/>
      <c r="I8" s="235"/>
      <c r="J8" s="235"/>
      <c r="K8" s="235"/>
      <c r="L8" s="235"/>
      <c r="M8" s="73"/>
      <c r="N8" s="85"/>
    </row>
    <row r="9" spans="1:16" ht="409.5" customHeight="1" x14ac:dyDescent="0.2">
      <c r="A9" s="73"/>
      <c r="B9" s="235"/>
      <c r="C9" s="235"/>
      <c r="D9" s="235"/>
      <c r="E9" s="235"/>
      <c r="F9" s="235"/>
      <c r="G9" s="235"/>
      <c r="H9" s="235"/>
      <c r="I9" s="235"/>
      <c r="J9" s="235"/>
      <c r="K9" s="235"/>
      <c r="L9" s="235"/>
      <c r="M9" s="73"/>
      <c r="N9" s="85"/>
    </row>
    <row r="10" spans="1:16" ht="21" customHeight="1" x14ac:dyDescent="0.2">
      <c r="B10" s="73"/>
      <c r="C10" s="73"/>
      <c r="D10" s="73"/>
      <c r="E10" s="73"/>
      <c r="F10" s="73"/>
      <c r="G10" s="73"/>
      <c r="H10" s="73"/>
      <c r="I10" s="73"/>
      <c r="J10" s="73"/>
      <c r="K10" s="73"/>
      <c r="L10" s="73"/>
      <c r="N10" s="85"/>
    </row>
    <row r="11" spans="1:16" ht="15" customHeight="1" x14ac:dyDescent="0.2">
      <c r="B11" s="222" t="s">
        <v>643</v>
      </c>
      <c r="C11" s="223"/>
      <c r="D11" s="223"/>
      <c r="E11" s="223"/>
      <c r="F11" s="223"/>
      <c r="G11" s="223"/>
      <c r="H11" s="223"/>
      <c r="I11" s="223"/>
      <c r="J11" s="223"/>
      <c r="K11" s="223"/>
      <c r="L11" s="224"/>
      <c r="N11" s="85"/>
    </row>
    <row r="12" spans="1:16" ht="21" customHeight="1" x14ac:dyDescent="0.2">
      <c r="B12" s="225"/>
      <c r="C12" s="228"/>
      <c r="D12" s="228"/>
      <c r="E12" s="228"/>
      <c r="F12" s="228"/>
      <c r="G12" s="228"/>
      <c r="H12" s="228"/>
      <c r="I12" s="228"/>
      <c r="J12" s="228"/>
      <c r="K12" s="228"/>
      <c r="L12" s="227"/>
      <c r="N12" s="85" t="s">
        <v>644</v>
      </c>
    </row>
    <row r="13" spans="1:16" ht="24" customHeight="1" x14ac:dyDescent="0.2">
      <c r="B13" s="236" t="s">
        <v>645</v>
      </c>
      <c r="C13" s="236"/>
      <c r="D13" s="236"/>
      <c r="E13" s="236"/>
      <c r="F13" s="236"/>
      <c r="G13" s="236"/>
      <c r="H13" s="236"/>
      <c r="I13" s="236"/>
      <c r="J13" s="236"/>
      <c r="K13" s="236"/>
      <c r="L13" s="236"/>
      <c r="N13" s="85"/>
    </row>
    <row r="14" spans="1:16" ht="408.75" customHeight="1" x14ac:dyDescent="0.2">
      <c r="B14" s="236"/>
      <c r="C14" s="236"/>
      <c r="D14" s="236"/>
      <c r="E14" s="236"/>
      <c r="F14" s="236"/>
      <c r="G14" s="236"/>
      <c r="H14" s="236"/>
      <c r="I14" s="236"/>
      <c r="J14" s="236"/>
      <c r="K14" s="236"/>
      <c r="L14" s="236"/>
      <c r="N14" s="85"/>
    </row>
    <row r="15" spans="1:16" ht="21" customHeight="1" x14ac:dyDescent="0.2">
      <c r="B15" s="220" t="s">
        <v>646</v>
      </c>
      <c r="C15" s="129"/>
      <c r="D15" s="129"/>
      <c r="E15" s="129"/>
      <c r="F15" s="129"/>
      <c r="G15" s="129"/>
      <c r="H15" s="129"/>
      <c r="I15" s="129"/>
      <c r="J15" s="129"/>
      <c r="K15" s="129"/>
      <c r="L15" s="129"/>
      <c r="N15" s="85"/>
    </row>
    <row r="16" spans="1:16" ht="21" customHeight="1" x14ac:dyDescent="0.2">
      <c r="F16" s="73"/>
      <c r="G16" s="73"/>
      <c r="H16" s="73"/>
      <c r="I16" s="73"/>
      <c r="J16" s="73"/>
      <c r="K16" s="73"/>
      <c r="L16" s="73"/>
      <c r="M16" s="73"/>
      <c r="N16" s="88"/>
      <c r="O16" s="73"/>
      <c r="P16" s="73"/>
    </row>
    <row r="17" spans="1:17" ht="49.5" customHeight="1" x14ac:dyDescent="0.2">
      <c r="A17" s="14"/>
      <c r="B17" s="230" t="s">
        <v>647</v>
      </c>
      <c r="C17" s="231"/>
      <c r="D17" s="231"/>
      <c r="E17" s="231"/>
      <c r="F17" s="237" t="s">
        <v>648</v>
      </c>
      <c r="G17" s="237"/>
      <c r="H17" s="237"/>
      <c r="I17" s="237"/>
      <c r="J17" s="237"/>
      <c r="K17" s="237"/>
      <c r="L17" s="237"/>
      <c r="M17" s="237"/>
      <c r="N17" s="237" t="s">
        <v>649</v>
      </c>
      <c r="O17" s="237"/>
      <c r="P17" s="237"/>
      <c r="Q17" s="73"/>
    </row>
    <row r="18" spans="1:17" ht="73.5" customHeight="1" x14ac:dyDescent="0.2">
      <c r="A18" s="14"/>
      <c r="B18" s="232"/>
      <c r="C18" s="233"/>
      <c r="D18" s="233"/>
      <c r="E18" s="233"/>
      <c r="F18" s="237"/>
      <c r="G18" s="237"/>
      <c r="H18" s="237"/>
      <c r="I18" s="237"/>
      <c r="J18" s="237"/>
      <c r="K18" s="237"/>
      <c r="L18" s="237"/>
      <c r="M18" s="237"/>
      <c r="N18" s="237"/>
      <c r="O18" s="237"/>
      <c r="P18" s="237"/>
      <c r="Q18" s="73"/>
    </row>
    <row r="19" spans="1:17" ht="60.95" customHeight="1" x14ac:dyDescent="0.2">
      <c r="A19" s="73"/>
      <c r="B19" s="221" t="s">
        <v>650</v>
      </c>
      <c r="C19" s="132"/>
      <c r="D19" s="132"/>
      <c r="E19" s="132"/>
      <c r="F19" s="238" t="s">
        <v>651</v>
      </c>
      <c r="G19" s="237"/>
      <c r="H19" s="237"/>
      <c r="I19" s="237"/>
      <c r="J19" s="237"/>
      <c r="K19" s="237"/>
      <c r="L19" s="89"/>
      <c r="M19" s="73"/>
      <c r="N19" s="90" t="s">
        <v>652</v>
      </c>
      <c r="O19" s="73"/>
      <c r="P19" s="73"/>
    </row>
    <row r="20" spans="1:17" ht="363.75" customHeight="1" x14ac:dyDescent="0.2">
      <c r="A20" s="73"/>
      <c r="B20" s="132"/>
      <c r="C20" s="132"/>
      <c r="D20" s="132"/>
      <c r="E20" s="132"/>
      <c r="F20" s="238"/>
      <c r="G20" s="237"/>
      <c r="H20" s="237"/>
      <c r="I20" s="237"/>
      <c r="J20" s="237"/>
      <c r="K20" s="237"/>
      <c r="L20" s="89"/>
      <c r="N20" s="91" t="s">
        <v>653</v>
      </c>
    </row>
    <row r="21" spans="1:17" x14ac:dyDescent="0.2">
      <c r="B21" s="73"/>
      <c r="C21" s="73"/>
      <c r="D21" s="73"/>
      <c r="E21" s="73"/>
    </row>
  </sheetData>
  <sheetProtection sheet="1" objects="1" scenarios="1" formatColumns="0" formatRows="0"/>
  <mergeCells count="10">
    <mergeCell ref="B15:L15"/>
    <mergeCell ref="B19:E20"/>
    <mergeCell ref="B3:L4"/>
    <mergeCell ref="B11:L12"/>
    <mergeCell ref="B2:L2"/>
    <mergeCell ref="B17:E18"/>
    <mergeCell ref="B5:L9"/>
    <mergeCell ref="B13:L14"/>
    <mergeCell ref="F17:P18"/>
    <mergeCell ref="F19:K20"/>
  </mergeCells>
  <pageMargins left="0.25" right="0.25" top="0.75" bottom="0.75" header="0.3" footer="0.3"/>
  <pageSetup paperSize="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GEF Documents Content Type" ma:contentTypeID="0x01010000FE34C145B86045B63DA32DFB8FDDBE00F30692405A985C4A8B0A6D5A715BB992" ma:contentTypeVersion="28" ma:contentTypeDescription="" ma:contentTypeScope="" ma:versionID="89539d5874db385a1bce5bdad7c4460f">
  <xsd:schema xmlns:xsd="http://www.w3.org/2001/XMLSchema" xmlns:xs="http://www.w3.org/2001/XMLSchema" xmlns:p="http://schemas.microsoft.com/office/2006/metadata/properties" xmlns:ns2="ceb00776-aa5c-4fc8-b6fe-5f035152e4b6" xmlns:ns3="c7ede9f9-c657-4e65-88e7-7be717847d9e" xmlns:ns4="3e02667f-0271-471b-bd6e-11a2e16def1d" xmlns:ns5="ff57b53f-0493-42a0-86f6-b9b1333ab06d" xmlns:ns6="b8caa731-411c-4ce8-a2a6-5b517e250d33" targetNamespace="http://schemas.microsoft.com/office/2006/metadata/properties" ma:root="true" ma:fieldsID="4695750258b5d078ac10f26d822d74c8" ns2:_="" ns3:_="" ns4:_="" ns5:_="" ns6:_="">
    <xsd:import namespace="ceb00776-aa5c-4fc8-b6fe-5f035152e4b6"/>
    <xsd:import namespace="c7ede9f9-c657-4e65-88e7-7be717847d9e"/>
    <xsd:import namespace="3e02667f-0271-471b-bd6e-11a2e16def1d"/>
    <xsd:import namespace="ff57b53f-0493-42a0-86f6-b9b1333ab06d"/>
    <xsd:import namespace="b8caa731-411c-4ce8-a2a6-5b517e250d33"/>
    <xsd:element name="properties">
      <xsd:complexType>
        <xsd:sequence>
          <xsd:element name="documentManagement">
            <xsd:complexType>
              <xsd:all>
                <xsd:element ref="ns2:Classification" minOccurs="0"/>
                <xsd:element ref="ns2:Country1" minOccurs="0"/>
                <xsd:element ref="ns2:DocActive" minOccurs="0"/>
                <xsd:element ref="ns2:DocCategory" minOccurs="0"/>
                <xsd:element ref="ns2:DocPrefix" minOccurs="0"/>
                <xsd:element ref="ns2:DocType" minOccurs="0"/>
                <xsd:element ref="ns2:DocumentTitle" minOccurs="0"/>
                <xsd:element ref="ns2:FocalArea" minOccurs="0"/>
                <xsd:element ref="ns2:GEFID" minOccurs="0"/>
                <xsd:element ref="ns2:ProjectTitle" minOccurs="0"/>
                <xsd:element ref="ns2:ProjectType" minOccurs="0"/>
                <xsd:element ref="ns2:TrustFundType" minOccurs="0"/>
                <xsd:element ref="ns3:MediaServiceMetadata" minOccurs="0"/>
                <xsd:element ref="ns3:MediaServiceFastMetadata" minOccurs="0"/>
                <xsd:element ref="ns4:TaxCatchAll" minOccurs="0"/>
                <xsd:element ref="ns2:GEFCountry" minOccurs="0"/>
                <xsd:element ref="ns2:GEFProjectID" minOccurs="0"/>
                <xsd:element ref="ns5:MediaServiceAutoTags" minOccurs="0"/>
                <xsd:element ref="ns5:MediaServiceOCR" minOccurs="0"/>
                <xsd:element ref="ns6:SharedWithUsers" minOccurs="0"/>
                <xsd:element ref="ns6:SharedWithDetails" minOccurs="0"/>
                <xsd:element ref="ns5:MediaServiceDateTaken" minOccurs="0"/>
                <xsd:element ref="ns5:MediaServiceGenerationTime" minOccurs="0"/>
                <xsd:element ref="ns5:MediaServiceEventHashCode" minOccurs="0"/>
                <xsd:element ref="ns5:MediaServiceAutoKeyPoints" minOccurs="0"/>
                <xsd:element ref="ns5:MediaServiceKeyPoints" minOccurs="0"/>
                <xsd:element ref="ns5:MediaServiceLocation" minOccurs="0"/>
                <xsd:element ref="ns5:lcf76f155ced4ddcb4097134ff3c332f" minOccurs="0"/>
                <xsd:element ref="ns5:MediaLengthInSeconds" minOccurs="0"/>
                <xsd:element ref="ns5:MediaServiceObjectDetectorVersions" minOccurs="0"/>
                <xsd:element ref="ns5:MediaServiceSearchProperties" minOccurs="0"/>
                <xsd:element ref="ns6:ProjectTypeSubType1" minOccurs="0"/>
                <xsd:element ref="ns6:ProjectTypeSubType2" minOccurs="0"/>
                <xsd:element ref="ns6:DocCategory" minOccurs="0"/>
                <xsd:element ref="ns6:DocClassification" minOccurs="0"/>
                <xsd:element ref="ns6:FocalArea" minOccurs="0"/>
                <xsd:element ref="ns6:GEFID" minOccurs="0"/>
                <xsd:element ref="ns6:Phase" minOccurs="0"/>
                <xsd:element ref="ns6:ProjectStatus" minOccurs="0"/>
                <xsd:element ref="ns6:ProjectTitle" minOccurs="0"/>
                <xsd:element ref="ns6:ProjectType" minOccurs="0"/>
                <xsd:element ref="ns6:RecordStatus" minOccurs="0"/>
                <xsd:element ref="ns6:TrustF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00776-aa5c-4fc8-b6fe-5f035152e4b6" elementFormDefault="qualified">
    <xsd:import namespace="http://schemas.microsoft.com/office/2006/documentManagement/types"/>
    <xsd:import namespace="http://schemas.microsoft.com/office/infopath/2007/PartnerControls"/>
    <xsd:element name="Classification" ma:index="8" nillable="true" ma:displayName="Classification" ma:internalName="Classification">
      <xsd:simpleType>
        <xsd:restriction base="dms:Text">
          <xsd:maxLength value="255"/>
        </xsd:restriction>
      </xsd:simpleType>
    </xsd:element>
    <xsd:element name="Country1" ma:index="9" nillable="true" ma:displayName="Country" ma:internalName="Country1">
      <xsd:simpleType>
        <xsd:restriction base="dms:Text">
          <xsd:maxLength value="255"/>
        </xsd:restriction>
      </xsd:simpleType>
    </xsd:element>
    <xsd:element name="DocActive" ma:index="10" nillable="true" ma:displayName="DocActive" ma:default="Active" ma:format="Dropdown" ma:internalName="DocActive" ma:readOnly="false">
      <xsd:simpleType>
        <xsd:restriction base="dms:Choice">
          <xsd:enumeration value="Active"/>
          <xsd:enumeration value="InActive"/>
        </xsd:restriction>
      </xsd:simpleType>
    </xsd:element>
    <xsd:element name="DocCategory" ma:index="11" nillable="true" ma:displayName="DocCategory" ma:internalName="DocCategory">
      <xsd:simpleType>
        <xsd:restriction base="dms:Text">
          <xsd:maxLength value="255"/>
        </xsd:restriction>
      </xsd:simpleType>
    </xsd:element>
    <xsd:element name="DocPrefix" ma:index="12" nillable="true" ma:displayName="DocPrefix" ma:internalName="DocPrefix">
      <xsd:simpleType>
        <xsd:restriction base="dms:Text">
          <xsd:maxLength value="255"/>
        </xsd:restriction>
      </xsd:simpleType>
    </xsd:element>
    <xsd:element name="DocType" ma:index="13" nillable="true" ma:displayName="DocType" ma:internalName="DocType">
      <xsd:simpleType>
        <xsd:restriction base="dms:Text">
          <xsd:maxLength value="255"/>
        </xsd:restriction>
      </xsd:simpleType>
    </xsd:element>
    <xsd:element name="DocumentTitle" ma:index="14" nillable="true" ma:displayName="DocumentTitle" ma:internalName="DocumentTitle">
      <xsd:simpleType>
        <xsd:restriction base="dms:Text">
          <xsd:maxLength value="255"/>
        </xsd:restriction>
      </xsd:simpleType>
    </xsd:element>
    <xsd:element name="FocalArea" ma:index="15" nillable="true" ma:displayName="FocalArea" ma:internalName="FocalArea">
      <xsd:simpleType>
        <xsd:restriction base="dms:Text">
          <xsd:maxLength value="255"/>
        </xsd:restriction>
      </xsd:simpleType>
    </xsd:element>
    <xsd:element name="GEFID" ma:index="16" nillable="true" ma:displayName="GEFID" ma:internalName="GEFID">
      <xsd:simpleType>
        <xsd:restriction base="dms:Text">
          <xsd:maxLength value="255"/>
        </xsd:restriction>
      </xsd:simpleType>
    </xsd:element>
    <xsd:element name="ProjectTitle" ma:index="17" nillable="true" ma:displayName="ProjectTitle" ma:internalName="ProjectTitle" ma:readOnly="false">
      <xsd:simpleType>
        <xsd:restriction base="dms:Note">
          <xsd:maxLength value="255"/>
        </xsd:restriction>
      </xsd:simpleType>
    </xsd:element>
    <xsd:element name="ProjectType" ma:index="18" nillable="true" ma:displayName="ProjectType" ma:internalName="ProjectType">
      <xsd:simpleType>
        <xsd:restriction base="dms:Text">
          <xsd:maxLength value="255"/>
        </xsd:restriction>
      </xsd:simpleType>
    </xsd:element>
    <xsd:element name="TrustFundType" ma:index="19" nillable="true" ma:displayName="TrustFundType" ma:internalName="TrustFundType">
      <xsd:simpleType>
        <xsd:restriction base="dms:Text">
          <xsd:maxLength value="255"/>
        </xsd:restriction>
      </xsd:simpleType>
    </xsd:element>
    <xsd:element name="GEFCountry" ma:index="23" nillable="true" ma:displayName="GEFCountry" ma:internalName="GEFCountry">
      <xsd:simpleType>
        <xsd:restriction base="dms:Text">
          <xsd:maxLength value="255"/>
        </xsd:restriction>
      </xsd:simpleType>
    </xsd:element>
    <xsd:element name="GEFProjectID" ma:index="24" nillable="true" ma:displayName="GEFProjectID" ma:internalName="GEFProjec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de9f9-c657-4e65-88e7-7be717847d9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a0844f6-a59b-4fa4-b58a-6bc4e72871bd}" ma:internalName="TaxCatchAll" ma:showField="CatchAllData" ma:web="ceb00776-aa5c-4fc8-b6fe-5f035152e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57b53f-0493-42a0-86f6-b9b1333ab06d" elementFormDefault="qualified">
    <xsd:import namespace="http://schemas.microsoft.com/office/2006/documentManagement/types"/>
    <xsd:import namespace="http://schemas.microsoft.com/office/infopath/2007/PartnerControls"/>
    <xsd:element name="MediaServiceAutoTags" ma:index="25" nillable="true" ma:displayName="MediaServiceAutoTags" ma:internalName="MediaServiceAutoTags" ma:readOnly="true">
      <xsd:simpleType>
        <xsd:restriction base="dms:Text"/>
      </xsd:simpleType>
    </xsd:element>
    <xsd:element name="MediaServiceOCR" ma:index="26" nillable="true" ma:displayName="MediaServiceOCR" ma:internalName="MediaServiceOCR"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LengthInSeconds" ma:index="37" nillable="true" ma:displayName="MediaLengthInSeconds" ma:hidden="true" ma:internalName="MediaLengthInSeconds" ma:readOnly="true">
      <xsd:simpleType>
        <xsd:restriction base="dms:Unknown"/>
      </xsd:simple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aa731-411c-4ce8-a2a6-5b517e250d33"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element name="ProjectTypeSubType1" ma:index="40" nillable="true" ma:displayName="ProjectTypeSubType1" ma:internalName="ProjectTypeSubType1">
      <xsd:simpleType>
        <xsd:restriction base="dms:Text">
          <xsd:maxLength value="255"/>
        </xsd:restriction>
      </xsd:simpleType>
    </xsd:element>
    <xsd:element name="ProjectTypeSubType2" ma:index="41" nillable="true" ma:displayName="ProjectTypeSubType2" ma:internalName="ProjectTypeSubType2">
      <xsd:simpleType>
        <xsd:restriction base="dms:Text">
          <xsd:maxLength value="255"/>
        </xsd:restriction>
      </xsd:simpleType>
    </xsd:element>
    <xsd:element name="DocCategory" ma:index="42" nillable="true" ma:displayName="DocCategory" ma:default="" ma:internalName="DocCategory0">
      <xsd:simpleType>
        <xsd:restriction base="dms:Text">
          <xsd:maxLength value="255"/>
        </xsd:restriction>
      </xsd:simpleType>
    </xsd:element>
    <xsd:element name="DocClassification" ma:index="43" nillable="true" ma:displayName="DocClassification" ma:default="" ma:internalName="DocClassification">
      <xsd:simpleType>
        <xsd:restriction base="dms:Text">
          <xsd:maxLength value="255"/>
        </xsd:restriction>
      </xsd:simpleType>
    </xsd:element>
    <xsd:element name="FocalArea" ma:index="44" nillable="true" ma:displayName="FocalArea" ma:default="" ma:internalName="FocalArea0">
      <xsd:simpleType>
        <xsd:restriction base="dms:Text">
          <xsd:maxLength value="255"/>
        </xsd:restriction>
      </xsd:simpleType>
    </xsd:element>
    <xsd:element name="GEFID" ma:index="45" nillable="true" ma:displayName="GEFID" ma:default="" ma:internalName="GEFID0">
      <xsd:simpleType>
        <xsd:restriction base="dms:Text">
          <xsd:maxLength value="255"/>
        </xsd:restriction>
      </xsd:simpleType>
    </xsd:element>
    <xsd:element name="Phase" ma:index="46" nillable="true" ma:displayName="Phase" ma:default="" ma:indexed="true" ma:internalName="Phase">
      <xsd:simpleType>
        <xsd:restriction base="dms:Text">
          <xsd:maxLength value="255"/>
        </xsd:restriction>
      </xsd:simpleType>
    </xsd:element>
    <xsd:element name="ProjectStatus" ma:index="47" nillable="true" ma:displayName="ProjectStatus" ma:default="" ma:internalName="ProjectStatus">
      <xsd:simpleType>
        <xsd:restriction base="dms:Text">
          <xsd:maxLength value="255"/>
        </xsd:restriction>
      </xsd:simpleType>
    </xsd:element>
    <xsd:element name="ProjectTitle" ma:index="48" nillable="true" ma:displayName="ProjectTitle" ma:default="" ma:internalName="ProjectTitle0">
      <xsd:simpleType>
        <xsd:restriction base="dms:Text">
          <xsd:maxLength value="255"/>
        </xsd:restriction>
      </xsd:simpleType>
    </xsd:element>
    <xsd:element name="ProjectType" ma:index="49" nillable="true" ma:displayName="ProjectType" ma:default="" ma:internalName="ProjectType0">
      <xsd:simpleType>
        <xsd:restriction base="dms:Text">
          <xsd:maxLength value="255"/>
        </xsd:restriction>
      </xsd:simpleType>
    </xsd:element>
    <xsd:element name="RecordStatus" ma:index="50" nillable="true" ma:displayName="RecordStatus" ma:default="Active" ma:format="Dropdown" ma:internalName="RecordStatus">
      <xsd:simpleType>
        <xsd:restriction base="dms:Choice">
          <xsd:enumeration value="Active"/>
          <xsd:enumeration value="InActive"/>
        </xsd:restriction>
      </xsd:simpleType>
    </xsd:element>
    <xsd:element name="TrustFund" ma:index="51" nillable="true" ma:displayName="TrustFund" ma:default="" ma:internalName="TrustFun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TypeSubType2 xmlns="b8caa731-411c-4ce8-a2a6-5b517e250d33" xsi:nil="true"/>
    <Phase xmlns="b8caa731-411c-4ce8-a2a6-5b517e250d33">GEF - 6</Phase>
    <ProjectTitle xmlns="b8caa731-411c-4ce8-a2a6-5b517e250d33" xsi:nil="true"/>
    <ProjectTypeSubType1 xmlns="b8caa731-411c-4ce8-a2a6-5b517e250d33" xsi:nil="true"/>
    <DocClassification xmlns="b8caa731-411c-4ce8-a2a6-5b517e250d33">Public</DocClassification>
    <ProjectType xmlns="b8caa731-411c-4ce8-a2a6-5b517e250d33" xsi:nil="true"/>
    <GEFCountry xmlns="ceb00776-aa5c-4fc8-b6fe-5f035152e4b6">India</GEFCountry>
    <Classification xmlns="ceb00776-aa5c-4fc8-b6fe-5f035152e4b6">Public</Classification>
    <Country1 xmlns="ceb00776-aa5c-4fc8-b6fe-5f035152e4b6" xsi:nil="true"/>
    <DocPrefix xmlns="ceb00776-aa5c-4fc8-b6fe-5f035152e4b6">Project Implementation Report (PIR)</DocPrefix>
    <GEFID xmlns="ceb00776-aa5c-4fc8-b6fe-5f035152e4b6">9243</GEFID>
    <ProjectType xmlns="ceb00776-aa5c-4fc8-b6fe-5f035152e4b6">FSP</ProjectType>
    <DocCategory xmlns="b8caa731-411c-4ce8-a2a6-5b517e250d33" xsi:nil="true"/>
    <GEFProjectID xmlns="ceb00776-aa5c-4fc8-b6fe-5f035152e4b6">e8b7f34b-df7c-e811-8124-3863bb2e1360</GEFProjectID>
    <DocActive xmlns="ceb00776-aa5c-4fc8-b6fe-5f035152e4b6">Active</DocActive>
    <DocCategory xmlns="ceb00776-aa5c-4fc8-b6fe-5f035152e4b6">M and E Document</DocCategory>
    <FocalArea xmlns="b8caa731-411c-4ce8-a2a6-5b517e250d33" xsi:nil="true"/>
    <FocalArea xmlns="ceb00776-aa5c-4fc8-b6fe-5f035152e4b6">Multi Focal Area</FocalArea>
    <ProjectStatus xmlns="b8caa731-411c-4ce8-a2a6-5b517e250d33">Under Implementation</ProjectStatus>
    <DocType xmlns="ceb00776-aa5c-4fc8-b6fe-5f035152e4b6">PIR 6</DocType>
    <ProjectTitle xmlns="ceb00776-aa5c-4fc8-b6fe-5f035152e4b6">Green-Ag: Transforming Indian Agriculture for Global Environmental Benefits and the Conservation of Critical Biodiversity and Forest Landscapes</ProjectTitle>
    <RecordStatus xmlns="b8caa731-411c-4ce8-a2a6-5b517e250d33">Active</RecordStatus>
    <TrustFundType xmlns="ceb00776-aa5c-4fc8-b6fe-5f035152e4b6">GET</TrustFundType>
    <TaxCatchAll xmlns="3e02667f-0271-471b-bd6e-11a2e16def1d" xsi:nil="true"/>
    <DocumentTitle xmlns="ceb00776-aa5c-4fc8-b6fe-5f035152e4b6">GEFID9243_2025PIR_FAO_India</DocumentTitle>
    <GEFID xmlns="b8caa731-411c-4ce8-a2a6-5b517e250d33" xsi:nil="true"/>
    <TrustFund xmlns="b8caa731-411c-4ce8-a2a6-5b517e250d33">GET</TrustFund>
    <lcf76f155ced4ddcb4097134ff3c332f xmlns="ff57b53f-0493-42a0-86f6-b9b1333ab0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B67C3B-A3E8-4C71-913C-009916A26CFD}"/>
</file>

<file path=customXml/itemProps2.xml><?xml version="1.0" encoding="utf-8"?>
<ds:datastoreItem xmlns:ds="http://schemas.openxmlformats.org/officeDocument/2006/customXml" ds:itemID="{A8F5F301-5777-4704-873B-9252C8B93EC3}">
  <ds:schemaRefs>
    <ds:schemaRef ds:uri="http://schemas.microsoft.com/sharepoint/v3/contenttype/forms"/>
  </ds:schemaRefs>
</ds:datastoreItem>
</file>

<file path=customXml/itemProps3.xml><?xml version="1.0" encoding="utf-8"?>
<ds:datastoreItem xmlns:ds="http://schemas.openxmlformats.org/officeDocument/2006/customXml" ds:itemID="{F423043E-33A8-4D02-83E2-A5CAB55CBB39}">
  <ds:schemaRefs>
    <ds:schemaRef ds:uri="http://www.w3.org/XML/1998/namespac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52313005-1620-4beb-afbc-af35b691e94c"/>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25</vt:i4>
      </vt:variant>
    </vt:vector>
  </HeadingPairs>
  <TitlesOfParts>
    <vt:vector size="45" baseType="lpstr">
      <vt:lpstr>Table of Contents</vt:lpstr>
      <vt:lpstr>_Calc</vt:lpstr>
      <vt:lpstr>Countries</vt:lpstr>
      <vt:lpstr>TypeofTrustFund</vt:lpstr>
      <vt:lpstr>FocalArea</vt:lpstr>
      <vt:lpstr>1. Basic project data</vt:lpstr>
      <vt:lpstr>2. Progress towards outcomes</vt:lpstr>
      <vt:lpstr>3. Implementation Progress</vt:lpstr>
      <vt:lpstr>4. Summary_Progress &amp; Challenge</vt:lpstr>
      <vt:lpstr>5. ESS Risk</vt:lpstr>
      <vt:lpstr>6. Risks to the Project</vt:lpstr>
      <vt:lpstr>7. Follow-up on Mid-term review</vt:lpstr>
      <vt:lpstr>8. Minor project amendments</vt:lpstr>
      <vt:lpstr>9. Stakeholders' Engagement</vt:lpstr>
      <vt:lpstr>10. Gender Mainstreaming</vt:lpstr>
      <vt:lpstr>11. Knowledge Management</vt:lpstr>
      <vt:lpstr>12. Indigenous &amp; Local Involve.</vt:lpstr>
      <vt:lpstr>13. Co-Financing Table</vt:lpstr>
      <vt:lpstr>14. GEO Location</vt:lpstr>
      <vt:lpstr>Annex</vt:lpstr>
      <vt:lpstr>Countries</vt:lpstr>
      <vt:lpstr>DevScore</vt:lpstr>
      <vt:lpstr>ImpCells</vt:lpstr>
      <vt:lpstr>ImpRatings</vt:lpstr>
      <vt:lpstr>ImpScore</vt:lpstr>
      <vt:lpstr>NumRating</vt:lpstr>
      <vt:lpstr>'1. Basic project data'!Print_Area</vt:lpstr>
      <vt:lpstr>'10. Gender Mainstreaming'!Print_Area</vt:lpstr>
      <vt:lpstr>'11. Knowledge Management'!Print_Area</vt:lpstr>
      <vt:lpstr>'12. Indigenous &amp; Local Involve.'!Print_Area</vt:lpstr>
      <vt:lpstr>'13. Co-Financing Table'!Print_Area</vt:lpstr>
      <vt:lpstr>'14. GEO Location'!Print_Area</vt:lpstr>
      <vt:lpstr>'2. Progress towards outcomes'!Print_Area</vt:lpstr>
      <vt:lpstr>'3. Implementation Progress'!Print_Area</vt:lpstr>
      <vt:lpstr>'4. Summary_Progress &amp; Challenge'!Print_Area</vt:lpstr>
      <vt:lpstr>'5. ESS Risk'!Print_Area</vt:lpstr>
      <vt:lpstr>'6. Risks to the Project'!Print_Area</vt:lpstr>
      <vt:lpstr>'7. Follow-up on Mid-term review'!Print_Area</vt:lpstr>
      <vt:lpstr>'8. Minor project amendments'!Print_Area</vt:lpstr>
      <vt:lpstr>'9. Stakeholders'' Engagement'!Print_Area</vt:lpstr>
      <vt:lpstr>Annex!Print_Area</vt:lpstr>
      <vt:lpstr>'Table of Contents'!Print_Area</vt:lpstr>
      <vt:lpstr>TxtRating</vt:lpstr>
      <vt:lpstr>Weights</vt:lpstr>
      <vt:lpstr>Weights2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Wulseh, Chancelyne (OCBD)</dc:creator>
  <cp:keywords/>
  <dc:description/>
  <cp:lastModifiedBy>Wulseh, Chancelyne (OCBD)</cp:lastModifiedBy>
  <cp:revision/>
  <dcterms:created xsi:type="dcterms:W3CDTF">2025-03-28T08:41:42Z</dcterms:created>
  <dcterms:modified xsi:type="dcterms:W3CDTF">2025-09-12T10:47:37Z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0x01010000FE34C145B86045B63DA32DFB8FDDBE00F30692405A985C4A8B0A6D5A715BB992</vt:lpwstr>
  </property>
  <property fmtid="{D5CDD505-2E9C-101B-9397-08002B2CF9AE}" pid="3" name="MediaServiceImageTags">
    <vt:lpwstr/>
  </property>
  <property fmtid="{D5CDD505-2E9C-101B-9397-08002B2CF9AE}" pid="4" name="Order">
    <vt:r8>9439700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