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216" documentId="8_{FCAD2800-42B2-47A6-AEA5-7CE77603109D}" xr6:coauthVersionLast="47" xr6:coauthVersionMax="47" xr10:uidLastSave="{56E60838-9E9A-43B2-86A6-E27886E327D5}"/>
  <bookViews>
    <workbookView xWindow="28680" yWindow="-120" windowWidth="29040" windowHeight="15720" tabRatio="775" activeTab="2" xr2:uid="{00000000-000D-0000-FFFF-FFFF00000000}"/>
  </bookViews>
  <sheets>
    <sheet name="Table of Contents" sheetId="1" r:id="rId1"/>
    <sheet name="_Calc" sheetId="3" state="hidden" r:id="rId2"/>
    <sheet name="1. Basic project data" sheetId="2" r:id="rId3"/>
    <sheet name="2. Progress towards outcomes" sheetId="7" r:id="rId4"/>
    <sheet name="Countries" sheetId="4" state="hidden" r:id="rId5"/>
    <sheet name="TypeofTrustFund" sheetId="5" state="hidden" r:id="rId6"/>
    <sheet name="FocalArea" sheetId="6" state="hidden"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3">'2. Progress towards outcomes'!#REF!</definedName>
    <definedName name="DevCells">#REF!</definedName>
    <definedName name="DevRatings" localSheetId="3">'2. Progress towards outcomes'!#REF!</definedName>
    <definedName name="DevRatings">#REF!</definedName>
    <definedName name="DevScore" localSheetId="3">#REF!</definedName>
    <definedName name="DevScore">_Calc!$D$20</definedName>
    <definedName name="ImpCells">'3. Implementation Progress'!$D$82:$M$84</definedName>
    <definedName name="ImpRatings">'3. Implementation Progress'!$D$82:$M$84</definedName>
    <definedName name="ImpScore" localSheetId="3">#REF!</definedName>
    <definedName name="ImpScore">_Calc!$D$21</definedName>
    <definedName name="NumRating" localSheetId="3">#REF!</definedName>
    <definedName name="NumRating">_Calc!$B$2:$B$9</definedName>
    <definedName name="_xlnm.Print_Area" localSheetId="2">'1. Basic project data'!$A$1:$J$88</definedName>
    <definedName name="_xlnm.Print_Area" localSheetId="14">'10. Gender Mainstreaming'!$A$1:$K$39</definedName>
    <definedName name="_xlnm.Print_Area" localSheetId="15">'11. Knowledge Management'!$A$1:$K$44</definedName>
    <definedName name="_xlnm.Print_Area" localSheetId="16">'12. Indigenous &amp; Local Involve.'!$A$1:$K$50</definedName>
    <definedName name="_xlnm.Print_Area" localSheetId="17">'13. Co-Financing Table'!$A$1:$P$25</definedName>
    <definedName name="_xlnm.Print_Area" localSheetId="18">'14. GEO Location'!$A$1:$O$48</definedName>
    <definedName name="_xlnm.Print_Area" localSheetId="3">'2. Progress towards outcomes'!$B$1:$J$53</definedName>
    <definedName name="_xlnm.Print_Area" localSheetId="7">'3. Implementation Progress'!$A$1:$M$108</definedName>
    <definedName name="_xlnm.Print_Area" localSheetId="8">'4. Summary_Progress &amp; Challenge'!$A$1:$L$38</definedName>
    <definedName name="_xlnm.Print_Area" localSheetId="9">'5. ESS Risk'!$A$1:$K$56</definedName>
    <definedName name="_xlnm.Print_Area" localSheetId="10">'6. Risks to the Project'!$A$1:$P$52</definedName>
    <definedName name="_xlnm.Print_Area" localSheetId="11">'7. Follow-up on Mid-term review'!$A$1:$K$34</definedName>
    <definedName name="_xlnm.Print_Area" localSheetId="12">'8. Minor project amendments'!$A$1:$K$49</definedName>
    <definedName name="_xlnm.Print_Area" localSheetId="13">'9. Stakeholders'' Engagement'!$A$1:$L$22</definedName>
    <definedName name="_xlnm.Print_Area" localSheetId="19">Annex!$A$1:$B$32</definedName>
    <definedName name="_xlnm.Print_Area" localSheetId="0">'Table of Contents'!$A$1:$K$33</definedName>
    <definedName name="TxtRating" localSheetId="3">#REF!</definedName>
    <definedName name="TxtRating">_Calc!$A$2:$A$9</definedName>
    <definedName name="Weights" localSheetId="3">#REF!</definedName>
    <definedName name="Weights">_Calc!$E$14:$I$14</definedName>
    <definedName name="Weights2" localSheetId="3">#REF!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E34" i="2" s="1"/>
  <c r="E35" i="2"/>
  <c r="B32" i="7"/>
  <c r="N19" i="18"/>
  <c r="E26" i="2" s="1"/>
  <c r="K19" i="18"/>
  <c r="E25" i="2" s="1"/>
  <c r="D32" i="7"/>
  <c r="C32" i="7"/>
  <c r="B26" i="1"/>
  <c r="B25" i="1"/>
  <c r="B24" i="1"/>
  <c r="B23" i="1"/>
  <c r="B22" i="1"/>
  <c r="B21" i="1"/>
  <c r="B20" i="1"/>
  <c r="B19" i="1"/>
  <c r="B18" i="1"/>
  <c r="B17" i="1"/>
  <c r="B16" i="1"/>
  <c r="B15" i="1"/>
  <c r="B14" i="1"/>
  <c r="B13" i="1"/>
  <c r="B12" i="1"/>
  <c r="B11" i="1"/>
  <c r="B10" i="1"/>
  <c r="D20" i="3" l="1" a="1"/>
  <c r="D20" i="3" s="1"/>
  <c r="E33"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<sst xmlns="http://schemas.openxmlformats.org/spreadsheetml/2006/main" count="1078" uniqueCount="853">
  <si>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</si>
  <si>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</si>
  <si>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</si>
  <si>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</si>
  <si>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</si>
  <si>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</si>
  <si>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</si>
  <si>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</si>
  <si>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</si>
  <si>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</si>
  <si>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</si>
  <si>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</si>
  <si>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</si>
  <si>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</si>
  <si>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</si>
  <si>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</si>
  <si>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</si>
  <si>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</si>
  <si>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</si>
  <si>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</si>
  <si>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</si>
  <si>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</si>
  <si>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</si>
  <si>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</si>
  <si>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</si>
  <si>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</si>
  <si>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</si>
  <si>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</si>
  <si>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</si>
  <si>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</si>
  <si>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 xml:space="preserve">1. Basic Project Data </t>
  </si>
  <si>
    <t>General Information</t>
  </si>
  <si>
    <t xml:space="preserve">Region: </t>
  </si>
  <si>
    <t>Country(ies):</t>
  </si>
  <si>
    <t>Guinea</t>
  </si>
  <si>
    <t>Project Title:</t>
  </si>
  <si>
    <t>Integrated management of degraded landscapes for sustainable food systems and livelihoods in Guinea Forest Region and Upper Guinea</t>
  </si>
  <si>
    <t xml:space="preserve">FAO Project Symbol: </t>
  </si>
  <si>
    <t>GCP /GUI/024/GFF</t>
  </si>
  <si>
    <t>GEF ID:</t>
  </si>
  <si>
    <t>Type of Trust Fund(s):</t>
  </si>
  <si>
    <t xml:space="preserve">GEF Focal Area(s): </t>
  </si>
  <si>
    <t xml:space="preserve">Project Executing Partners: </t>
  </si>
  <si>
    <t>DNFF, ANAFIC, SERPROCA</t>
  </si>
  <si>
    <t>Initial project duration (years):</t>
  </si>
  <si>
    <t>5</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</si>
  <si>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</si>
  <si>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</si>
  <si>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</si>
  <si>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</si>
  <si>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</si>
  <si>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</si>
  <si>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</si>
  <si>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N/A</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</si>
  <si>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</si>
  <si>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</si>
  <si>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</si>
  <si>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</si>
  <si>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</si>
  <si>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</si>
  <si>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</si>
  <si>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</si>
  <si>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</si>
  <si>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</si>
  <si>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</si>
  <si>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</si>
  <si>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</si>
  <si>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</si>
  <si>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</si>
  <si>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Overall risk rating: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</si>
  <si>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</si>
  <si>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</si>
  <si>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</si>
  <si>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</si>
  <si>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</si>
  <si>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</si>
  <si>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</si>
  <si>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</si>
  <si>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</si>
  <si>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Koéro Bernard Haba</t>
  </si>
  <si>
    <t>koerobernard@gmail.com</t>
  </si>
  <si>
    <t>Budget Holder (BH)</t>
  </si>
  <si>
    <t>Dr Gbaguidi, Lionel (SFWDD), Représentant a.i. de la FAO en Guinée</t>
  </si>
  <si>
    <t>Lionel.Gbaguidi@fao.org</t>
  </si>
  <si>
    <t>GEF Operational Focal Point (GEF OFP)</t>
  </si>
  <si>
    <t>Fodé Touré</t>
  </si>
  <si>
    <t>fodetoure350@gmail.com</t>
  </si>
  <si>
    <t>Lead Technical Officer (LTO)</t>
  </si>
  <si>
    <t>Christophe Besacier, NFO
Henri Zoewinde, SFW</t>
  </si>
  <si>
    <t>christophe.besacier@fao.org
zoewinde.bouda@fao.org</t>
  </si>
  <si>
    <t>GEF Technical Officer (GTO)</t>
  </si>
  <si>
    <t>Pierre Bégat, OCB GEF Coordination Unit</t>
  </si>
  <si>
    <t>pierre.begat@fao.org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</si>
  <si>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</si>
  <si>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</si>
  <si>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</si>
  <si>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</si>
  <si>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</si>
  <si>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</si>
  <si>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Yes</t>
  </si>
  <si>
    <t xml:space="preserve">3 juin  2024 ( Koéro Bernard HABA),  koerobernard@gmail.com </t>
  </si>
  <si>
    <t>3 juin 2024 (Etienne TOLNO ), eti.fwt@gmail.com</t>
  </si>
  <si>
    <t>3 juin 2024 ( Alama MAGASSOUBA), malama485@gmail.com</t>
  </si>
  <si>
    <t>3 juin 2024 (Lamine TRAORE ), traoremino1@gmail.com</t>
  </si>
  <si>
    <t>3 juin 2024 (Blaise GAMAMOU ), blaisegamamou67@gmail.com</t>
  </si>
  <si>
    <t>3 juin 2024 (Marie Janvier N'GUESSAN ), mariejanv@yahoo.fr</t>
  </si>
  <si>
    <t>3 juin 2024 (Amadou Nala KOUROUMA ), analakourouma91@gmail.com</t>
  </si>
  <si>
    <t>3 juin 2024 (Koly DORE), dorekokota88@gmail.com</t>
  </si>
  <si>
    <t>3 juin 2024 (Moussa DONZO ), moussadonzokolata1970@gmail.com</t>
  </si>
  <si>
    <t xml:space="preserve">(Mamadou BAH)  , Mamadou.Bah@fao.org </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</si>
  <si>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</si>
  <si>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</si>
  <si>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</si>
  <si>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</si>
  <si>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</si>
  <si>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</si>
  <si>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</si>
  <si>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</si>
  <si>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</si>
  <si>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</si>
  <si>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</si>
  <si>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</si>
  <si>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To promote sustainable and comprehensive food systems that are deforestation free and provide ecosystem services, with a focus on palm oil productive landscapes</t>
  </si>
  <si>
    <t>Outcome 1</t>
  </si>
  <si>
    <t># of multistakeholder mechanisms, with equal representation of male and woman, developed or strengthened to plan and monitor ILM and FLR</t>
  </si>
  <si>
    <t>0</t>
  </si>
  <si>
    <t>20</t>
  </si>
  <si>
    <t>25</t>
  </si>
  <si>
    <t># of ha covered by evidence-based participatory ILM plans (contributing to Core Indicator 4: Area of landscapes under improved practices )</t>
  </si>
  <si>
    <t>100,000</t>
  </si>
  <si>
    <t>150,000</t>
  </si>
  <si>
    <t># stakeholders trained in ILM planning and implementation</t>
  </si>
  <si>
    <t>300 (including 150 women)</t>
  </si>
  <si>
    <t># of ILM participatory plans developed</t>
  </si>
  <si>
    <t>8</t>
  </si>
  <si>
    <t>13</t>
  </si>
  <si>
    <t># of policy frameworks updated to foster ILM</t>
  </si>
  <si>
    <t>1</t>
  </si>
  <si>
    <t>3</t>
  </si>
  <si>
    <t># of integrated national land use planning and monitoring system</t>
  </si>
  <si>
    <t># of products, tools and approaches developed and effectively shared through the FOLUR IP Global platform</t>
  </si>
  <si>
    <t>TBC</t>
  </si>
  <si>
    <t>Outcome 2
Agricultural land in mixed rice and palm oil productive landscapes, sustainably managed and responsible value chains promoted.</t>
  </si>
  <si>
    <t># of ha of landscapes under SLM in production systems (Core Indicator 4.3) - this includes the wider area under the plans and direct SLM interventions on 15,000 ha.</t>
  </si>
  <si>
    <t>tbd</t>
  </si>
  <si>
    <t>145,000</t>
  </si>
  <si>
    <t># of ha of palm oil plantation in process of certification (Core Indicator 4.2 Area of landscapes that meet national or international third-party certification that incorporates biodiversity considerations)</t>
  </si>
  <si>
    <t>1,000</t>
  </si>
  <si>
    <t>5,000</t>
  </si>
  <si>
    <t>#communes implementing a Local Development Plan (LDP) and an Investment Plan including integrated land management activities</t>
  </si>
  <si>
    <t># stakeholders implementing climate resilient and environmentally sound agricultural practices (including sustainable rice, agroforestry with palm trees, etc.) – 50% of which are women</t>
  </si>
  <si>
    <t>5 000</t>
  </si>
  <si>
    <t>13.000</t>
  </si>
  <si>
    <t># hectares of palm groves (Dura and Tenera) under improved practices</t>
  </si>
  <si>
    <t>1 000</t>
  </si>
  <si>
    <t>3 500</t>
  </si>
  <si>
    <t># groups trained and equipped for better palm oil processing</t>
  </si>
  <si>
    <t>6 (at least 50% of the groups are led by women)</t>
  </si>
  <si>
    <t>15 (at least 50% of the groups are led by women)</t>
  </si>
  <si>
    <t># inclusive businesses (small and large) with sustainable and growing activity (50% led by women)</t>
  </si>
  <si>
    <t>10 (at least 50 % leading by women)</t>
  </si>
  <si>
    <t>20 (at least 50 % leading by women)</t>
  </si>
  <si>
    <t># hectares of palm groves under certification</t>
  </si>
  <si>
    <t>Outcome 3
Degraded sites with high environmental value restored and protected.</t>
  </si>
  <si>
    <t># # of ha of degraded farmland and forest under restoration rehabilitation and improved management. (Core Indicator 3.1 Area of degraded agricultural land restored: 4,000ha + Core Indicator 3.2 Area of forest and forest land restored: 6,000ha)</t>
  </si>
  <si>
    <t>10,000</t>
  </si>
  <si>
    <t># Metric tons of CO2e of GHG Emissions Mitigated (Core indicator 6.1: Carbon sequestered or emissions avoided in the AFOLU sector)</t>
  </si>
  <si>
    <t>6,187,155</t>
  </si>
  <si>
    <t># Supported NTFP value chains</t>
  </si>
  <si>
    <t>2</t>
  </si>
  <si>
    <t>4</t>
  </si>
  <si>
    <t># MUSD raised through innovative financing mechanisms (50% of funds go to women-led initiatives)</t>
  </si>
  <si>
    <t>Outcome 4
Successful execution of the project in an efficient manner, with knowledge shared through the global FOLUR platform</t>
  </si>
  <si>
    <t># of people reached by the project’s communication and dissemination work (50% women)</t>
  </si>
  <si>
    <t>20,000 (50% women)</t>
  </si>
  <si>
    <t>100,000 (50% women)</t>
  </si>
  <si>
    <t># M&amp;E system put in place to ensure adaptive management</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</si>
  <si>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</si>
  <si>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</si>
  <si>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</si>
  <si>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</si>
  <si>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</si>
  <si>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</si>
  <si>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</si>
  <si>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t>
  </si>
  <si>
    <t>GEF Operational Focal Point</t>
  </si>
  <si>
    <t>Comments/reasons¹² justifying the ratings for FY2025 and any changes (positive or negative) in the ratings since the previous reporting period</t>
  </si>
  <si>
    <t>Measures to address MS, MU, U and HU ratings on Section 2 above</t>
  </si>
  <si>
    <t>Outcome</t>
  </si>
  <si>
    <t>Action(s) to be taken</t>
  </si>
  <si>
    <t>By whom?</t>
  </si>
  <si>
    <t>By When?</t>
  </si>
  <si>
    <t>SERPRO-CA</t>
  </si>
  <si>
    <t>DNFF</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</si>
  <si>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</si>
  <si>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</si>
  <si>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</si>
  <si>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</si>
  <si>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</si>
  <si>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</si>
  <si>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</si>
  <si>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</si>
  <si>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</si>
  <si>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</si>
  <si>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</si>
  <si>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</si>
  <si>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</si>
  <si>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</si>
  <si>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</si>
  <si>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</si>
  <si>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</si>
  <si>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</si>
  <si>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</si>
  <si>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</si>
  <si>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</si>
  <si>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</si>
  <si>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</si>
  <si>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</si>
  <si>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</si>
  <si>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</si>
  <si>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</si>
  <si>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</si>
  <si>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</si>
  <si>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</si>
  <si>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</si>
  <si>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</si>
  <si>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</si>
  <si>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</si>
  <si>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</si>
  <si>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</si>
  <si>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</si>
  <si>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</si>
  <si>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</si>
  <si>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</si>
  <si>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</si>
  <si>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</si>
  <si>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</si>
  <si>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</si>
  <si>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</si>
  <si>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</si>
  <si>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</si>
  <si>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</si>
  <si>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</si>
  <si>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</si>
  <si>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</si>
  <si>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</si>
  <si>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</si>
  <si>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</si>
  <si>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</si>
  <si>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</si>
  <si>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</si>
  <si>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</si>
  <si>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</si>
  <si>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</si>
  <si>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</si>
  <si>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</si>
  <si>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</si>
  <si>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</si>
  <si>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</si>
  <si>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</si>
  <si>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</si>
  <si>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</si>
  <si>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</si>
  <si>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</si>
  <si>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</si>
  <si>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</si>
  <si>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</si>
  <si>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</si>
  <si>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</si>
  <si>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</si>
  <si>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</si>
  <si>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</si>
  <si>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</si>
  <si>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</si>
  <si>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</si>
  <si>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</si>
  <si>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</si>
  <si>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</si>
  <si>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</si>
  <si>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</si>
  <si>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</si>
  <si>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</si>
  <si>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</si>
  <si>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</si>
  <si>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</si>
  <si>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</si>
  <si>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</si>
  <si>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</si>
  <si>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</si>
  <si>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</si>
  <si>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</si>
  <si>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</si>
  <si>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</si>
  <si>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</si>
  <si>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</si>
  <si>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</si>
  <si>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</si>
  <si>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</si>
  <si>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</si>
  <si>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</si>
  <si>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</si>
  <si>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</si>
  <si>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</si>
  <si>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</si>
  <si>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</si>
  <si>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</si>
  <si>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</si>
  <si>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</si>
  <si>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</si>
  <si>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</si>
  <si>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</si>
  <si>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</si>
  <si>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</si>
  <si>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</si>
  <si>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</si>
  <si>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</si>
  <si>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</si>
  <si>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</si>
  <si>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</si>
  <si>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</si>
  <si>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</si>
  <si>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</si>
  <si>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</si>
  <si>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</si>
  <si>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</si>
  <si>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</si>
  <si>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</si>
  <si>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</si>
  <si>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</si>
  <si>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</si>
  <si>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</si>
  <si>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</si>
  <si>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</si>
  <si>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</si>
  <si>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</si>
  <si>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</si>
  <si>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</si>
  <si>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</si>
  <si>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</si>
  <si>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</si>
  <si>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</si>
  <si>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</si>
  <si>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</si>
  <si>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</si>
  <si>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</si>
  <si>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</si>
  <si>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</si>
  <si>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</si>
  <si>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</si>
  <si>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</si>
  <si>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</si>
  <si>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</si>
  <si>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</si>
  <si>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</si>
  <si>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</si>
  <si>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</si>
  <si>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</si>
  <si>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</si>
  <si>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</si>
  <si>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</si>
  <si>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</si>
  <si>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</si>
  <si>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</si>
  <si>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</si>
  <si>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</si>
  <si>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</si>
  <si>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</si>
  <si>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</si>
  <si>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</si>
  <si>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</si>
  <si>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</si>
  <si>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</si>
  <si>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</si>
  <si>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</si>
  <si>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</si>
  <si>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</si>
  <si>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</si>
  <si>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</si>
  <si>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</si>
  <si>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</si>
  <si>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</si>
  <si>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</si>
  <si>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</si>
  <si>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</si>
  <si>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</si>
  <si>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</si>
  <si>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</si>
  <si>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</si>
  <si>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</si>
  <si>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</si>
  <si>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</si>
  <si>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</si>
  <si>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</si>
  <si>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</si>
  <si>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</si>
  <si>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</si>
  <si>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</si>
  <si>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</si>
  <si>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</si>
  <si>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</si>
  <si>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</si>
  <si>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</si>
  <si>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</si>
  <si>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</si>
  <si>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</si>
  <si>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</si>
  <si>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</si>
  <si>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</si>
  <si>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</si>
  <si>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</si>
  <si>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</si>
  <si>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</si>
  <si>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</si>
  <si>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</si>
  <si>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</si>
  <si>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</si>
  <si>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</si>
  <si>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</si>
  <si>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</si>
  <si>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</si>
  <si>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</si>
  <si>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</si>
  <si>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</si>
  <si>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</si>
  <si>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</si>
  <si>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</si>
  <si>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</si>
  <si>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</si>
  <si>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</si>
  <si>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</si>
  <si>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</si>
  <si>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</si>
  <si>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</si>
  <si>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</si>
  <si>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</si>
  <si>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</si>
  <si>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</si>
  <si>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</si>
  <si>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</si>
  <si>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</si>
  <si>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</si>
  <si>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</si>
  <si>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</si>
  <si>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</si>
  <si>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</si>
  <si>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</si>
  <si>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</si>
  <si>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</si>
  <si>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</si>
  <si>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</si>
  <si>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</si>
  <si>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</si>
  <si>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</si>
  <si>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</si>
  <si>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</si>
  <si>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</si>
  <si>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</si>
  <si>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</si>
  <si>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</si>
  <si>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</si>
  <si>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</si>
  <si>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</si>
  <si>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</si>
  <si>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</si>
  <si>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</si>
  <si>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</si>
  <si>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</si>
  <si>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</si>
  <si>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</si>
  <si>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</si>
  <si>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GEF Operational Focal Point (OFP)</t>
  </si>
  <si>
    <t>FY2025 Implementation Objective rating10</t>
  </si>
  <si>
    <t>Comments/reasons justifying the ratings for FY2025 and any changes (positive or negative) in the ratings since the previous reporting period</t>
  </si>
  <si>
    <t xml:space="preserve">Comments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</si>
  <si>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</si>
  <si>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</si>
  <si>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</si>
  <si>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Please provide a summary paragraph on challenges of project implementation consistent with the information reported in section 2 and 3 of the PIR (Max 400 words) (This section will be uploaded to the GEF portal)</t>
  </si>
  <si>
    <t>Implementation of Exit Strategy</t>
  </si>
  <si>
    <t xml:space="preserve">Has the project developed an Exit Strategy? If yes, please describe the progress to implement it.
</t>
  </si>
  <si>
    <t xml:space="preserve">How is the project enhancing institutional capacities to foster country ownership for more durable / sustained results?
</t>
  </si>
  <si>
    <t>5. Environmental and Social Safeguards (ESS): risks from the project</t>
  </si>
  <si>
    <t>Initial ESS Risk Classification (at CEO Endorsement/Approval Stage)</t>
  </si>
  <si>
    <t>New environmental and social risks.</t>
  </si>
  <si>
    <t>Progress made towards implementing the Enivronmental and Social Management Plan (ESMP) (only for Moderate and High Risk Projects)</t>
  </si>
  <si>
    <t>Grievance Redress Mechanism (GRM)</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</si>
  <si>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</si>
  <si>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</si>
  <si>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</si>
  <si>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</si>
  <si>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</si>
  <si>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</si>
  <si>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</si>
  <si>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Operational &amp; Logistical</t>
  </si>
  <si>
    <t>Low</t>
  </si>
  <si>
    <t>Political</t>
  </si>
  <si>
    <t>Social</t>
  </si>
  <si>
    <t>Environmental</t>
  </si>
  <si>
    <t>Substantial</t>
  </si>
  <si>
    <t>Partnership &amp; Coordination</t>
  </si>
  <si>
    <t>Moderate</t>
  </si>
  <si>
    <t>Project overall risk rating (Low, Moderate, Substantial or High):</t>
  </si>
  <si>
    <t>FY2024 rating</t>
  </si>
  <si>
    <t>FY2025 rating</t>
  </si>
  <si>
    <t>Comments/reason for the rating for FY2025 and any changes (positive or negative) in the rating since the previous reporting period</t>
  </si>
  <si>
    <t>Moderate risk</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</si>
  <si>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</si>
  <si>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</si>
  <si>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</si>
  <si>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</si>
  <si>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Recommandation…Anticiper les contraintes logistiques en prenant, en temps utile, les dispositions nécessaires pour garantir la mobilité des équipes, que ce soit par la location de véhicules, en coordination avec les partenaires, ou via l’appui logistique de la FAO.</t>
  </si>
  <si>
    <t>Renforcer les missions conjointes de suivi technique et opérationnel sur le terrain, en étroite collaboration avec l’UGP et l’ANAFIC, pour évaluer en temps réel la qualité de la mise en œuvre et identifier les ajustements nécessaires.</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</si>
  <si>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</si>
  <si>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</si>
  <si>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</si>
  <si>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</si>
  <si>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</si>
  <si>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</si>
  <si>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</si>
  <si>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</si>
  <si>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</si>
  <si>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Financial management</t>
  </si>
  <si>
    <t>Implementation schedule</t>
  </si>
  <si>
    <t>BH, FLO</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</si>
  <si>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</si>
  <si>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</si>
  <si>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</si>
  <si>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</si>
  <si>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</si>
  <si>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</si>
  <si>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</si>
  <si>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</si>
  <si>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</si>
  <si>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</si>
  <si>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</si>
  <si>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</si>
  <si>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</si>
  <si>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</si>
  <si>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</si>
  <si>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</si>
  <si>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</si>
  <si>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ANAFIC</t>
  </si>
  <si>
    <t>Institut de Recherche Agronomique de Guinée (IRAG)</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</si>
  <si>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</si>
  <si>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</si>
  <si>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</si>
  <si>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</si>
  <si>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</si>
  <si>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</si>
  <si>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b. Improving women's participation and decision making</t>
  </si>
  <si>
    <t>c. generating socio-economic benefits or services for women</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</si>
  <si>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</si>
  <si>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</si>
  <si>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</si>
  <si>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</si>
  <si>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</si>
  <si>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 If NO, how does the project identify, collect and document good practices? </t>
  </si>
  <si>
    <t xml:space="preserve">  </t>
  </si>
  <si>
    <t xml:space="preserve">Please list good practices, including key-technical and/or institutional innovations, from the project thus far. </t>
  </si>
  <si>
    <t>Communication strategy:
Does the project have a communication strategy?</t>
  </si>
  <si>
    <t xml:space="preserve"> Please provide a brief overview of the communications successes and challenges this fiscal year.</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</si>
  <si>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</si>
  <si>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Please provide links to related website, social media account</t>
  </si>
  <si>
    <t xml:space="preserve">"https://infochrono.org/2025/02/20/kissidougou-plusieurs-acteurs-impliques-pour-la-restauration-du-couvert-vegetal-sont-en-formation/
https://www.facebook.com/share/p/1erpaiBA63/; 
Kissidougou /Environnement: Tenue d’une session de formation des formateurs sur les options de restauration des paysages dégradés - AGP GUINEE""
 https://agpguinee.com/kissidougou-environnement-tenue-dune-session-de-formation-des-formateurs-sur-les-options-de-restauration-des-paysages-degrades/                                                               https://youtu.be/nJd1G1tQfC0?si=3lFU1oZeuB4m69uQ&amp;sfnsn=wa                                                                                                                                                                  "						
</t>
  </si>
  <si>
    <t xml:space="preserve">Please provide a list of publications, leaflets, video materials, newsletters, or other communications assets publised on the web, if any. </t>
  </si>
  <si>
    <t>Please indicate the Communication and/or knowledge management focal point's name and contact detais.</t>
  </si>
  <si>
    <t xml:space="preserve">12. Indigenous Peoples and Local Communites Involvement </t>
  </si>
  <si>
    <t>Are Indigenous Peoples and local communities involved in the project (as per the approved Project Document)? If yes, please briefly explain.</t>
  </si>
  <si>
    <t>13. Co-Financing Table</t>
  </si>
  <si>
    <t>Sources of Co-financing</t>
  </si>
  <si>
    <t>Name of Co-financer</t>
  </si>
  <si>
    <t>Type of Co-financing</t>
  </si>
  <si>
    <t>Amount Confirmed at CEO endorsement/approval (in USD)</t>
  </si>
  <si>
    <t>Actual Amount Materialized at 30 June 2025 (in USD)</t>
  </si>
  <si>
    <t>World Bank</t>
  </si>
  <si>
    <t>Grant</t>
  </si>
  <si>
    <t>Recipient Country Government</t>
  </si>
  <si>
    <t>In-kind</t>
  </si>
  <si>
    <t>GEF Agency</t>
  </si>
  <si>
    <t>FAO-Guinea</t>
  </si>
  <si>
    <t>FAO-FLRM</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</si>
  <si>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</si>
  <si>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</si>
  <si>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</si>
  <si>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</si>
  <si>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</si>
  <si>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</si>
  <si>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N°</t>
  </si>
  <si>
    <t>Préfectures</t>
  </si>
  <si>
    <t>Communes Rurales</t>
  </si>
  <si>
    <t>Location Name</t>
  </si>
  <si>
    <t>Latitude</t>
  </si>
  <si>
    <t>Longitude</t>
  </si>
  <si>
    <t>Geo Name ID</t>
  </si>
  <si>
    <t>Location &amp; Activity Description*</t>
  </si>
  <si>
    <t>Kouroussa</t>
  </si>
  <si>
    <t>Komola-Koura</t>
  </si>
  <si>
    <t>Gagna</t>
  </si>
  <si>
    <t>Bantanbaye</t>
  </si>
  <si>
    <t>Sanbaya-Centre</t>
  </si>
  <si>
    <t>Kankan</t>
  </si>
  <si>
    <t>Baté-Nafadji</t>
  </si>
  <si>
    <t>Bakonko-Cissela</t>
  </si>
  <si>
    <t>Tassiliman</t>
  </si>
  <si>
    <t>Kofilani</t>
  </si>
  <si>
    <t>Timinindou</t>
  </si>
  <si>
    <t>Kérouané</t>
  </si>
  <si>
    <t>Komodou</t>
  </si>
  <si>
    <t>Sanankoroni</t>
  </si>
  <si>
    <t>Diaradou</t>
  </si>
  <si>
    <t>Saramoridou</t>
  </si>
  <si>
    <t>Franfina</t>
  </si>
  <si>
    <t>Faranah</t>
  </si>
  <si>
    <t>Tiro</t>
  </si>
  <si>
    <t>Saourou</t>
  </si>
  <si>
    <t>Almamiya</t>
  </si>
  <si>
    <t>Beindou</t>
  </si>
  <si>
    <t>Sidakoro</t>
  </si>
  <si>
    <t>Kissidougou</t>
  </si>
  <si>
    <t>Gbangbadou</t>
  </si>
  <si>
    <t>Kissi-Yalankoro</t>
  </si>
  <si>
    <t>Yardo</t>
  </si>
  <si>
    <t>Manfran</t>
  </si>
  <si>
    <t>Bambayèlèma</t>
  </si>
  <si>
    <t>Franseldou</t>
  </si>
  <si>
    <t>Gnamana</t>
  </si>
  <si>
    <t>Sirkouldou</t>
  </si>
  <si>
    <t>Beyla</t>
  </si>
  <si>
    <t>Nionsomoridou</t>
  </si>
  <si>
    <t>Traoréla</t>
  </si>
  <si>
    <t>Sondou</t>
  </si>
  <si>
    <t>Moribadou</t>
  </si>
  <si>
    <t>N'Zérékoré</t>
  </si>
  <si>
    <t>Bounouma</t>
  </si>
  <si>
    <t>Yossönö</t>
  </si>
  <si>
    <t>Gbèlèye</t>
  </si>
  <si>
    <t>Lola</t>
  </si>
  <si>
    <t>Bossou</t>
  </si>
  <si>
    <t>Sèrèngbara</t>
  </si>
  <si>
    <t>Yomou</t>
  </si>
  <si>
    <t>Diécké</t>
  </si>
  <si>
    <t>Naapa</t>
  </si>
  <si>
    <t>Macenta</t>
  </si>
  <si>
    <t>Kouankan</t>
  </si>
  <si>
    <t>Kouankan 2</t>
  </si>
  <si>
    <t>Kouankan 1</t>
  </si>
  <si>
    <t>Sagnodou 1</t>
  </si>
  <si>
    <t>Guéckédou</t>
  </si>
  <si>
    <t>Tékoulo</t>
  </si>
  <si>
    <t>Kongonani</t>
  </si>
  <si>
    <t>Tallobengou</t>
  </si>
  <si>
    <t>Yaradou</t>
  </si>
  <si>
    <t>Owet Kama</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</si>
  <si>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</si>
  <si>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</si>
  <si>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</si>
  <si>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</si>
  <si>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</si>
  <si>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</si>
  <si>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</si>
  <si>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</si>
  <si>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The activities planned for the period have largely been completed and mainly consist of training and capacity building for key stakeholders, as well as dissemination to raise awareness among communities. However, difficulties in acquiring equipment for the implementation of the project (three vehicles and 60 motorcycles) have caused delays in the implementation of activities. Discussions are underway to take the appropriate measures to finalise the various processes for acquiring equipment and logistics for the project. It should also be noted that the communities benefiting from the project are committed and demonstrate a genuine motivation to ensure the success of the project and to contribute actively to the sustainable improvement of their living conditions.</t>
  </si>
  <si>
    <t>The project got off to a slow start due to difficulties in understanding the disbursement procedures by the three partners and also by FAO Guinea, which is implementing its first OPIM project.
Although the launch workshop took place in July 2024, activities did not really begin until February 2025, with the establishment of the PMU and the organisation of the partners.
Going forward, it is crucial to maintain good coordination between the partners and the FAO Guinea team. Now that the procedures are better understood, no further delays are expected. Continued technical support from the GEF, the LTO teams (headquarters and SFW), and the technical units at headquarters will be essential to accelerate implementation and achieve results by July 2026.</t>
  </si>
  <si>
    <t>The project experienced significant delays during this period. The official launch workshop took place in July 2024, and between July 2024 and January 2025, no activities could be implemented due to difficulties in understanding and implementing the procedures for making funds available to the three operational partners. The activities themselves finally started in February 2025. Since then, the PMU has been set up and the partners are starting to get organised. It is essential that, for the coming period, the PMU continues to develop a clear workflow between the three operational partners and the FAO teams in Conakry. The procedures are now known and should therefore no longer cause delays. Joint support from the GEF unit, the LTO units (headquarters and SFW) and other technical teams at headquarters will be particularly important to accelerate implementation and ensure significant results by July 2026.</t>
  </si>
  <si>
    <t>After significant delays in the launch phase due to the novelty of the partnership model, concrete activities have begun. It is still too early to identify progress towards the expected results; however, the mobilisation of communities and local authorities during the initial training sessions and public meetings demonstrates strong expectations that the implementation of the work plan will deliver results, otherwise there is a risk of disappointment and demobilisation.</t>
  </si>
  <si>
    <t>Outcome 1: Planning, monitoring and enabling conditions enhanced for integrated landscape management.</t>
  </si>
  <si>
    <t>Provision of funds - Facilitate the disbursement of funds for the advancement of activities (consider the possibility of opening a project sub-account in a primary bank managed by the operational partners themselves) upon validation of the TOR - Finalisation and validation of the meeting framework note and reporting (no later than 4 July 2025) Ensure implementation of the framework note (PMU) for the duration of the project - Preparation of PDLs Finalise the process of acquiring logistical resources (vehicles, motorcycles and computers) DNFF and SERPROCA (15 July)</t>
  </si>
  <si>
    <t xml:space="preserve">Accelerate the process of accurately identifying sites for sustainable agriculture practices.     </t>
  </si>
  <si>
    <t>Accelerate the process of accurately identifying sites for the restoration of degraded landscapes.</t>
  </si>
  <si>
    <t>The commitment of operational partners and the participation of indigenous peoples and local communities in the implementation of activities; Provision of funds in real time to ensure that the implementation schedule is adhered to; Involvement of universities, the media and CSOs in knowledge sharing.</t>
  </si>
  <si>
    <t xml:space="preserve">FAO, PMU, OPs                     </t>
  </si>
  <si>
    <t xml:space="preserve">Imminent                                                                                                                                                                                        / Jul - Sept 2025    </t>
  </si>
  <si>
    <t xml:space="preserve">Jul - Sept 2025   </t>
  </si>
  <si>
    <t>Jul 25 -June 2026</t>
  </si>
  <si>
    <t>DNFF, ANAFIC, SERPRO-CA, FAO, PMU, Universities, OSCs &amp; media</t>
  </si>
  <si>
    <t xml:space="preserve">1. Capacity building for 82 local actors in rural municipalities, including 7 women, to update the 13 Local Development Plans (LDPs) and Annual Investment Programmes, including integrated land management and restoration of degraded landscapes.
2. Capacity building for 26 Receivers and Secretaries General of the 13 rural municipalities, including 2 women, on the administrative and financial management of Annual Investment Programmes (AIPs). 
3. Technical supervision and support for the 13 municipalities in the PDL development process. This reached 340 local actors, including 67 women.                                                                  </t>
  </si>
  <si>
    <t>No activities under this output in the reporting year.</t>
  </si>
  <si>
    <t>Training of 24 SERPROCA agents (agricultural operations officers and agricultural advisors) on sustainable agricultural practices in the rice, palm oil, market gardening and agroforestry sectors, including five women.
2. Raising awareness among 1,629 producers, including 633 women, on sustainable and climate-smart agricultural practices. 
3. Supervision of field activities.</t>
  </si>
  <si>
    <t>1. Training of 25 trainers, including 6 women, composed of representatives of the Prefectural Forestry and Wildlife Sections of the Upper Guinea and Forest Guinea regions, members of civil society and local PMU facilitators on restoration options.
2. Feedback on training on options for restoring degraded landscapes in the Prefectural Forestry and Wildlife Sections and in the 13 project municipalities.
3. Supervision of field activities.</t>
  </si>
  <si>
    <t>This activity was planned for the last quarter (April, May, June) but has not yet been carried out.</t>
  </si>
  <si>
    <t xml:space="preserve">The activities planned for the period have been carried out and consist of training and capacity building for key stakeholders, as well as feedback on the training and community awareness-raising. However, difficulties in acquiring equipment (three vehicles and 60 motorcycles) have caused significant delays in the implementation of activities. Nevertheless, the communities are committed to ensuring the success of the project and to actively contributing to the sustainable improvement of their living conditions.
</t>
  </si>
  <si>
    <t>The implementation of planned project activities has been delayed due to a lack of familiarity with OPIM procedures and funding requests by the three operational partners. Activities began in February 2025. Since then, the partners have started to organise themselves, the PMU is operational and has put in place tools to organise the workflow. The first quarterly work plans have been completed. The first awareness-raising, mobilisation and training activities have taken place, the communities have been mobilised and have confirmed their commitment to actively contribute to the project activities. The implementation of activities is at an early stage and results are not yet visible. For the coming period, implementation needs to be accelerated, particularly with regard to municipal investments and community restoration activities.</t>
  </si>
  <si>
    <t>The project started late, mainly due to a misunderstanding of OPIM procedures and funding requests by the three partners. This delay disrupted the initial schedule.
Since February 2025, things have started to improve. The Project Management Unit (PMU) is operational and is putting tools in place to better organise the work. The first work plans have been completed, and awareness-raising, mobilisation and training activities have begun. The communities are committed and ready to participate actively.
However, the project is still in its early stages of implementation, and results are not yet visible. It is therefore essential to accelerate activities, especially those related to community investments and restoration by communities.
As Budget Holder, I recommend:
Strengthening technical support to partners to improve the implementation of OPIM procedures.
Improving planning to make up for delays.
Strengthening coordination between stakeholders, especially at the local level.
Closely monitoring indicators to quickly adjust actions.</t>
  </si>
  <si>
    <t>After a long phase of learning and familiarisation with the partnership modality by both national partners and FAO Guinea, working practices were established during the reporting period. This should make it possible to make up for the delay in implementation and prevent any further delays by anticipating difficulties and resolving them promptly when they arise. This will only be possible through excellent communication between the various parties and within the FAO team, an area in which progress has been noted.</t>
  </si>
  <si>
    <t>The implementation of planned project activities has been delayed due to a lack of familiarity with the OPIM approach and delays in the disbursement of funds. In terms of progress, the following key points can be mentioned:
    Coordination meetings held by the project management unit;
     Consultation meetings between the PMU, FAO and operational partners
    Preparation and organisation of the official project launch workshop
     Training of DNFF trainers on forest and landscape restoration options
      Feedback from the training of trainers on forest and landscape restoration options in the prefectural forestry and wildlife departments and in the 13 project municipalities
    Training of SERPROCA agents (agricultural operations officers and agricultural advisers) on sustainable agricultural practices
     Raising awareness among producers on good practices in sustainable and climate-smart agriculture
     Capacity building for local actors in the process of developing PDLs for the 13 rural municipalities
    Capacity building for municipal secretaries-general and revenue collectors on the administrative and financial management of PAI
    Supervision and support mission by the PMU 
    Joint mission (PMU, ANAFIC, SERPROCA, DNFF, FAO Guinea and FAO Headquarters)
    Participation of operational partners in international conferences in Malaysia and Vietnam</t>
  </si>
  <si>
    <t xml:space="preserve">In terms of challenges
1. Implementation of activities in accordance with the workplan
2. Provision of vehicles and motorcycles to facilitate the implementation of activities in the field
3. Facilitating the disbursement of funds for the implementation of planned activities
4. Smooth communication between the parties involved
</t>
  </si>
  <si>
    <t>No exit strategy developed as such, but key actions are being taken to ensure the sustainability of the project outcomes: 
- 1. Capacity building for decentralised technical services (DNFF, SERPROCA) and decentralised services (presidents of special delegations, secretaries-general of municipalities, municipal tax collectors, community technical officers)
- 2 Integration of integrated land management activities into the PDL and PAI is ongoing.
- 3.Participation of operational partners in international conferences: - Vietnam in the regional dialogue of the FOLUR project on low-emission rice extension in all landscapes - Malaysia in the regional dialogue of FOLLUR on oil palm and responsible value chains. These conferences enabled the sharing of knowledge on rice and oil palm within the framework of the implementation of project GCP/GUI/024/GFF.</t>
  </si>
  <si>
    <t>1. Through the OPIM approach, the institutional capacities of operational partners are strengthened by providing funds to enhance their managerial and administrative capacities.
 2. Promotion of synergies between operational partners in project implementation.</t>
  </si>
  <si>
    <t>Low risk</t>
  </si>
  <si>
    <t>No new risk identified</t>
  </si>
  <si>
    <t>To date, no complaints were received. There is an Operational Complaints Management Committee (CGR) in every rural municipality in Guinea.</t>
  </si>
  <si>
    <t xml:space="preserve">Insufficient capacity within the relevant ministerial departments and decentralised agencies to successfully engage in a complex, global, multisectoral and multi-level GIT programme. </t>
  </si>
  <si>
    <t>The lack of political stability to support integrated planning and implementation.
Turnover and changes among decision-makers and institutional arrangements that are not under the control of the project can lead to an unstable environment that hinders the long-term success of the project</t>
  </si>
  <si>
    <t xml:space="preserve">The appointment of focal points at the operational partner level (DNFF, SERPROCA and ANAFIC) and support for their ownership of the project;
Participatory development of the framework note defining the types of meetings and reporting in the process of implementing project activities by  the PMU, DNFF, ANAFIC, SERPROCA and FAO  ;  
Capacity building for decentralised and devolved services   </t>
  </si>
  <si>
    <t>The designated focal points are managers from the various operational partners who ensure the operationalisation of activities in the field.
The Project Management Unit provides technical support to operational partners in the implementation of the project.
FAO, which  plays the role of quality assurance and  supervision of activities in collaboration with the PMU.</t>
  </si>
  <si>
    <t xml:space="preserve">The project is unable to obtain the external expertise and technical assistance necessary for the successful implementation of the project within the time frame. </t>
  </si>
  <si>
    <t xml:space="preserve">DNFF has recruited a consultant to train trainers on restoration options.  
SERPROCA has signed a service agreement with IRAG to strengthen the capacity of its agents on sustainable agriculture practices. </t>
  </si>
  <si>
    <t xml:space="preserve">Local communities are reluctant to commit to or abandon the adoption of ITM/RPF in their respective landscapes.		
</t>
  </si>
  <si>
    <t>During the joint mission by the PMU, FAO, ANAFIC, DNFF and SERPROCA, these communities reiterated their commitment to actively participate in the implementation of the project in order to ensure its success and contribute to the sustainable improvement of their living conditions. This commitment was demonstrated by the provision of land for the establishment of farmer training fields and agroforestry activities, illustrating their concrete willingness to support the project's momentum.</t>
  </si>
  <si>
    <t xml:space="preserve">The project interventions do not take gender into account. </t>
  </si>
  <si>
    <t>Organisation of special focus groups for women and young people during the updating of the PDLs to take their concerns into account. 
Agreement on speaking time for women and young people during workshops and supervision missions</t>
  </si>
  <si>
    <t xml:space="preserve">The current and future impacts of climate change threaten the sustainability of GIT/RFP investments.
</t>
  </si>
  <si>
    <t xml:space="preserve">Capacity building for local actors in the 13 rural municipalities  benefiting from the project to integrate GIT and restoration activities into local development plans </t>
  </si>
  <si>
    <t>The private sector is reluctant to invest in GIT/RFP.</t>
  </si>
  <si>
    <t xml:space="preserve"> To date, there has been no agreement between the project and the private sector. </t>
  </si>
  <si>
    <t xml:space="preserve">The COVID-19 crisis or another health crisis (Ebola or Marburg fever) persists and has operational effects on the implementation and institutional/governance arrangements of the project. </t>
  </si>
  <si>
    <t xml:space="preserve"> During this period, no health crisis was recorded by the competent authorities in the project area.</t>
  </si>
  <si>
    <t>The level of risk is stable; however initial delays due to slow project implementation have highlighted the inherent complexity of the operational modality.</t>
  </si>
  <si>
    <t>The PMU's technical support in developing the terms of reference and its assistance in implementing training workshops for trainers on restoration options; capacity building for SERPROCA agents on sustainable agriculture practices; capacity building for local actors in the 13 project municipalities in the process of updating PDLs and PAI, including ITG activities and restoration</t>
  </si>
  <si>
    <t xml:space="preserve">Recommendation 1: Strengthen the involvement of the Project Management Unit (PMU) from the preparatory phase of activities, particularly when its technical expertise is crucial to their smooth running. </t>
  </si>
  <si>
    <t>Recommendation 2: Clarify the administrative arrangements, in particular the costs of participants, at the start of the workshops to avoid any misunderstanding. Failing this, these details should be explicitly stated in the invitation letters</t>
  </si>
  <si>
    <t>Clarification of administrative arrangements, in particular the costs of participants, at the start of the DNFF training-of-trainers workshops; capacity building for SERPROCA agents; capacity building for municipal secretaries-general and revenue collectors.</t>
  </si>
  <si>
    <t>Recommendation 3: Ensure the effective integration of project activities into Local Development Plans (PDLs) and Annual Investment Plans (PAIs), in line with local priorities and inter-municipal dynamics</t>
  </si>
  <si>
    <t>Technical support mission by the PMU (expert in community engagement and local facilitators) to the 13 rural municipalities involved in the process of updating the PDLs, including GIT activities and restoration.</t>
  </si>
  <si>
    <t>Involvement of the PMU in supervising awareness-raising activities on sustainable agriculture, feedback on training on restoration options and the process of updating and integrating ITG into the PDLs of the 13 municipalities involved in the project.</t>
  </si>
  <si>
    <t xml:space="preserve">Recommendation 4: Set up a post-workshop technical monitoring mechanism to support municipalities in transposing the lessons learned at the local level. </t>
  </si>
  <si>
    <t xml:space="preserve">Recommendation 5: Strengthen the capitalisation of good practices from these workshops to feed into future training sessions and adjust intervention tools.		
</t>
  </si>
  <si>
    <t xml:space="preserve">Develop tools and plans for feedback on training on restoration options and sustainable agriculture in the 13 project intervention municipalities
</t>
  </si>
  <si>
    <t>Recommendation 6: Ensure close follow-up of the recommendations made at the end of the workshop, with periodic progress reports shared between partners. Organise feedback and awareness-raising workshops for local grassroots actors.</t>
  </si>
  <si>
    <t>Ongoing</t>
  </si>
  <si>
    <t>Recommendation 7: Strengthen joint technical and operational monitoring missions in the field, in close collaboration with the PMU and ANAFIC, to assess the quality of implementation in real time and identify any necessary adjustments. Anticipate the vehicle rental process during the joint mission of the PMU, FAO Guinea, FAO headquarters, ANAFIC, DNFF and SERPROCA in Forest Guinea.</t>
  </si>
  <si>
    <t>Recommendation 8: Provide harmonised monitoring and reporting tools, adapted to the OPIM approach, to facilitate information flow, results analysis and evidence-based decision-making.</t>
  </si>
  <si>
    <t>Organisation of feedback workshops and awareness-raising sessions for local grassroots stakeholders.</t>
  </si>
  <si>
    <t>Anticipating the vehicle rental process during the joint mission of UGP, FAO Guinea, FAO headquarters, ANAFIC, DNFF, and SERPROCA in  Guinée Forestière</t>
  </si>
  <si>
    <t xml:space="preserve">Update of EOD &amp; NTR to reflect the actual start of OPAs </t>
  </si>
  <si>
    <t xml:space="preserve">New EOD &amp; NTE :
01/04/2024 to 31/03/2029
</t>
  </si>
  <si>
    <t>OPA</t>
  </si>
  <si>
    <t>Contract</t>
  </si>
  <si>
    <t>1. Organisation of the official project launch workshop 
2. Training of 25 trainers, including 6 women, composed of representatives of the Forestry and Wildlife Sections of the Upper Guinea and Forest Guinea regions, members of civil society and local PMU facilitators on restoration options 
3. Feedback on training on options for restoring degraded landscapes in the 13 project municipalities. 
4. Supervision of field activities</t>
  </si>
  <si>
    <t>1. Training of 24 SERPROCA agents (agricultural operations officers and agricultural advisors) on sustainable agricultural practices (rice, palm oil, market gardening and agroforestry), including 5 women. 2. Raising awareness among 1,629 producers, including 633 women, on sustainable and climate-smart agricultural practices. 3. Supervision of field activities.</t>
  </si>
  <si>
    <t>1. Capacity building for 82 local actors in rural municipalities, including 7 women, to update the 13 Local Development Plans (PDLs) and Annual Investment Programmes, including integrated land management and restoration of degraded landscapes.
2. Capacity building for 26 Receivers and Secretaries General of the 13 rural municipalities, including 2 women, on the administrative and financial management of Annual Investment Programmes (AIPs). 
3. Technical supervision and support for the 13 municipalities in the PDL development process. This reached 340 local actors, including 67 women.</t>
  </si>
  <si>
    <t>Capacity building for SERPROCA agents on sustainable agriculture practices in the regional research centres of Bordeau and Seredou</t>
  </si>
  <si>
    <t>During the joint mission, it was recommended that women's access to natural resources and their participation in decision-making be encouraged.</t>
  </si>
  <si>
    <t>Organisation of special focus groups for women and young people during the updating of the PDLs to take their concerns into account.
Agreement on speaking time for women and young people during workshops and supervision missions.</t>
  </si>
  <si>
    <t>Awareness raising and information for women's groups on market gardening and the processing of non-timber forest products.</t>
  </si>
  <si>
    <t>Raising awareness among beneficiaries about the gender approach in project implementation;</t>
  </si>
  <si>
    <t>ANAFIC is developing two gender-based tools Tool 1: a typical day, which addresses the integration of all gender aspects into local development plans and the distribution of tasks and responsibilities Tool 2: decision-making within the household, which involves making decisions within households based on the gender of individuals. These approaches are taken into account in the implementation of annual investment programmes (AIPs). 
Several communication and knowledge management activities have been carried out as part of the implementation of activities through the communication units of operational partners. These activities have been relayed at various levels, including Radio Télévision Guinéenne (RTG), websites, operational partner platforms, YouTube, etc. However, several challenges remain, including the publication of images on the FOLUR platform and the establishment of a communication mechanism.</t>
  </si>
  <si>
    <t xml:space="preserve">Creation of WhatsApp platforms at the following levels: PMU, PMU including operational partners and FAO, internal operational partners.
</t>
  </si>
  <si>
    <t>As part of the project implementation, a framework document was developed in collaboration with all stakeholders. This document facilitates the effective sharing of information related to activities and ensures consistency. It clearly defines the various meetings to be held depending on the actors involved and the deadlines for submitting activity reports. The PMU also has templates for the various reports (PIR, PPR, technical and financial reports) and meeting minutes.</t>
  </si>
  <si>
    <t>At the end of the training course for trainers on restoration options, Chief Warrant Officer SANDOUNO of the Kissidougou Prefectural Forestry and Wildlife Section said: "This training has given me knowledge that I did not have before as a nature conservation officer. From now on, assisted natural regeneration is a practice that I have mastered for the restoration of degraded landscapes."</t>
  </si>
  <si>
    <t>Koéro Bernard HABA, National Coordinator ;      Tel : +224 625 452 119; E-Mail : koerobernard@gmail.com, Guinée-Conakry</t>
  </si>
  <si>
    <t xml:space="preserve">Indigenous peoples and local communities are effectively involved in the project insofar as project activities are integrated into the PDLs and PAI. These planned activities will be implemented by these indigenous peoples and communities.
During the joint mission by the UGP, FAO, ANAFIC, DNFF and SERPROCA, these communities reiterated their commitment to actively participate in the implementation of the project in order to ensure its success and contribute to the sustainable improvement of their living conditions. This commitment has been demonstrated by the provision of land for the establishment of farmer training fields and agroforestry activities, illustrating their concrete willingness to support the project's momentum.
</t>
  </si>
  <si>
    <t>Sustainable agriculture &amp; restoration</t>
  </si>
  <si>
    <t>National Coordinator</t>
  </si>
  <si>
    <t>M&amp;E Expert</t>
  </si>
  <si>
    <t>Sustainable agriculture Expert</t>
  </si>
  <si>
    <t>Biodiversity &amp; Restoration Expert</t>
  </si>
  <si>
    <t>Community Engagement Expert</t>
  </si>
  <si>
    <t>Administrative &amp; Procurement Expert</t>
  </si>
  <si>
    <t>Local Facilitator (Faranah)</t>
  </si>
  <si>
    <t xml:space="preserve">Local Facilitator (Kankan) </t>
  </si>
  <si>
    <t>Local Facilitator (Nzérékoré)</t>
  </si>
  <si>
    <t>Programme Assistant, Responsible for Operational Capacity Building and Project Management (OPIM Focal Point at the country office)</t>
  </si>
  <si>
    <t>No PSC meeting as of yet</t>
  </si>
  <si>
    <t>Output 1.1.1 Intersectoral and multistakeholder (including private sector) coordination and collaboration mechanisms established and / or strengthened at national and landscape level to plan and monitor ILM and FLR</t>
  </si>
  <si>
    <t xml:space="preserve">Output 1.1.2 Technical capacities of national and local authorities to plan, implement and update integrated green land use plans, enhanced </t>
  </si>
  <si>
    <t xml:space="preserve">Output 1.1.3 Integrated land use plans for the target landscape developed based on field and remotely-sensed evidence and on stakeholder engagement </t>
  </si>
  <si>
    <t xml:space="preserve">Output 1.1.4 Agriculture, forestry and land tenure policies and legal frameworks updated and coordinated to foster ILM, restoration of degraded landscapes and deforestation free agricultural development </t>
  </si>
  <si>
    <t xml:space="preserve">Output 1.1.5 Integrated national land use planning and monitoring system including forestry data in place with data sharing protocols, and used to report on national and international commitments (Rio conventions and LDN Targets, Bonn Challenge, AFR100) </t>
  </si>
  <si>
    <t>Output 2.1.1 Climate-resilient and ecologically sound intensification models implemented in smallholder production systems of the selected landscape over 10,000 ha</t>
  </si>
  <si>
    <t xml:space="preserve">
Output 2.1.2 Stakeholders capacities strengthened with knowledge, equipment, tools and trainings (e.g. FFS at farmer’s level) for a more efficient and responsible palm oil value chain from producer to buyer
</t>
  </si>
  <si>
    <t xml:space="preserve">Output 2.1.3 Inclusive business models catalyzed (addressing, inter alia, women empowerment, innovative finance, market access) in collaboration with cooperatives and private sector 
</t>
  </si>
  <si>
    <t xml:space="preserve">
Output 2.1.4 Sustainable palm oil standards, certification and traceability schemes developed and implemented </t>
  </si>
  <si>
    <t>Output 3.1.1 Restoration practices that will enhance the biodiversity and long-term climate-resilience of degraded forests and agrosylvopastoral systems implemented in selected sites of the landscape</t>
  </si>
  <si>
    <t xml:space="preserve">
Output 3.1.2 Local producers organizations strengthened to identify and run profitable NWFP and other green businesses 
jects</t>
  </si>
  <si>
    <t xml:space="preserve">
Output 3.1.3 Innovative arrangements for financing restoration of degraded areas tested, including partnerships with private sector (e.g. mining) and development of bankable pro</t>
  </si>
  <si>
    <t>Outcome 1.1: Planning, monitoring and enabling conditions enhanced for integrated landscape management</t>
  </si>
  <si>
    <t>Outcome 2.1: Agricultural land within mixed rice and palm oil productive landscapes, managed sustainably and responsible value chains promoted.</t>
  </si>
  <si>
    <t xml:space="preserve">Output 4.1.1: Knowledge products, tools and approaches developed and shared through the FOLUR IP Global platform and other relevant platforms  
</t>
  </si>
  <si>
    <t>Output 4.1.2: Operational project M&amp;E system in place</t>
  </si>
  <si>
    <t>Outcome 4.1: Successful execution of the project in an effective manner, with knowledge shared through the FOLUR global platform</t>
  </si>
  <si>
    <t>Limited progress achieved in the establishment of the M&amp;E system. In the first actual implementation year, M&amp;E efforts have mostly consisted in getting acquainted with the various reporting requirements and setting up a workflow between the PMU, executing partners and FAO.</t>
  </si>
  <si>
    <t>Full-on M&amp;E plan still to be developed</t>
  </si>
  <si>
    <t xml:space="preserve"> Planning, monitoring and enabling conditions enhanced for integrated landscape management</t>
  </si>
  <si>
    <t>Outcome 2
Agricultural land within mixed rice and palm oil productive landscapes, managed sustainably and responsible value chains promoted.</t>
  </si>
  <si>
    <t>Outcome 3.1: Degraded sites of high environmental value restored and protected</t>
  </si>
  <si>
    <t>Outcome 3: Degraded sites of high environmental value restored and protected</t>
  </si>
  <si>
    <t>Outcome 4
Successful execution of the project in an effective manner, with knowledge shared through the FOLUR global platform</t>
  </si>
  <si>
    <t>Africa (RAF)</t>
  </si>
  <si>
    <t>GFF</t>
  </si>
  <si>
    <t>Biodiversity, Land Degradation, Climate Change Mitigation, IP FOLUR, MFA</t>
  </si>
  <si>
    <t>7. Follow-up on  supervision mission</t>
  </si>
  <si>
    <t>11,38755556</t>
  </si>
  <si>
    <t>-10,28548611</t>
  </si>
  <si>
    <t>11,18808333</t>
  </si>
  <si>
    <t>-10,40133333</t>
  </si>
  <si>
    <t>10,79109722</t>
  </si>
  <si>
    <t>-9,22493889</t>
  </si>
  <si>
    <t>10,78001389</t>
  </si>
  <si>
    <t>-9,214425</t>
  </si>
  <si>
    <t>10,62976389</t>
  </si>
  <si>
    <t>-9,30400556</t>
  </si>
  <si>
    <t>9,50306667</t>
  </si>
  <si>
    <t>-8,97775833</t>
  </si>
  <si>
    <t>9,45466111</t>
  </si>
  <si>
    <t>-9,06841944</t>
  </si>
  <si>
    <t>9,64387222</t>
  </si>
  <si>
    <t>-8,89471667</t>
  </si>
  <si>
    <t>9,74091111</t>
  </si>
  <si>
    <t>-10,63813611</t>
  </si>
  <si>
    <t>10,25810556</t>
  </si>
  <si>
    <t>-10,09460556</t>
  </si>
  <si>
    <t>9,44531944</t>
  </si>
  <si>
    <t>-9,90792222</t>
  </si>
  <si>
    <t>9,27501111</t>
  </si>
  <si>
    <t>-9,99879444</t>
  </si>
  <si>
    <t>9,39183333</t>
  </si>
  <si>
    <t>-9,70158611</t>
  </si>
  <si>
    <t>9,31676111</t>
  </si>
  <si>
    <t>-9,73790833</t>
  </si>
  <si>
    <t>9,33637778</t>
  </si>
  <si>
    <t>-9,80511389</t>
  </si>
  <si>
    <t>8,83766111</t>
  </si>
  <si>
    <t>-8,83795556</t>
  </si>
  <si>
    <t>8,59539722</t>
  </si>
  <si>
    <t>-8,84053611</t>
  </si>
  <si>
    <t>7,58457778</t>
  </si>
  <si>
    <t>-8,81750556</t>
  </si>
  <si>
    <t>8,44395</t>
  </si>
  <si>
    <t>-9,14148056</t>
  </si>
  <si>
    <t>8,4825</t>
  </si>
  <si>
    <t>-9,10224722</t>
  </si>
  <si>
    <t>8,62431111</t>
  </si>
  <si>
    <t>-9,95954444</t>
  </si>
  <si>
    <t>8,59633333</t>
  </si>
  <si>
    <t>-10,06654444</t>
  </si>
  <si>
    <t>8,47343333</t>
  </si>
  <si>
    <t>-10,01681667</t>
  </si>
  <si>
    <t xml:space="preserve">"1. Kissidougou : plusieurs acteurs impliqués pour la restauration du couvert végétal sont en formation.                                                                                                                 
   2. Kissidougou /Environnement : Tenue d’une session de formation des formateurs sur les options de restauration des paysages dégradés       
3. MEDD/Kissidougou : Lancement de la 1ere activité du projet « Gestion intégrée des paysages dégradés en Guinée forestière et en Haute Guinée pour des systèmes alimentaires durables et des moyens de subsistances améliorés »                                                                                                                                                                                                                                                                                          "						
</t>
  </si>
  <si>
    <t>11.04396</t>
  </si>
  <si>
    <t>-10.400749</t>
  </si>
  <si>
    <t>-9.2485</t>
  </si>
  <si>
    <t>10.659724</t>
  </si>
  <si>
    <t>-9.057629</t>
  </si>
  <si>
    <t>9.636425</t>
  </si>
  <si>
    <t>-10.635945</t>
  </si>
  <si>
    <t>9.738902</t>
  </si>
  <si>
    <t>-9.998586</t>
  </si>
  <si>
    <t>9.274756</t>
  </si>
  <si>
    <t>-9.768331</t>
  </si>
  <si>
    <t>9.345045</t>
  </si>
  <si>
    <t>-8.838124</t>
  </si>
  <si>
    <t>8.722005</t>
  </si>
  <si>
    <t>-8.796935</t>
  </si>
  <si>
    <t>7.63906</t>
  </si>
  <si>
    <t>-8.505537</t>
  </si>
  <si>
    <t>7.650837</t>
  </si>
  <si>
    <t>-8.954308</t>
  </si>
  <si>
    <t>7.347917</t>
  </si>
  <si>
    <t>-9.209446</t>
  </si>
  <si>
    <t>8.294829</t>
  </si>
  <si>
    <t>-9.953858</t>
  </si>
  <si>
    <t>8.542579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</si>
</sst>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_-[$$-409]* #,##0.000000_ ;_-[$$-409]* \-#,##0.000000\ ;_-[$$-409]* &quot;-&quot;??_ ;_-@_ "/>
    <numFmt numFmtId="166" formatCode="&quot;$&quot;#,##0"/>
  </numFmts>
  <fonts count="66">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11"/>
      <color theme="1"/>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b/>
      <sz val="8"/>
      <color theme="1"/>
      <name val="Arial"/>
      <family val="2"/>
    </font>
    <font>
      <i/>
      <sz val="9"/>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13"/>
      <color theme="1"/>
      <name val="Aptos Narrow"/>
      <family val="2"/>
      <scheme val="minor"/>
    </font>
    <font>
      <sz val="13"/>
      <color theme="1"/>
      <name val="Aptos Narrow"/>
      <family val="2"/>
      <scheme val="minor"/>
    </font>
    <font>
      <sz val="13"/>
      <color rgb="FF000000"/>
      <name val="Calibri"/>
      <family val="2"/>
    </font>
    <font>
      <sz val="11"/>
      <color rgb="FF000000"/>
      <name val="Aptos Narrow"/>
      <family val="2"/>
      <scheme val="minor"/>
    </font>
    <font>
      <b/>
      <sz val="9"/>
      <color rgb="FF000000"/>
      <name val="Arial"/>
      <family val="2"/>
    </font>
    <font>
      <sz val="11"/>
      <name val="Aptos Narrow"/>
      <family val="2"/>
      <scheme val="minor"/>
    </font>
    <font>
      <b/>
      <sz val="11"/>
      <name val="Aptos Narrow"/>
      <family val="2"/>
      <scheme val="minor"/>
    </font>
    <font>
      <sz val="13"/>
      <color theme="1"/>
      <name val="Arial"/>
      <family val="2"/>
    </font>
    <font>
      <b/>
      <sz val="10"/>
      <color rgb="FF000000"/>
      <name val="Arial"/>
      <family val="2"/>
    </font>
    <font>
      <b/>
      <sz val="13"/>
      <color rgb="FFFF0000"/>
      <name val="Aptos Narrow"/>
      <family val="2"/>
      <scheme val="minor"/>
    </font>
    <font>
      <sz val="11"/>
      <color rgb="FF000000"/>
      <name val="Aptos Narrow"/>
      <family val="2"/>
    </font>
    <font>
      <b/>
      <sz val="11"/>
      <color rgb="FF000000"/>
      <name val="Aptos Narrow"/>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11"/>
      <name val="Aptos Narrow"/>
      <family val="2"/>
    </font>
    <font>
      <sz val="8"/>
      <name val="Arial"/>
      <family val="2"/>
    </font>
    <font>
      <sz val="9"/>
      <color theme="1"/>
      <name val="Arial"/>
      <family val="2"/>
    </font>
    <font>
      <sz val="12"/>
      <color rgb="FF424242"/>
      <name val="Segoe Sans"/>
      <charset val="1"/>
    </font>
    <font>
      <sz val="12"/>
      <color rgb="FF000000"/>
      <name val="Century Gothic"/>
      <family val="2"/>
    </font>
    <font>
      <sz val="12"/>
      <name val="Century Gothic"/>
      <family val="2"/>
    </font>
    <font>
      <b/>
      <sz val="10"/>
      <color theme="1"/>
      <name val="Arial"/>
      <family val="2"/>
    </font>
    <font>
      <sz val="11"/>
      <color rgb="FF242424"/>
      <name val="Aptos Narrow"/>
      <family val="2"/>
    </font>
    <font>
      <u/>
      <sz val="11"/>
      <color theme="10"/>
      <name val="Arial"/>
      <family val="2"/>
    </font>
    <font>
      <sz val="11"/>
      <color rgb="FF000000"/>
      <name val="Calibri"/>
      <family val="2"/>
    </font>
    <font>
      <b/>
      <sz val="12"/>
      <color rgb="FF000000"/>
      <name val="Century Gothic"/>
      <family val="2"/>
    </font>
    <font>
      <b/>
      <sz val="12"/>
      <name val="Century Gothic"/>
      <family val="2"/>
    </font>
  </fonts>
  <fills count="17">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rgb="FFFFFFFF"/>
        <bgColor rgb="FF000000"/>
      </patternFill>
    </fill>
    <fill>
      <patternFill patternType="solid">
        <fgColor theme="3" tint="0.89999084444715716"/>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2">
    <xf numFmtId="0" fontId="0" fillId="0" borderId="0"/>
    <xf numFmtId="0" fontId="14" fillId="0" borderId="0"/>
  </cellStyleXfs>
  <cellXfs count="540">
    <xf numFmtId="0" fontId="0" fillId="0" borderId="0" xfId="0"/>
    <xf numFmtId="0" fontId="0" fillId="0" borderId="0" xfId="0" applyAlignment="1">
      <alignment wrapText="1"/>
    </xf>
    <xf numFmtId="0" fontId="9" fillId="0" borderId="0" xfId="0" applyFont="1"/>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25" fillId="0" borderId="0" xfId="0" applyFont="1"/>
    <xf numFmtId="0" fontId="10" fillId="0" borderId="0" xfId="0" applyFont="1"/>
    <xf numFmtId="0" fontId="19" fillId="0" borderId="1" xfId="0" applyFont="1" applyBorder="1" applyAlignment="1">
      <alignment vertical="center" wrapText="1"/>
    </xf>
    <xf numFmtId="0" fontId="0" fillId="0" borderId="0" xfId="0" applyAlignment="1">
      <alignment vertical="center" wrapText="1"/>
    </xf>
    <xf numFmtId="0" fontId="33" fillId="0" borderId="0" xfId="1" applyFont="1" applyAlignment="1">
      <alignment wrapText="1"/>
    </xf>
    <xf numFmtId="0" fontId="23" fillId="0" borderId="0" xfId="0" applyFont="1" applyAlignment="1">
      <alignment horizontal="left"/>
    </xf>
    <xf numFmtId="0" fontId="16" fillId="0" borderId="0" xfId="0" applyFont="1" applyAlignment="1">
      <alignment vertical="top" wrapText="1"/>
    </xf>
    <xf numFmtId="0" fontId="34"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37" fillId="0" borderId="0" xfId="0" applyFont="1"/>
    <xf numFmtId="0" fontId="39" fillId="0" borderId="0" xfId="0" applyFont="1"/>
    <xf numFmtId="0" fontId="14" fillId="0" borderId="0" xfId="1" applyAlignment="1">
      <alignment horizontal="left"/>
    </xf>
    <xf numFmtId="0" fontId="1" fillId="0" borderId="0" xfId="0" applyFont="1"/>
    <xf numFmtId="0" fontId="48" fillId="0" borderId="0" xfId="1" applyFont="1"/>
    <xf numFmtId="0" fontId="0" fillId="8" borderId="41" xfId="0" applyFill="1" applyBorder="1" applyAlignment="1">
      <alignment vertical="center" wrapText="1"/>
    </xf>
    <xf numFmtId="0" fontId="0" fillId="8" borderId="40" xfId="0" applyFill="1" applyBorder="1" applyAlignment="1">
      <alignment vertical="center" wrapText="1"/>
    </xf>
    <xf numFmtId="0" fontId="0" fillId="12" borderId="41" xfId="0" applyFill="1" applyBorder="1" applyAlignment="1">
      <alignment vertical="center" wrapText="1"/>
    </xf>
    <xf numFmtId="0" fontId="0" fillId="12" borderId="40" xfId="0" applyFill="1" applyBorder="1" applyAlignment="1">
      <alignment vertical="center" wrapText="1"/>
    </xf>
    <xf numFmtId="0" fontId="25" fillId="10" borderId="34" xfId="0" applyFont="1" applyFill="1" applyBorder="1" applyAlignment="1">
      <alignment vertical="center" wrapText="1"/>
    </xf>
    <xf numFmtId="0" fontId="25" fillId="10" borderId="36" xfId="0" applyFont="1" applyFill="1" applyBorder="1" applyAlignment="1">
      <alignment vertical="center" wrapText="1"/>
    </xf>
    <xf numFmtId="0" fontId="0" fillId="10" borderId="37" xfId="0" applyFill="1" applyBorder="1" applyAlignment="1">
      <alignment vertical="center" wrapText="1"/>
    </xf>
    <xf numFmtId="0" fontId="0" fillId="10" borderId="38" xfId="0" applyFill="1" applyBorder="1" applyAlignment="1">
      <alignment vertical="center" wrapText="1"/>
    </xf>
    <xf numFmtId="0" fontId="46" fillId="11" borderId="32" xfId="0" applyFont="1" applyFill="1" applyBorder="1"/>
    <xf numFmtId="0" fontId="46" fillId="11" borderId="33" xfId="0" applyFont="1" applyFill="1" applyBorder="1"/>
    <xf numFmtId="0" fontId="47" fillId="11" borderId="34" xfId="0" applyFont="1" applyFill="1" applyBorder="1" applyAlignment="1">
      <alignment wrapText="1"/>
    </xf>
    <xf numFmtId="0" fontId="47" fillId="11" borderId="36" xfId="0" applyFont="1" applyFill="1" applyBorder="1" applyAlignment="1">
      <alignment wrapText="1"/>
    </xf>
    <xf numFmtId="0" fontId="46" fillId="11" borderId="37" xfId="0" applyFont="1" applyFill="1" applyBorder="1" applyAlignment="1">
      <alignment wrapText="1"/>
    </xf>
    <xf numFmtId="0" fontId="46" fillId="11" borderId="38" xfId="0" applyFont="1" applyFill="1" applyBorder="1" applyAlignment="1">
      <alignment wrapText="1"/>
    </xf>
    <xf numFmtId="0" fontId="49" fillId="11" borderId="0" xfId="0" applyFont="1" applyFill="1" applyAlignment="1">
      <alignment wrapText="1"/>
    </xf>
    <xf numFmtId="0" fontId="49" fillId="11" borderId="35" xfId="0" applyFont="1" applyFill="1" applyBorder="1" applyAlignment="1">
      <alignment wrapText="1"/>
    </xf>
    <xf numFmtId="0" fontId="50" fillId="10" borderId="32" xfId="0" applyFont="1" applyFill="1" applyBorder="1"/>
    <xf numFmtId="0" fontId="50" fillId="10" borderId="33" xfId="0" applyFont="1" applyFill="1" applyBorder="1"/>
    <xf numFmtId="0" fontId="50" fillId="10" borderId="0" xfId="0" applyFont="1" applyFill="1" applyAlignment="1">
      <alignment vertical="center" wrapText="1"/>
    </xf>
    <xf numFmtId="0" fontId="50" fillId="10" borderId="35" xfId="0" applyFont="1" applyFill="1" applyBorder="1" applyAlignment="1">
      <alignment vertical="center" wrapText="1"/>
    </xf>
    <xf numFmtId="0" fontId="51" fillId="8" borderId="39" xfId="0" applyFont="1" applyFill="1" applyBorder="1" applyAlignment="1">
      <alignment horizontal="center" vertical="center" wrapText="1"/>
    </xf>
    <xf numFmtId="0" fontId="51" fillId="12" borderId="39" xfId="0" applyFont="1" applyFill="1" applyBorder="1" applyAlignment="1">
      <alignment horizontal="center" vertical="center" wrapText="1"/>
    </xf>
    <xf numFmtId="0" fontId="52" fillId="10" borderId="31" xfId="0" applyFont="1" applyFill="1" applyBorder="1"/>
    <xf numFmtId="0" fontId="52" fillId="11" borderId="31" xfId="0" applyFont="1" applyFill="1" applyBorder="1"/>
    <xf numFmtId="0" fontId="42" fillId="13" borderId="31" xfId="0" applyFont="1" applyFill="1" applyBorder="1"/>
    <xf numFmtId="0" fontId="42" fillId="13" borderId="32" xfId="0" applyFont="1" applyFill="1" applyBorder="1"/>
    <xf numFmtId="0" fontId="42" fillId="13" borderId="33" xfId="0" applyFont="1" applyFill="1" applyBorder="1"/>
    <xf numFmtId="0" fontId="28" fillId="13" borderId="34" xfId="0" applyFont="1" applyFill="1" applyBorder="1"/>
    <xf numFmtId="0" fontId="28" fillId="13" borderId="0" xfId="0" applyFont="1" applyFill="1"/>
    <xf numFmtId="0" fontId="41" fillId="13" borderId="30" xfId="0" applyFont="1" applyFill="1" applyBorder="1"/>
    <xf numFmtId="0" fontId="28" fillId="13" borderId="35" xfId="0" applyFont="1" applyFill="1" applyBorder="1"/>
    <xf numFmtId="0" fontId="41" fillId="13" borderId="40" xfId="0" applyFont="1" applyFill="1" applyBorder="1"/>
    <xf numFmtId="0" fontId="28" fillId="13" borderId="36" xfId="0" applyFont="1" applyFill="1" applyBorder="1"/>
    <xf numFmtId="0" fontId="28" fillId="13" borderId="37" xfId="0" applyFont="1" applyFill="1" applyBorder="1"/>
    <xf numFmtId="0" fontId="28" fillId="13" borderId="38" xfId="0" applyFont="1" applyFill="1" applyBorder="1"/>
    <xf numFmtId="0" fontId="0" fillId="0" borderId="49" xfId="0" applyBorder="1"/>
    <xf numFmtId="0" fontId="37" fillId="0" borderId="49" xfId="0" applyFont="1" applyBorder="1"/>
    <xf numFmtId="0" fontId="9" fillId="0" borderId="49" xfId="0" applyFont="1" applyBorder="1" applyAlignment="1">
      <alignment vertical="top" wrapText="1"/>
    </xf>
    <xf numFmtId="0" fontId="56" fillId="0" borderId="0" xfId="0" applyFont="1" applyAlignment="1">
      <alignment horizontal="center" vertical="center"/>
    </xf>
    <xf numFmtId="0" fontId="9" fillId="0" borderId="49" xfId="0" applyFont="1" applyBorder="1"/>
    <xf numFmtId="0" fontId="43" fillId="0" borderId="49" xfId="0" applyFont="1" applyBorder="1"/>
    <xf numFmtId="0" fontId="0" fillId="0" borderId="0" xfId="0" applyAlignment="1">
      <alignment vertical="center"/>
    </xf>
    <xf numFmtId="0" fontId="9" fillId="0" borderId="49" xfId="0" applyFont="1" applyBorder="1" applyAlignment="1">
      <alignment vertical="center" wrapText="1"/>
    </xf>
    <xf numFmtId="0" fontId="10" fillId="11" borderId="46" xfId="0" applyFont="1" applyFill="1" applyBorder="1" applyAlignment="1">
      <alignment vertical="center" wrapText="1"/>
    </xf>
    <xf numFmtId="0" fontId="60" fillId="11" borderId="52" xfId="0" applyFont="1" applyFill="1" applyBorder="1" applyAlignment="1">
      <alignment vertical="center"/>
    </xf>
    <xf numFmtId="0" fontId="9" fillId="5" borderId="46" xfId="0" applyFont="1" applyFill="1" applyBorder="1" applyAlignment="1">
      <alignment horizontal="center" vertical="top" wrapText="1"/>
    </xf>
    <xf numFmtId="0" fontId="58" fillId="5" borderId="9" xfId="0" applyFont="1" applyFill="1" applyBorder="1"/>
    <xf numFmtId="0" fontId="59" fillId="5" borderId="9" xfId="0" applyFont="1" applyFill="1" applyBorder="1"/>
    <xf numFmtId="0" fontId="7" fillId="11"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9" fillId="0" borderId="1" xfId="0" applyFont="1" applyBorder="1" applyAlignment="1">
      <alignment vertical="center" wrapText="1"/>
    </xf>
    <xf numFmtId="0" fontId="63" fillId="0" borderId="0" xfId="0" applyFont="1"/>
    <xf numFmtId="49" fontId="0" fillId="0" borderId="1" xfId="0" applyNumberFormat="1" applyBorder="1"/>
    <xf numFmtId="0" fontId="60" fillId="11" borderId="28" xfId="0" applyFont="1" applyFill="1" applyBorder="1" applyAlignment="1">
      <alignment vertical="center"/>
    </xf>
    <xf numFmtId="0" fontId="58" fillId="5" borderId="2" xfId="0" applyFont="1" applyFill="1" applyBorder="1"/>
    <xf numFmtId="0" fontId="59" fillId="5" borderId="2" xfId="0" applyFont="1" applyFill="1" applyBorder="1"/>
    <xf numFmtId="0" fontId="7" fillId="11" borderId="1" xfId="0" applyFont="1" applyFill="1" applyBorder="1" applyAlignment="1">
      <alignment vertical="center" wrapText="1"/>
    </xf>
    <xf numFmtId="0" fontId="58" fillId="5" borderId="1" xfId="0" applyFont="1" applyFill="1" applyBorder="1"/>
    <xf numFmtId="0" fontId="0" fillId="5" borderId="1" xfId="0" applyFill="1" applyBorder="1"/>
    <xf numFmtId="0" fontId="59" fillId="5" borderId="1" xfId="0" applyFont="1" applyFill="1" applyBorder="1"/>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0" fillId="0" borderId="16" xfId="0" applyBorder="1"/>
    <xf numFmtId="0" fontId="0" fillId="0" borderId="15" xfId="0" applyBorder="1"/>
    <xf numFmtId="0" fontId="9" fillId="0" borderId="1" xfId="0" applyFont="1" applyBorder="1" applyAlignment="1">
      <alignment horizontal="left" vertical="top" wrapText="1"/>
    </xf>
    <xf numFmtId="0" fontId="9" fillId="0" borderId="12" xfId="0" applyFont="1" applyBorder="1" applyAlignment="1">
      <alignment vertical="top" wrapText="1"/>
    </xf>
    <xf numFmtId="0" fontId="0" fillId="0" borderId="10" xfId="0" applyBorder="1"/>
    <xf numFmtId="0" fontId="0" fillId="0" borderId="11" xfId="0" applyBorder="1"/>
    <xf numFmtId="0" fontId="9" fillId="0" borderId="12" xfId="0" applyFont="1" applyBorder="1" applyAlignment="1">
      <alignment wrapText="1"/>
    </xf>
    <xf numFmtId="0" fontId="9" fillId="0" borderId="1" xfId="0" applyFont="1" applyBorder="1" applyAlignment="1">
      <alignment vertical="center" wrapText="1"/>
    </xf>
    <xf numFmtId="0" fontId="0" fillId="0" borderId="46" xfId="0" applyBorder="1"/>
    <xf numFmtId="0" fontId="0" fillId="0" borderId="3" xfId="0" applyBorder="1"/>
    <xf numFmtId="0" fontId="0" fillId="0" borderId="49" xfId="0" applyBorder="1"/>
    <xf numFmtId="0" fontId="0" fillId="0" borderId="7" xfId="0" applyBorder="1"/>
    <xf numFmtId="0" fontId="10" fillId="0" borderId="0" xfId="0" applyFont="1" applyAlignment="1">
      <alignment vertical="top" wrapText="1"/>
    </xf>
    <xf numFmtId="0" fontId="9" fillId="0" borderId="0" xfId="0" applyFont="1" applyAlignment="1">
      <alignment vertical="top" wrapText="1"/>
    </xf>
    <xf numFmtId="0" fontId="0" fillId="0" borderId="51" xfId="0" applyBorder="1"/>
    <xf numFmtId="0" fontId="0" fillId="0" borderId="1" xfId="0" applyBorder="1"/>
    <xf numFmtId="0" fontId="9" fillId="0" borderId="49" xfId="0" applyFont="1" applyBorder="1" applyAlignment="1">
      <alignment vertical="top" wrapText="1"/>
    </xf>
    <xf numFmtId="0" fontId="9" fillId="0" borderId="16" xfId="0" applyFont="1" applyBorder="1" applyAlignment="1">
      <alignment vertical="center" wrapText="1"/>
    </xf>
    <xf numFmtId="0" fontId="9" fillId="0" borderId="0" xfId="0" applyFont="1" applyAlignment="1">
      <alignment vertical="center"/>
    </xf>
    <xf numFmtId="0" fontId="9" fillId="0" borderId="7" xfId="0" applyFont="1" applyBorder="1" applyAlignment="1">
      <alignment vertical="center"/>
    </xf>
    <xf numFmtId="0" fontId="9" fillId="0" borderId="3" xfId="0" applyFont="1" applyBorder="1" applyAlignment="1">
      <alignment vertical="center"/>
    </xf>
    <xf numFmtId="0" fontId="9" fillId="0" borderId="49" xfId="0" applyFont="1" applyBorder="1" applyAlignment="1">
      <alignment vertical="center"/>
    </xf>
    <xf numFmtId="0" fontId="9" fillId="0" borderId="46" xfId="0" applyFont="1" applyBorder="1" applyAlignment="1">
      <alignment vertical="center" wrapText="1"/>
    </xf>
    <xf numFmtId="0" fontId="9" fillId="0" borderId="46" xfId="0" applyFont="1" applyBorder="1" applyAlignment="1">
      <alignment vertical="center"/>
    </xf>
    <xf numFmtId="0" fontId="9" fillId="0" borderId="8"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10" fillId="2" borderId="46" xfId="0" applyFont="1" applyFill="1" applyBorder="1" applyAlignment="1">
      <alignment horizontal="center" vertical="center" wrapText="1"/>
    </xf>
    <xf numFmtId="0" fontId="9" fillId="0" borderId="23" xfId="0" applyFont="1" applyBorder="1"/>
    <xf numFmtId="0" fontId="9" fillId="0" borderId="24" xfId="0" applyFont="1" applyBorder="1"/>
    <xf numFmtId="0" fontId="9" fillId="0" borderId="25" xfId="0" applyFont="1" applyBorder="1"/>
    <xf numFmtId="0" fontId="9" fillId="0" borderId="19" xfId="0" applyFont="1" applyBorder="1"/>
    <xf numFmtId="0" fontId="9" fillId="0" borderId="21" xfId="0" applyFont="1" applyBorder="1"/>
    <xf numFmtId="0" fontId="10" fillId="3" borderId="48" xfId="0" applyFont="1" applyFill="1" applyBorder="1" applyAlignment="1">
      <alignment vertical="top" wrapText="1"/>
    </xf>
    <xf numFmtId="0" fontId="10" fillId="0" borderId="20" xfId="0" applyFont="1" applyBorder="1"/>
    <xf numFmtId="0" fontId="10" fillId="0" borderId="21" xfId="0" applyFont="1" applyBorder="1"/>
    <xf numFmtId="0" fontId="9" fillId="0" borderId="1" xfId="0" applyFont="1" applyBorder="1" applyAlignment="1">
      <alignment wrapText="1"/>
    </xf>
    <xf numFmtId="0" fontId="9" fillId="0" borderId="6" xfId="0" applyFont="1" applyBorder="1"/>
    <xf numFmtId="0" fontId="9" fillId="0" borderId="3" xfId="0" applyFont="1" applyBorder="1"/>
    <xf numFmtId="0" fontId="9" fillId="0" borderId="7" xfId="0" applyFont="1" applyBorder="1"/>
    <xf numFmtId="0" fontId="9" fillId="0" borderId="8" xfId="0" applyFont="1" applyBorder="1"/>
    <xf numFmtId="0" fontId="9" fillId="0" borderId="9" xfId="0" applyFont="1" applyBorder="1"/>
    <xf numFmtId="0" fontId="9" fillId="0" borderId="6" xfId="0" applyFont="1" applyBorder="1" applyAlignment="1">
      <alignment vertical="center"/>
    </xf>
    <xf numFmtId="0" fontId="10" fillId="2" borderId="1" xfId="0" applyFont="1" applyFill="1" applyBorder="1" applyAlignment="1">
      <alignment horizontal="center" vertical="center" wrapText="1"/>
    </xf>
    <xf numFmtId="0" fontId="9" fillId="0" borderId="6" xfId="0" applyFont="1" applyBorder="1" applyAlignment="1">
      <alignment horizontal="left" vertical="top"/>
    </xf>
    <xf numFmtId="0" fontId="9" fillId="0" borderId="3" xfId="0" applyFont="1" applyBorder="1" applyAlignment="1">
      <alignment horizontal="left" vertical="top"/>
    </xf>
    <xf numFmtId="0" fontId="9" fillId="0" borderId="7" xfId="0" applyFont="1" applyBorder="1" applyAlignment="1">
      <alignment horizontal="left" vertical="top"/>
    </xf>
    <xf numFmtId="0" fontId="9" fillId="0" borderId="8" xfId="0" applyFont="1" applyBorder="1" applyAlignment="1">
      <alignment horizontal="left" vertical="top"/>
    </xf>
    <xf numFmtId="0" fontId="9" fillId="0" borderId="9" xfId="0" applyFont="1" applyBorder="1" applyAlignment="1">
      <alignment horizontal="left" vertical="top"/>
    </xf>
    <xf numFmtId="0" fontId="9" fillId="0" borderId="4" xfId="0" applyFont="1" applyBorder="1" applyAlignment="1">
      <alignment vertical="top" wrapText="1"/>
    </xf>
    <xf numFmtId="0" fontId="9" fillId="0" borderId="5" xfId="0" applyFont="1" applyBorder="1"/>
    <xf numFmtId="0" fontId="9" fillId="0" borderId="0" xfId="0" applyFont="1"/>
    <xf numFmtId="0" fontId="9" fillId="0" borderId="5" xfId="0" applyFont="1" applyBorder="1" applyAlignment="1">
      <alignment vertical="center"/>
    </xf>
    <xf numFmtId="0" fontId="10" fillId="3" borderId="46" xfId="0" applyFont="1" applyFill="1" applyBorder="1" applyAlignment="1">
      <alignment vertical="top" wrapText="1"/>
    </xf>
    <xf numFmtId="0" fontId="10" fillId="0" borderId="52" xfId="0" applyFont="1" applyBorder="1"/>
    <xf numFmtId="0" fontId="10" fillId="0" borderId="51" xfId="0" applyFont="1" applyBorder="1"/>
    <xf numFmtId="0" fontId="9" fillId="5" borderId="16" xfId="0" applyFont="1" applyFill="1" applyBorder="1" applyAlignment="1">
      <alignment horizontal="left" vertical="center"/>
    </xf>
    <xf numFmtId="0" fontId="10" fillId="0" borderId="1" xfId="0" applyFont="1" applyBorder="1" applyAlignment="1">
      <alignment vertical="top" wrapText="1"/>
    </xf>
    <xf numFmtId="0" fontId="10" fillId="0" borderId="5" xfId="0" applyFont="1" applyBorder="1"/>
    <xf numFmtId="0" fontId="10" fillId="0" borderId="6" xfId="0" applyFont="1" applyBorder="1"/>
    <xf numFmtId="0" fontId="10" fillId="0" borderId="1" xfId="0" applyFont="1" applyBorder="1" applyAlignment="1">
      <alignment vertical="center" wrapText="1"/>
    </xf>
    <xf numFmtId="0" fontId="10" fillId="0" borderId="6" xfId="0" applyFont="1" applyBorder="1" applyAlignment="1">
      <alignment vertical="center"/>
    </xf>
    <xf numFmtId="0" fontId="10" fillId="0" borderId="3" xfId="0" applyFont="1" applyBorder="1" applyAlignment="1">
      <alignment vertical="center"/>
    </xf>
    <xf numFmtId="0" fontId="10" fillId="0" borderId="7" xfId="0" applyFont="1" applyBorder="1" applyAlignment="1">
      <alignment vertical="center"/>
    </xf>
    <xf numFmtId="0" fontId="10" fillId="0" borderId="8" xfId="0" applyFont="1" applyBorder="1" applyAlignment="1">
      <alignment vertical="center"/>
    </xf>
    <xf numFmtId="0" fontId="10" fillId="0" borderId="9" xfId="0" applyFont="1" applyBorder="1" applyAlignment="1">
      <alignment vertical="center"/>
    </xf>
    <xf numFmtId="0" fontId="5" fillId="0" borderId="0" xfId="0" applyFont="1" applyAlignment="1">
      <alignment horizontal="center" vertical="center"/>
    </xf>
    <xf numFmtId="0" fontId="1" fillId="0" borderId="0" xfId="0" applyFont="1"/>
    <xf numFmtId="0" fontId="10" fillId="2" borderId="17" xfId="0" applyFont="1" applyFill="1" applyBorder="1" applyAlignment="1">
      <alignment horizontal="center" vertical="center" wrapText="1"/>
    </xf>
    <xf numFmtId="0" fontId="9" fillId="0" borderId="29" xfId="0" applyFont="1" applyBorder="1"/>
    <xf numFmtId="0" fontId="9" fillId="0" borderId="42" xfId="0" applyFont="1" applyBorder="1"/>
    <xf numFmtId="0" fontId="10" fillId="2" borderId="18" xfId="0" applyFont="1" applyFill="1" applyBorder="1" applyAlignment="1">
      <alignment horizontal="center" vertical="center" wrapText="1"/>
    </xf>
    <xf numFmtId="0" fontId="9" fillId="0" borderId="50" xfId="0" applyFont="1" applyBorder="1"/>
    <xf numFmtId="0" fontId="9" fillId="0" borderId="2" xfId="0" applyFont="1" applyBorder="1"/>
    <xf numFmtId="0" fontId="19" fillId="0" borderId="0" xfId="0" applyFont="1" applyAlignment="1">
      <alignment horizontal="center" vertical="center"/>
    </xf>
    <xf numFmtId="0" fontId="9" fillId="0" borderId="12" xfId="0" applyFont="1" applyBorder="1" applyAlignment="1">
      <alignment vertical="center" wrapText="1"/>
    </xf>
    <xf numFmtId="0" fontId="9" fillId="5" borderId="16" xfId="0" applyFont="1" applyFill="1" applyBorder="1" applyAlignment="1">
      <alignment horizontal="center" vertical="center"/>
    </xf>
    <xf numFmtId="0" fontId="9" fillId="5" borderId="7" xfId="0" applyFont="1" applyFill="1" applyBorder="1"/>
    <xf numFmtId="0" fontId="9" fillId="5" borderId="3" xfId="0" applyFont="1" applyFill="1" applyBorder="1"/>
    <xf numFmtId="0" fontId="9" fillId="5" borderId="8" xfId="0" applyFont="1" applyFill="1" applyBorder="1"/>
    <xf numFmtId="0" fontId="9" fillId="5" borderId="9" xfId="0" applyFont="1" applyFill="1" applyBorder="1"/>
    <xf numFmtId="0" fontId="9" fillId="0" borderId="18" xfId="0" applyFont="1" applyBorder="1" applyAlignment="1">
      <alignment horizontal="center" vertical="center"/>
    </xf>
    <xf numFmtId="0" fontId="10" fillId="5" borderId="0" xfId="0" applyFont="1" applyFill="1" applyAlignment="1">
      <alignment horizontal="center"/>
    </xf>
    <xf numFmtId="0" fontId="9" fillId="0" borderId="16" xfId="0" applyFont="1" applyBorder="1" applyAlignment="1">
      <alignment horizontal="left" vertical="center"/>
    </xf>
    <xf numFmtId="0" fontId="10" fillId="2" borderId="11" xfId="0" applyFont="1" applyFill="1" applyBorder="1" applyAlignment="1">
      <alignment horizontal="center" vertical="center" wrapText="1"/>
    </xf>
    <xf numFmtId="0" fontId="11" fillId="5" borderId="1" xfId="0" applyFont="1" applyFill="1" applyBorder="1" applyAlignment="1">
      <alignment horizontal="center" vertical="top" wrapText="1"/>
    </xf>
    <xf numFmtId="0" fontId="9" fillId="5" borderId="6" xfId="0" applyFont="1" applyFill="1" applyBorder="1" applyAlignment="1">
      <alignment vertical="top"/>
    </xf>
    <xf numFmtId="0" fontId="9" fillId="5" borderId="3" xfId="0" applyFont="1" applyFill="1" applyBorder="1" applyAlignment="1">
      <alignment vertical="top"/>
    </xf>
    <xf numFmtId="0" fontId="9" fillId="5" borderId="7" xfId="0" applyFont="1" applyFill="1" applyBorder="1" applyAlignment="1">
      <alignment vertical="top"/>
    </xf>
    <xf numFmtId="0" fontId="9" fillId="5" borderId="8" xfId="0" applyFont="1" applyFill="1" applyBorder="1" applyAlignment="1">
      <alignment vertical="top"/>
    </xf>
    <xf numFmtId="0" fontId="9" fillId="5" borderId="9" xfId="0" applyFont="1" applyFill="1" applyBorder="1" applyAlignment="1">
      <alignment vertical="top"/>
    </xf>
    <xf numFmtId="0" fontId="9" fillId="0" borderId="0" xfId="0" applyFont="1" applyAlignment="1">
      <alignment horizontal="center" vertical="top" wrapText="1"/>
    </xf>
    <xf numFmtId="0" fontId="21" fillId="0" borderId="0" xfId="0" applyFont="1" applyAlignment="1">
      <alignment wrapText="1"/>
    </xf>
    <xf numFmtId="0" fontId="8" fillId="0" borderId="0" xfId="0" applyFont="1" applyAlignment="1">
      <alignment horizontal="center"/>
    </xf>
    <xf numFmtId="0" fontId="24" fillId="0" borderId="1" xfId="0" applyFont="1" applyBorder="1" applyAlignment="1">
      <alignment vertical="center" wrapText="1"/>
    </xf>
    <xf numFmtId="0" fontId="16" fillId="0" borderId="5" xfId="0" applyFont="1" applyBorder="1"/>
    <xf numFmtId="0" fontId="16" fillId="0" borderId="6" xfId="0" applyFont="1" applyBorder="1"/>
    <xf numFmtId="0" fontId="16" fillId="0" borderId="3" xfId="0" applyFont="1" applyBorder="1"/>
    <xf numFmtId="0" fontId="16" fillId="0" borderId="7" xfId="0" applyFont="1" applyBorder="1"/>
    <xf numFmtId="0" fontId="16" fillId="0" borderId="8" xfId="0" applyFont="1" applyBorder="1"/>
    <xf numFmtId="0" fontId="16" fillId="0" borderId="2" xfId="0" applyFont="1" applyBorder="1"/>
    <xf numFmtId="0" fontId="16" fillId="0" borderId="9" xfId="0" applyFont="1" applyBorder="1"/>
    <xf numFmtId="0" fontId="40" fillId="16" borderId="43" xfId="0" applyFont="1" applyFill="1" applyBorder="1" applyAlignment="1">
      <alignment wrapText="1"/>
    </xf>
    <xf numFmtId="0" fontId="0" fillId="16" borderId="50" xfId="0" applyFill="1" applyBorder="1"/>
    <xf numFmtId="0" fontId="0" fillId="16" borderId="23" xfId="0" applyFill="1" applyBorder="1"/>
    <xf numFmtId="0" fontId="0" fillId="16" borderId="24" xfId="0" applyFill="1" applyBorder="1"/>
    <xf numFmtId="0" fontId="9" fillId="16" borderId="0" xfId="0" applyFont="1" applyFill="1"/>
    <xf numFmtId="0" fontId="0" fillId="16" borderId="25" xfId="0" applyFill="1" applyBorder="1"/>
    <xf numFmtId="0" fontId="8" fillId="0" borderId="0" xfId="0" applyFont="1" applyAlignment="1">
      <alignment horizontal="center" vertical="center"/>
    </xf>
    <xf numFmtId="0" fontId="24" fillId="0" borderId="1" xfId="0" applyFont="1" applyBorder="1" applyAlignment="1">
      <alignment horizontal="left" vertical="center" wrapText="1"/>
    </xf>
    <xf numFmtId="0" fontId="16" fillId="0" borderId="49" xfId="0" applyFont="1" applyBorder="1"/>
    <xf numFmtId="0" fontId="9" fillId="0" borderId="22" xfId="0" applyFont="1" applyBorder="1" applyAlignment="1">
      <alignment vertical="top" wrapText="1"/>
    </xf>
    <xf numFmtId="0" fontId="9" fillId="0" borderId="50" xfId="0" applyFont="1" applyBorder="1" applyAlignment="1">
      <alignment vertical="top" wrapText="1"/>
    </xf>
    <xf numFmtId="0" fontId="9" fillId="0" borderId="23" xfId="0" applyFont="1" applyBorder="1" applyAlignment="1">
      <alignment vertical="top" wrapText="1"/>
    </xf>
    <xf numFmtId="0" fontId="9" fillId="0" borderId="24" xfId="0" applyFont="1" applyBorder="1" applyAlignment="1">
      <alignment vertical="top" wrapText="1"/>
    </xf>
    <xf numFmtId="0" fontId="9" fillId="0" borderId="25" xfId="0" applyFont="1" applyBorder="1" applyAlignment="1">
      <alignment vertical="top" wrapText="1"/>
    </xf>
    <xf numFmtId="0" fontId="9" fillId="0" borderId="19" xfId="0" applyFont="1" applyBorder="1" applyAlignment="1">
      <alignment vertical="top" wrapText="1"/>
    </xf>
    <xf numFmtId="0" fontId="9" fillId="0" borderId="20" xfId="0" applyFont="1" applyBorder="1" applyAlignment="1">
      <alignment vertical="top" wrapText="1"/>
    </xf>
    <xf numFmtId="0" fontId="9" fillId="0" borderId="21" xfId="0" applyFont="1" applyBorder="1" applyAlignment="1">
      <alignment vertical="top" wrapText="1"/>
    </xf>
    <xf numFmtId="0" fontId="9" fillId="5" borderId="3" xfId="0" applyFont="1" applyFill="1" applyBorder="1" applyAlignment="1">
      <alignment vertical="top" wrapText="1"/>
    </xf>
    <xf numFmtId="0" fontId="9" fillId="5" borderId="49" xfId="0" applyFont="1" applyFill="1" applyBorder="1" applyAlignment="1">
      <alignment vertical="top" wrapText="1"/>
    </xf>
    <xf numFmtId="0" fontId="9" fillId="5" borderId="7" xfId="0" applyFont="1" applyFill="1" applyBorder="1" applyAlignment="1">
      <alignment vertical="top" wrapText="1"/>
    </xf>
    <xf numFmtId="0" fontId="9" fillId="5" borderId="8" xfId="0" applyFont="1" applyFill="1" applyBorder="1" applyAlignment="1">
      <alignment vertical="top" wrapText="1"/>
    </xf>
    <xf numFmtId="0" fontId="9" fillId="5" borderId="2" xfId="0" applyFont="1" applyFill="1" applyBorder="1" applyAlignment="1">
      <alignment vertical="top" wrapText="1"/>
    </xf>
    <xf numFmtId="0" fontId="9" fillId="5" borderId="9" xfId="0" applyFont="1" applyFill="1" applyBorder="1" applyAlignment="1">
      <alignment vertical="top" wrapText="1"/>
    </xf>
    <xf numFmtId="0" fontId="9" fillId="5" borderId="22" xfId="0" applyFont="1" applyFill="1" applyBorder="1" applyAlignment="1">
      <alignment horizontal="left" vertical="top" wrapText="1"/>
    </xf>
    <xf numFmtId="0" fontId="9" fillId="5" borderId="50" xfId="0" applyFont="1" applyFill="1" applyBorder="1" applyAlignment="1">
      <alignment horizontal="left" vertical="top" wrapText="1"/>
    </xf>
    <xf numFmtId="0" fontId="9" fillId="5" borderId="23" xfId="0" applyFont="1" applyFill="1" applyBorder="1" applyAlignment="1">
      <alignment horizontal="left" vertical="top" wrapText="1"/>
    </xf>
    <xf numFmtId="0" fontId="9" fillId="5" borderId="24" xfId="0" applyFont="1" applyFill="1" applyBorder="1" applyAlignment="1">
      <alignment horizontal="left" vertical="top" wrapText="1"/>
    </xf>
    <xf numFmtId="0" fontId="9" fillId="5" borderId="49" xfId="0" applyFont="1" applyFill="1" applyBorder="1" applyAlignment="1">
      <alignment horizontal="left" vertical="top" wrapText="1"/>
    </xf>
    <xf numFmtId="0" fontId="9" fillId="5" borderId="25" xfId="0" applyFont="1" applyFill="1" applyBorder="1" applyAlignment="1">
      <alignment horizontal="left" vertical="top" wrapText="1"/>
    </xf>
    <xf numFmtId="0" fontId="9" fillId="5" borderId="19" xfId="0" applyFont="1" applyFill="1" applyBorder="1" applyAlignment="1">
      <alignment horizontal="left" vertical="top" wrapText="1"/>
    </xf>
    <xf numFmtId="0" fontId="9" fillId="5" borderId="20" xfId="0" applyFont="1" applyFill="1" applyBorder="1" applyAlignment="1">
      <alignment horizontal="left" vertical="top" wrapText="1"/>
    </xf>
    <xf numFmtId="0" fontId="9" fillId="5" borderId="21" xfId="0" applyFont="1" applyFill="1" applyBorder="1" applyAlignment="1">
      <alignment horizontal="left" vertical="top" wrapText="1"/>
    </xf>
    <xf numFmtId="0" fontId="9" fillId="5" borderId="1" xfId="0" applyFont="1" applyFill="1" applyBorder="1" applyAlignment="1">
      <alignment vertical="top" wrapText="1"/>
    </xf>
    <xf numFmtId="0" fontId="0" fillId="5" borderId="5" xfId="0" applyFill="1" applyBorder="1"/>
    <xf numFmtId="0" fontId="0" fillId="5" borderId="6" xfId="0" applyFill="1" applyBorder="1"/>
    <xf numFmtId="0" fontId="0" fillId="5" borderId="3" xfId="0" applyFill="1" applyBorder="1"/>
    <xf numFmtId="0" fontId="0" fillId="5" borderId="0" xfId="0" applyFill="1"/>
    <xf numFmtId="0" fontId="0" fillId="5" borderId="7" xfId="0" applyFill="1" applyBorder="1"/>
    <xf numFmtId="0" fontId="0" fillId="5" borderId="8" xfId="0" applyFill="1" applyBorder="1"/>
    <xf numFmtId="0" fontId="0" fillId="5" borderId="2" xfId="0" applyFill="1" applyBorder="1"/>
    <xf numFmtId="0" fontId="0" fillId="5" borderId="9" xfId="0" applyFill="1" applyBorder="1"/>
    <xf numFmtId="0" fontId="7" fillId="2" borderId="1" xfId="0" applyFont="1" applyFill="1" applyBorder="1" applyAlignment="1">
      <alignment vertical="top" wrapText="1"/>
    </xf>
    <xf numFmtId="0" fontId="11" fillId="5" borderId="1" xfId="0" applyFont="1" applyFill="1" applyBorder="1" applyAlignment="1">
      <alignment vertical="top" wrapText="1"/>
    </xf>
    <xf numFmtId="0" fontId="8" fillId="0" borderId="0" xfId="0" applyFont="1" applyAlignment="1">
      <alignment horizontal="center" vertical="top" wrapText="1"/>
    </xf>
    <xf numFmtId="0" fontId="5" fillId="0" borderId="0" xfId="0" applyFont="1" applyAlignment="1">
      <alignment horizontal="center" vertical="top" wrapText="1"/>
    </xf>
    <xf numFmtId="0" fontId="0" fillId="5" borderId="15" xfId="0" applyFill="1" applyBorder="1"/>
    <xf numFmtId="0" fontId="0" fillId="5" borderId="16" xfId="0" applyFill="1" applyBorder="1"/>
    <xf numFmtId="0" fontId="9" fillId="0" borderId="1" xfId="0" applyFont="1" applyBorder="1" applyAlignment="1">
      <alignment horizontal="center" vertical="top" wrapText="1"/>
    </xf>
    <xf numFmtId="0" fontId="9" fillId="0" borderId="2" xfId="0" applyFont="1" applyBorder="1" applyAlignment="1">
      <alignment vertical="top" wrapText="1"/>
    </xf>
    <xf numFmtId="0" fontId="9" fillId="5" borderId="12" xfId="0" applyFont="1" applyFill="1" applyBorder="1" applyAlignment="1">
      <alignment vertical="top" wrapText="1"/>
    </xf>
    <xf numFmtId="0" fontId="7" fillId="2" borderId="1" xfId="0" applyFont="1" applyFill="1" applyBorder="1" applyAlignment="1">
      <alignment vertical="center" wrapText="1"/>
    </xf>
    <xf numFmtId="0" fontId="44"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9" fillId="0" borderId="12" xfId="0" applyFont="1" applyBorder="1" applyAlignment="1">
      <alignment horizontal="center" vertical="center" wrapText="1"/>
    </xf>
    <xf numFmtId="0" fontId="9" fillId="0" borderId="12" xfId="0" applyFont="1" applyBorder="1" applyAlignment="1">
      <alignment horizontal="center" vertical="top" wrapText="1"/>
    </xf>
    <xf numFmtId="0" fontId="9" fillId="5" borderId="46" xfId="0" applyFont="1" applyFill="1" applyBorder="1" applyAlignment="1">
      <alignment vertical="top" wrapText="1"/>
    </xf>
    <xf numFmtId="0" fontId="29" fillId="15" borderId="46" xfId="0" applyFont="1" applyFill="1" applyBorder="1" applyAlignment="1">
      <alignment wrapText="1"/>
    </xf>
    <xf numFmtId="0" fontId="9" fillId="4" borderId="1" xfId="0" applyFont="1" applyFill="1" applyBorder="1" applyAlignment="1">
      <alignment vertical="top" wrapText="1"/>
    </xf>
    <xf numFmtId="0" fontId="9" fillId="0" borderId="51" xfId="0" applyFont="1" applyBorder="1" applyAlignment="1">
      <alignment vertical="top" wrapText="1"/>
    </xf>
    <xf numFmtId="0" fontId="9" fillId="0" borderId="46" xfId="0" applyFont="1" applyBorder="1" applyAlignment="1">
      <alignment vertical="top" wrapText="1"/>
    </xf>
    <xf numFmtId="0" fontId="0" fillId="0" borderId="46" xfId="0" applyBorder="1" applyAlignment="1">
      <alignment horizontal="left" vertical="top" wrapText="1"/>
    </xf>
    <xf numFmtId="0" fontId="35" fillId="0" borderId="0" xfId="1" applyFont="1" applyAlignment="1">
      <alignment horizontal="left" wrapText="1"/>
    </xf>
    <xf numFmtId="0" fontId="0" fillId="0" borderId="0" xfId="0" applyAlignment="1">
      <alignment horizontal="left"/>
    </xf>
    <xf numFmtId="0" fontId="9" fillId="0" borderId="1" xfId="0" applyFont="1" applyBorder="1" applyAlignment="1">
      <alignment vertical="center"/>
    </xf>
    <xf numFmtId="0" fontId="30" fillId="2" borderId="1" xfId="0" applyFont="1" applyFill="1" applyBorder="1" applyAlignment="1">
      <alignment horizontal="center" vertical="center" wrapText="1"/>
    </xf>
    <xf numFmtId="0" fontId="19" fillId="0" borderId="1" xfId="0" applyFont="1" applyBorder="1" applyAlignment="1">
      <alignment vertical="center" wrapText="1"/>
    </xf>
    <xf numFmtId="0" fontId="16" fillId="0" borderId="11" xfId="0" applyFont="1" applyBorder="1"/>
    <xf numFmtId="0" fontId="19" fillId="0" borderId="44" xfId="0" applyFont="1" applyBorder="1" applyAlignment="1">
      <alignment vertical="center" wrapText="1"/>
    </xf>
    <xf numFmtId="0" fontId="0" fillId="0" borderId="27" xfId="0" applyBorder="1"/>
    <xf numFmtId="0" fontId="10" fillId="3" borderId="45" xfId="0" applyFont="1" applyFill="1" applyBorder="1" applyAlignment="1">
      <alignment horizontal="center" vertical="center" wrapText="1"/>
    </xf>
    <xf numFmtId="0" fontId="16" fillId="0" borderId="26" xfId="0" applyFont="1" applyBorder="1"/>
    <xf numFmtId="0" fontId="9" fillId="0" borderId="44" xfId="0" applyFont="1" applyBorder="1" applyAlignment="1">
      <alignment vertical="center" wrapText="1"/>
    </xf>
    <xf numFmtId="0" fontId="16" fillId="0" borderId="10" xfId="0" applyFont="1" applyBorder="1"/>
    <xf numFmtId="0" fontId="16" fillId="0" borderId="27" xfId="0" applyFont="1" applyBorder="1"/>
    <xf numFmtId="0" fontId="10" fillId="2" borderId="12" xfId="0" applyFont="1" applyFill="1" applyBorder="1" applyAlignment="1">
      <alignment horizontal="left" vertical="top" wrapText="1"/>
    </xf>
    <xf numFmtId="0" fontId="10" fillId="3" borderId="1" xfId="0" applyFont="1" applyFill="1" applyBorder="1" applyAlignment="1">
      <alignment horizontal="center" vertical="center" wrapText="1"/>
    </xf>
    <xf numFmtId="0" fontId="10" fillId="3" borderId="14" xfId="0" applyFont="1" applyFill="1" applyBorder="1" applyAlignment="1">
      <alignment horizontal="center" vertical="center" wrapText="1"/>
    </xf>
    <xf numFmtId="0" fontId="16" fillId="0" borderId="15" xfId="0" applyFont="1" applyBorder="1"/>
    <xf numFmtId="0" fontId="16" fillId="0" borderId="16" xfId="0" applyFont="1" applyBorder="1"/>
    <xf numFmtId="0" fontId="16" fillId="5" borderId="5" xfId="0" applyFont="1" applyFill="1" applyBorder="1"/>
    <xf numFmtId="0" fontId="16" fillId="5" borderId="6" xfId="0" applyFont="1" applyFill="1" applyBorder="1"/>
    <xf numFmtId="0" fontId="16" fillId="5" borderId="3" xfId="0" applyFont="1" applyFill="1" applyBorder="1"/>
    <xf numFmtId="0" fontId="16" fillId="5" borderId="0" xfId="0" applyFont="1" applyFill="1"/>
    <xf numFmtId="0" fontId="16" fillId="5" borderId="7" xfId="0" applyFont="1" applyFill="1" applyBorder="1"/>
    <xf numFmtId="0" fontId="16" fillId="5" borderId="8" xfId="0" applyFont="1" applyFill="1" applyBorder="1"/>
    <xf numFmtId="0" fontId="16" fillId="5" borderId="2" xfId="0" applyFont="1" applyFill="1" applyBorder="1"/>
    <xf numFmtId="0" fontId="16" fillId="5" borderId="9" xfId="0" applyFont="1" applyFill="1" applyBorder="1"/>
    <xf numFmtId="0" fontId="10" fillId="3" borderId="1" xfId="0" applyFont="1" applyFill="1" applyBorder="1" applyAlignment="1">
      <alignment vertical="top" wrapText="1"/>
    </xf>
    <xf numFmtId="0" fontId="16" fillId="0" borderId="0" xfId="0" applyFont="1"/>
    <xf numFmtId="0" fontId="9" fillId="0" borderId="1" xfId="0" applyFont="1" applyBorder="1" applyAlignment="1">
      <alignment horizontal="left" vertical="top" wrapText="1" indent="1"/>
    </xf>
    <xf numFmtId="0" fontId="10" fillId="2" borderId="1" xfId="0" applyFont="1" applyFill="1" applyBorder="1" applyAlignment="1">
      <alignment horizontal="left" vertical="top" wrapText="1"/>
    </xf>
    <xf numFmtId="0" fontId="0" fillId="5" borderId="49" xfId="0" applyFill="1" applyBorder="1"/>
    <xf numFmtId="0" fontId="9" fillId="0" borderId="4" xfId="0" applyFont="1" applyBorder="1" applyAlignment="1">
      <alignment horizontal="left" vertical="top" wrapText="1"/>
    </xf>
    <xf numFmtId="0" fontId="29" fillId="0" borderId="16" xfId="0" applyFont="1" applyBorder="1" applyAlignment="1">
      <alignment vertical="top" wrapText="1"/>
    </xf>
    <xf numFmtId="0" fontId="9" fillId="5" borderId="46" xfId="0" applyFont="1" applyFill="1" applyBorder="1" applyAlignment="1">
      <alignment horizontal="left" vertical="top" wrapText="1"/>
    </xf>
    <xf numFmtId="0" fontId="0" fillId="5" borderId="46" xfId="0" applyFill="1" applyBorder="1" applyAlignment="1">
      <alignment horizontal="left"/>
    </xf>
    <xf numFmtId="0" fontId="0" fillId="5" borderId="43" xfId="0" applyFill="1" applyBorder="1" applyAlignment="1">
      <alignment horizontal="left"/>
    </xf>
    <xf numFmtId="0" fontId="9" fillId="0" borderId="16" xfId="0" applyFont="1" applyBorder="1" applyAlignment="1">
      <alignment vertical="top" wrapText="1"/>
    </xf>
    <xf numFmtId="0" fontId="0" fillId="5" borderId="46" xfId="0" applyFill="1" applyBorder="1"/>
    <xf numFmtId="0" fontId="0" fillId="5" borderId="43" xfId="0" applyFill="1" applyBorder="1"/>
    <xf numFmtId="0" fontId="29" fillId="0" borderId="1" xfId="0" applyFont="1" applyBorder="1" applyAlignment="1">
      <alignment horizontal="left" vertical="top" wrapText="1"/>
    </xf>
    <xf numFmtId="0" fontId="29" fillId="0" borderId="1" xfId="0" applyFont="1" applyBorder="1" applyAlignment="1">
      <alignment vertical="top" wrapText="1"/>
    </xf>
    <xf numFmtId="0" fontId="10" fillId="0" borderId="1" xfId="0" applyFont="1" applyBorder="1" applyAlignment="1">
      <alignment horizontal="left" vertical="top" wrapText="1"/>
    </xf>
    <xf numFmtId="0" fontId="7" fillId="2" borderId="1" xfId="0" applyFont="1" applyFill="1" applyBorder="1" applyAlignment="1">
      <alignment horizontal="left" vertical="top" wrapText="1"/>
    </xf>
    <xf numFmtId="165" fontId="9" fillId="0" borderId="1" xfId="0" applyNumberFormat="1" applyFont="1" applyBorder="1" applyAlignment="1">
      <alignment vertical="top" wrapText="1"/>
    </xf>
    <xf numFmtId="166" fontId="53" fillId="8" borderId="1" xfId="0" applyNumberFormat="1" applyFont="1" applyFill="1" applyBorder="1" applyAlignment="1">
      <alignment vertical="top" wrapText="1"/>
    </xf>
    <xf numFmtId="0" fontId="53" fillId="0" borderId="1" xfId="0" applyFont="1" applyBorder="1" applyAlignment="1">
      <alignment vertical="top" wrapText="1"/>
    </xf>
    <xf numFmtId="166" fontId="9" fillId="0" borderId="1" xfId="0" applyNumberFormat="1" applyFont="1" applyBorder="1" applyAlignment="1">
      <alignment vertical="top" wrapText="1"/>
    </xf>
    <xf numFmtId="165" fontId="9" fillId="0" borderId="12" xfId="0" applyNumberFormat="1" applyFont="1" applyBorder="1" applyAlignment="1">
      <alignment vertical="top" wrapText="1"/>
    </xf>
    <xf numFmtId="166" fontId="9" fillId="5" borderId="1" xfId="0" applyNumberFormat="1" applyFont="1" applyFill="1" applyBorder="1" applyAlignment="1">
      <alignment vertical="top" wrapText="1"/>
    </xf>
    <xf numFmtId="0" fontId="0" fillId="5" borderId="10" xfId="0" applyFill="1" applyBorder="1"/>
    <xf numFmtId="0" fontId="0" fillId="5" borderId="11" xfId="0" applyFill="1" applyBorder="1"/>
    <xf numFmtId="0" fontId="32" fillId="0" borderId="0" xfId="1" applyFont="1" applyAlignment="1">
      <alignment wrapText="1"/>
    </xf>
    <xf numFmtId="0" fontId="10" fillId="0" borderId="1" xfId="0" applyFont="1" applyBorder="1" applyAlignment="1">
      <alignment horizontal="center" vertical="top" wrapText="1"/>
    </xf>
    <xf numFmtId="0" fontId="10" fillId="0" borderId="3" xfId="0" applyFont="1" applyBorder="1" applyAlignment="1">
      <alignment vertical="top" wrapText="1"/>
    </xf>
    <xf numFmtId="0" fontId="9" fillId="5" borderId="0" xfId="0" applyFont="1" applyFill="1" applyAlignment="1">
      <alignment vertical="top" wrapText="1"/>
    </xf>
    <xf numFmtId="0" fontId="53"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2" xfId="0" applyBorder="1" applyAlignment="1">
      <alignment wrapText="1"/>
    </xf>
    <xf numFmtId="0" fontId="0" fillId="0" borderId="9" xfId="0" applyBorder="1" applyAlignment="1">
      <alignment wrapText="1"/>
    </xf>
    <xf numFmtId="0" fontId="53" fillId="2" borderId="1" xfId="0" applyFont="1" applyFill="1" applyBorder="1" applyAlignment="1">
      <alignment horizontal="center" vertical="center"/>
    </xf>
    <xf numFmtId="0" fontId="61" fillId="5" borderId="1" xfId="0" applyFont="1" applyFill="1" applyBorder="1"/>
    <xf numFmtId="0" fontId="0" fillId="5" borderId="1" xfId="0" applyFill="1" applyBorder="1"/>
    <xf numFmtId="0" fontId="58" fillId="5" borderId="1" xfId="0" applyFont="1" applyFill="1" applyBorder="1"/>
    <xf numFmtId="0" fontId="9" fillId="0" borderId="0" xfId="0" applyFont="1" applyAlignment="1">
      <alignment vertical="top"/>
    </xf>
    <xf numFmtId="0" fontId="7" fillId="11" borderId="1" xfId="0" applyFont="1" applyFill="1" applyBorder="1" applyAlignment="1">
      <alignment horizontal="center" vertical="center" wrapText="1"/>
    </xf>
    <xf numFmtId="0" fontId="0" fillId="11" borderId="1" xfId="0" applyFill="1" applyBorder="1" applyAlignment="1">
      <alignment vertical="center"/>
    </xf>
    <xf numFmtId="0" fontId="29" fillId="0" borderId="0" xfId="0" applyFont="1" applyAlignment="1">
      <alignment horizontal="center" vertical="top" wrapText="1"/>
    </xf>
    <xf numFmtId="0" fontId="59" fillId="5" borderId="1" xfId="0" applyFont="1" applyFill="1" applyBorder="1"/>
    <xf numFmtId="0" fontId="64" fillId="5" borderId="11" xfId="0" applyFont="1" applyFill="1" applyBorder="1"/>
    <xf numFmtId="0" fontId="64" fillId="5" borderId="10" xfId="0" applyFont="1" applyFill="1" applyBorder="1"/>
    <xf numFmtId="0" fontId="64" fillId="5" borderId="1" xfId="0" applyFont="1" applyFill="1" applyBorder="1"/>
    <xf numFmtId="49" fontId="25" fillId="0" borderId="1" xfId="0" applyNumberFormat="1" applyFont="1" applyBorder="1"/>
    <xf numFmtId="0" fontId="10" fillId="5" borderId="46" xfId="0" applyFont="1" applyFill="1" applyBorder="1" applyAlignment="1">
      <alignment horizontal="center" vertical="top" wrapText="1"/>
    </xf>
    <xf numFmtId="0" fontId="64" fillId="5" borderId="9" xfId="0" applyFont="1" applyFill="1" applyBorder="1"/>
    <xf numFmtId="0" fontId="64" fillId="5" borderId="2" xfId="0" applyFont="1" applyFill="1" applyBorder="1"/>
    <xf numFmtId="0" fontId="64" fillId="5" borderId="1" xfId="0" applyFont="1" applyFill="1" applyBorder="1"/>
    <xf numFmtId="0" fontId="25" fillId="5" borderId="1" xfId="0" applyFont="1" applyFill="1" applyBorder="1"/>
    <xf numFmtId="0" fontId="65" fillId="5" borderId="9" xfId="0" applyFont="1" applyFill="1" applyBorder="1"/>
    <xf numFmtId="0" fontId="65" fillId="5" borderId="2" xfId="0" applyFont="1" applyFill="1" applyBorder="1"/>
    <xf numFmtId="0" fontId="65" fillId="5" borderId="1" xfId="0" applyFont="1" applyFill="1" applyBorder="1"/>
    <xf numFmtId="0" fontId="0" fillId="0" borderId="0" xfId="0" applyProtection="1"/>
    <xf numFmtId="0" fontId="8" fillId="0" borderId="0" xfId="0" applyFont="1" applyAlignment="1" applyProtection="1">
      <alignment horizontal="center" vertical="top"/>
    </xf>
    <xf numFmtId="0" fontId="0" fillId="0" borderId="0" xfId="0" applyProtection="1"/>
    <xf numFmtId="0" fontId="8" fillId="0" borderId="0" xfId="0" applyFont="1" applyAlignment="1" applyProtection="1">
      <alignment horizontal="center" vertical="top"/>
    </xf>
    <xf numFmtId="0" fontId="7" fillId="0" borderId="0" xfId="0" applyFont="1" applyProtection="1"/>
    <xf numFmtId="0" fontId="7" fillId="0" borderId="0" xfId="0" applyFont="1" applyProtection="1"/>
    <xf numFmtId="0" fontId="9"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9" fillId="5" borderId="1" xfId="0" applyFont="1" applyFill="1" applyBorder="1" applyAlignment="1" applyProtection="1">
      <alignment vertical="center" wrapText="1"/>
    </xf>
    <xf numFmtId="0" fontId="9" fillId="0" borderId="0" xfId="0" applyFont="1" applyAlignment="1" applyProtection="1">
      <alignment vertical="center" wrapText="1"/>
    </xf>
    <xf numFmtId="0" fontId="9" fillId="0" borderId="1" xfId="0" applyFont="1" applyBorder="1" applyAlignment="1" applyProtection="1">
      <alignment vertical="center" wrapText="1"/>
    </xf>
    <xf numFmtId="0" fontId="9" fillId="2" borderId="1" xfId="0" applyFont="1" applyFill="1" applyBorder="1" applyAlignment="1" applyProtection="1">
      <alignment horizontal="left" vertical="center" wrapText="1"/>
    </xf>
    <xf numFmtId="0" fontId="9" fillId="5"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0" fontId="7" fillId="0" borderId="0" xfId="0" applyFont="1" applyAlignment="1" applyProtection="1">
      <alignment wrapText="1"/>
    </xf>
    <xf numFmtId="0" fontId="7" fillId="0" borderId="0" xfId="0" applyFont="1" applyAlignment="1" applyProtection="1">
      <alignment wrapText="1"/>
    </xf>
    <xf numFmtId="14" fontId="9" fillId="5" borderId="1" xfId="0" applyNumberFormat="1" applyFont="1" applyFill="1" applyBorder="1" applyAlignment="1" applyProtection="1">
      <alignment horizontal="left" vertical="center" wrapText="1"/>
    </xf>
    <xf numFmtId="14" fontId="9" fillId="5" borderId="0" xfId="0" applyNumberFormat="1" applyFont="1" applyFill="1" applyAlignment="1" applyProtection="1">
      <alignment vertical="center" wrapText="1"/>
    </xf>
    <xf numFmtId="0" fontId="27" fillId="5" borderId="0" xfId="0" applyFont="1" applyFill="1" applyAlignment="1" applyProtection="1">
      <alignment horizontal="left" vertical="center" wrapText="1"/>
    </xf>
    <xf numFmtId="14" fontId="9" fillId="0" borderId="1" xfId="0" applyNumberFormat="1" applyFont="1" applyBorder="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26" fillId="5" borderId="0" xfId="0" applyFont="1" applyFill="1" applyAlignment="1" applyProtection="1">
      <alignment vertical="center" wrapText="1"/>
    </xf>
    <xf numFmtId="0" fontId="29" fillId="2" borderId="1" xfId="0" applyFont="1" applyFill="1" applyBorder="1" applyAlignment="1" applyProtection="1">
      <alignment vertical="center" wrapText="1"/>
    </xf>
    <xf numFmtId="0" fontId="10" fillId="0" borderId="0" xfId="0" applyFont="1" applyAlignment="1" applyProtection="1">
      <alignment wrapText="1"/>
    </xf>
    <xf numFmtId="0" fontId="10" fillId="0" borderId="0" xfId="0" applyFont="1" applyAlignment="1" applyProtection="1">
      <alignment wrapText="1"/>
    </xf>
    <xf numFmtId="164" fontId="9" fillId="5" borderId="1" xfId="0" applyNumberFormat="1" applyFont="1" applyFill="1" applyBorder="1" applyAlignment="1" applyProtection="1">
      <alignment vertical="center" wrapText="1"/>
    </xf>
    <xf numFmtId="164" fontId="9" fillId="5" borderId="0" xfId="0" applyNumberFormat="1" applyFont="1" applyFill="1" applyAlignment="1" applyProtection="1">
      <alignment vertical="center" wrapText="1"/>
    </xf>
    <xf numFmtId="164" fontId="9" fillId="0" borderId="1" xfId="0" applyNumberFormat="1" applyFont="1" applyBorder="1" applyAlignment="1" applyProtection="1">
      <alignment vertical="center" wrapText="1"/>
    </xf>
    <xf numFmtId="0" fontId="10" fillId="5" borderId="0" xfId="0" applyFont="1" applyFill="1" applyAlignment="1" applyProtection="1">
      <alignment wrapText="1"/>
    </xf>
    <xf numFmtId="0" fontId="0" fillId="5" borderId="10" xfId="0" applyFill="1" applyBorder="1" applyAlignment="1" applyProtection="1">
      <alignment horizontal="left"/>
    </xf>
    <xf numFmtId="0" fontId="0" fillId="5" borderId="11" xfId="0" applyFill="1" applyBorder="1" applyAlignment="1" applyProtection="1">
      <alignment horizontal="left"/>
    </xf>
    <xf numFmtId="0" fontId="16" fillId="0" borderId="10" xfId="0" applyFont="1" applyBorder="1" applyAlignment="1" applyProtection="1">
      <alignment horizontal="left"/>
    </xf>
    <xf numFmtId="0" fontId="16" fillId="0" borderId="11" xfId="0" applyFont="1" applyBorder="1" applyAlignment="1" applyProtection="1">
      <alignment horizontal="left"/>
    </xf>
    <xf numFmtId="0" fontId="9" fillId="0" borderId="10" xfId="0" applyFont="1" applyBorder="1" applyAlignment="1" applyProtection="1">
      <alignment horizontal="left"/>
    </xf>
    <xf numFmtId="0" fontId="9" fillId="0" borderId="11" xfId="0" applyFont="1" applyBorder="1" applyAlignment="1" applyProtection="1">
      <alignment horizontal="left"/>
    </xf>
    <xf numFmtId="0" fontId="26" fillId="0" borderId="0" xfId="0" applyFont="1" applyAlignment="1" applyProtection="1">
      <alignment vertical="center" wrapText="1"/>
    </xf>
    <xf numFmtId="0" fontId="10" fillId="0" borderId="0" xfId="0" applyFont="1" applyProtection="1"/>
    <xf numFmtId="0" fontId="16" fillId="0" borderId="0" xfId="0" applyFont="1" applyProtection="1"/>
    <xf numFmtId="0" fontId="9" fillId="5" borderId="0" xfId="0" applyFont="1" applyFill="1" applyAlignment="1" applyProtection="1">
      <alignment horizontal="left" vertical="center" wrapText="1"/>
    </xf>
    <xf numFmtId="0" fontId="9" fillId="0" borderId="1" xfId="0" applyFont="1" applyBorder="1" applyAlignment="1" applyProtection="1">
      <alignment horizontal="left" vertical="center" wrapText="1"/>
    </xf>
    <xf numFmtId="0" fontId="10" fillId="0" borderId="0" xfId="0" applyFont="1" applyProtection="1"/>
    <xf numFmtId="0" fontId="9" fillId="0" borderId="1" xfId="0" applyFont="1" applyBorder="1" applyAlignment="1" applyProtection="1">
      <alignment vertical="center"/>
    </xf>
    <xf numFmtId="0" fontId="9" fillId="0" borderId="0" xfId="0" applyFont="1" applyAlignment="1" applyProtection="1">
      <alignment vertical="center"/>
    </xf>
    <xf numFmtId="0" fontId="24" fillId="5" borderId="0" xfId="0" applyFont="1" applyFill="1" applyAlignment="1" applyProtection="1">
      <alignment vertical="center" wrapText="1"/>
    </xf>
    <xf numFmtId="0" fontId="18" fillId="5" borderId="0" xfId="0" applyFont="1" applyFill="1" applyAlignment="1" applyProtection="1">
      <alignment vertical="center" wrapText="1"/>
    </xf>
    <xf numFmtId="0" fontId="31" fillId="0" borderId="0" xfId="0" applyFont="1" applyAlignment="1" applyProtection="1">
      <alignment vertical="center" wrapText="1"/>
    </xf>
    <xf numFmtId="0" fontId="20" fillId="5" borderId="0" xfId="0" applyFont="1" applyFill="1" applyAlignment="1" applyProtection="1">
      <alignment horizontal="left" wrapText="1"/>
    </xf>
    <xf numFmtId="0" fontId="20" fillId="5" borderId="0" xfId="0" applyFont="1" applyFill="1" applyAlignment="1" applyProtection="1">
      <alignment horizontal="left" wrapText="1"/>
    </xf>
    <xf numFmtId="0" fontId="10" fillId="2" borderId="1" xfId="0" applyFont="1" applyFill="1" applyBorder="1" applyAlignment="1" applyProtection="1">
      <alignment horizontal="center" vertical="center"/>
    </xf>
    <xf numFmtId="0" fontId="10" fillId="2" borderId="14" xfId="0" applyFont="1" applyFill="1" applyBorder="1" applyAlignment="1" applyProtection="1">
      <alignment horizontal="center" vertical="center"/>
    </xf>
    <xf numFmtId="0" fontId="0" fillId="0" borderId="6" xfId="0" applyBorder="1" applyProtection="1"/>
    <xf numFmtId="0" fontId="9" fillId="2" borderId="1" xfId="0" applyFont="1" applyFill="1" applyBorder="1" applyAlignment="1" applyProtection="1">
      <alignment vertical="center"/>
    </xf>
    <xf numFmtId="0" fontId="2" fillId="0" borderId="10" xfId="0" applyFont="1" applyBorder="1" applyProtection="1"/>
    <xf numFmtId="0" fontId="2" fillId="0" borderId="11" xfId="0" applyFont="1" applyBorder="1" applyProtection="1"/>
    <xf numFmtId="0" fontId="2" fillId="0" borderId="10" xfId="0" applyFont="1" applyBorder="1" applyAlignment="1" applyProtection="1">
      <alignment wrapText="1"/>
    </xf>
    <xf numFmtId="0" fontId="62" fillId="0" borderId="46" xfId="1" applyFont="1" applyBorder="1" applyProtection="1"/>
    <xf numFmtId="0" fontId="9" fillId="0" borderId="49" xfId="0" applyFont="1" applyBorder="1" applyAlignment="1" applyProtection="1">
      <alignment vertical="center"/>
    </xf>
    <xf numFmtId="0" fontId="62" fillId="0" borderId="47" xfId="1" applyFont="1" applyBorder="1" applyProtection="1"/>
    <xf numFmtId="0" fontId="9" fillId="0" borderId="12" xfId="0" applyFont="1" applyBorder="1" applyAlignment="1" applyProtection="1">
      <alignment wrapText="1"/>
    </xf>
    <xf numFmtId="0" fontId="9" fillId="0" borderId="10" xfId="0" applyFont="1" applyBorder="1" applyAlignment="1" applyProtection="1">
      <alignment wrapText="1"/>
    </xf>
    <xf numFmtId="0" fontId="9" fillId="0" borderId="15" xfId="0" applyFont="1" applyBorder="1" applyAlignment="1" applyProtection="1">
      <alignment vertical="center" wrapText="1"/>
    </xf>
    <xf numFmtId="0" fontId="2" fillId="0" borderId="7" xfId="0" applyFont="1" applyBorder="1" applyProtection="1"/>
    <xf numFmtId="0" fontId="9" fillId="5" borderId="1" xfId="0" applyFont="1" applyFill="1" applyBorder="1" applyAlignment="1" applyProtection="1">
      <alignment vertical="center"/>
    </xf>
    <xf numFmtId="0" fontId="9" fillId="5" borderId="0" xfId="0" applyFont="1" applyFill="1" applyAlignment="1" applyProtection="1">
      <alignment vertical="center"/>
    </xf>
    <xf numFmtId="0" fontId="5" fillId="0" borderId="0" xfId="0" applyFont="1" applyAlignment="1" applyProtection="1">
      <alignment horizontal="left" vertical="top"/>
    </xf>
    <xf numFmtId="0" fontId="5" fillId="0" borderId="0" xfId="0" applyFont="1" applyAlignment="1" applyProtection="1">
      <alignment horizontal="left" vertical="top"/>
    </xf>
    <xf numFmtId="0" fontId="10" fillId="0" borderId="0" xfId="0" applyFont="1" applyAlignment="1" applyProtection="1">
      <alignment horizontal="left" vertical="top"/>
    </xf>
    <xf numFmtId="0" fontId="0" fillId="0" borderId="5"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9" fillId="0" borderId="12" xfId="0" applyFont="1" applyBorder="1" applyAlignment="1" applyProtection="1">
      <alignment vertical="top" wrapText="1"/>
    </xf>
    <xf numFmtId="0" fontId="10" fillId="4" borderId="1" xfId="0" applyFont="1" applyFill="1" applyBorder="1" applyAlignment="1" applyProtection="1">
      <alignment horizontal="center" vertical="center" wrapText="1"/>
    </xf>
    <xf numFmtId="0" fontId="22" fillId="4" borderId="1" xfId="0" applyFont="1" applyFill="1" applyBorder="1" applyAlignment="1" applyProtection="1">
      <alignment horizontal="center" vertical="center" wrapText="1"/>
    </xf>
    <xf numFmtId="0" fontId="0" fillId="0" borderId="16" xfId="0" applyBorder="1" applyProtection="1"/>
    <xf numFmtId="0" fontId="9" fillId="0" borderId="1" xfId="0" applyFont="1" applyBorder="1" applyAlignment="1" applyProtection="1">
      <alignment vertical="top" wrapText="1"/>
    </xf>
    <xf numFmtId="0" fontId="9" fillId="0" borderId="0" xfId="0" applyFont="1" applyAlignment="1" applyProtection="1">
      <alignment vertical="top" wrapText="1"/>
    </xf>
    <xf numFmtId="0" fontId="9" fillId="0" borderId="1" xfId="0" applyFont="1" applyBorder="1" applyAlignment="1" applyProtection="1">
      <alignment horizontal="left" vertical="top" wrapText="1"/>
    </xf>
    <xf numFmtId="0" fontId="0" fillId="0" borderId="5" xfId="0" applyBorder="1" applyAlignment="1" applyProtection="1">
      <alignment horizontal="left"/>
    </xf>
    <xf numFmtId="0" fontId="0" fillId="0" borderId="6" xfId="0" applyBorder="1" applyAlignment="1" applyProtection="1">
      <alignment horizontal="left"/>
    </xf>
    <xf numFmtId="0" fontId="0" fillId="0" borderId="8" xfId="0" applyBorder="1" applyAlignment="1" applyProtection="1">
      <alignment horizontal="left"/>
    </xf>
    <xf numFmtId="0" fontId="0" fillId="0" borderId="2" xfId="0" applyBorder="1" applyAlignment="1" applyProtection="1">
      <alignment horizontal="left"/>
    </xf>
    <xf numFmtId="0" fontId="0" fillId="0" borderId="9" xfId="0" applyBorder="1" applyAlignment="1" applyProtection="1">
      <alignment horizontal="left"/>
    </xf>
    <xf numFmtId="0" fontId="0" fillId="0" borderId="4" xfId="0" applyBorder="1" applyProtection="1"/>
    <xf numFmtId="0" fontId="0" fillId="0" borderId="14" xfId="0" applyBorder="1" applyProtection="1"/>
    <xf numFmtId="0" fontId="0" fillId="0" borderId="4" xfId="0" applyBorder="1" applyAlignment="1" applyProtection="1">
      <alignment wrapText="1"/>
    </xf>
    <xf numFmtId="0" fontId="0" fillId="0" borderId="5" xfId="0" applyBorder="1" applyAlignment="1" applyProtection="1">
      <alignment wrapText="1"/>
    </xf>
    <xf numFmtId="0" fontId="0" fillId="0" borderId="6" xfId="0" applyBorder="1" applyAlignment="1" applyProtection="1">
      <alignment wrapText="1"/>
    </xf>
    <xf numFmtId="0" fontId="0" fillId="0" borderId="8" xfId="0" applyBorder="1" applyAlignment="1" applyProtection="1">
      <alignment wrapText="1"/>
    </xf>
    <xf numFmtId="0" fontId="0" fillId="0" borderId="2" xfId="0" applyBorder="1" applyAlignment="1" applyProtection="1">
      <alignment wrapText="1"/>
    </xf>
    <xf numFmtId="0" fontId="0" fillId="0" borderId="9" xfId="0" applyBorder="1" applyAlignment="1" applyProtection="1">
      <alignment wrapText="1"/>
    </xf>
    <xf numFmtId="0" fontId="0" fillId="0" borderId="3" xfId="0" applyBorder="1" applyProtection="1"/>
    <xf numFmtId="0" fontId="0" fillId="0" borderId="49" xfId="0" applyBorder="1" applyProtection="1"/>
    <xf numFmtId="0" fontId="0" fillId="0" borderId="7" xfId="0" applyBorder="1" applyProtection="1"/>
    <xf numFmtId="0" fontId="0" fillId="0" borderId="15" xfId="0" applyBorder="1" applyProtection="1"/>
    <xf numFmtId="0" fontId="0" fillId="0" borderId="3" xfId="0" applyBorder="1" applyAlignment="1" applyProtection="1">
      <alignment wrapText="1"/>
    </xf>
    <xf numFmtId="0" fontId="0" fillId="0" borderId="49" xfId="0" applyBorder="1" applyAlignment="1" applyProtection="1">
      <alignment wrapText="1"/>
    </xf>
    <xf numFmtId="0" fontId="0" fillId="0" borderId="7" xfId="0" applyBorder="1" applyAlignment="1" applyProtection="1">
      <alignment wrapText="1"/>
    </xf>
    <xf numFmtId="0" fontId="0" fillId="0" borderId="49" xfId="0" applyBorder="1" applyProtection="1"/>
    <xf numFmtId="0" fontId="0" fillId="0" borderId="22" xfId="0" applyBorder="1" applyProtection="1"/>
    <xf numFmtId="0" fontId="0" fillId="0" borderId="50" xfId="0" applyBorder="1" applyProtection="1"/>
    <xf numFmtId="0" fontId="0" fillId="0" borderId="23" xfId="0" applyBorder="1" applyProtection="1"/>
    <xf numFmtId="0" fontId="0" fillId="0" borderId="43" xfId="0" applyBorder="1" applyProtection="1"/>
    <xf numFmtId="0" fontId="0" fillId="0" borderId="22" xfId="0" applyBorder="1" applyAlignment="1" applyProtection="1">
      <alignment wrapText="1"/>
    </xf>
    <xf numFmtId="0" fontId="0" fillId="0" borderId="50" xfId="0" applyBorder="1" applyAlignment="1" applyProtection="1">
      <alignment wrapText="1"/>
    </xf>
    <xf numFmtId="0" fontId="0" fillId="0" borderId="23" xfId="0" applyBorder="1" applyAlignment="1" applyProtection="1">
      <alignment wrapText="1"/>
    </xf>
    <xf numFmtId="0" fontId="16" fillId="0" borderId="49" xfId="0" applyFont="1" applyBorder="1" applyProtection="1"/>
    <xf numFmtId="0" fontId="0" fillId="0" borderId="46" xfId="0" applyBorder="1" applyProtection="1"/>
    <xf numFmtId="0" fontId="0" fillId="0" borderId="51" xfId="0" applyBorder="1" applyProtection="1"/>
    <xf numFmtId="0" fontId="0" fillId="0" borderId="46" xfId="0" applyBorder="1" applyAlignment="1" applyProtection="1">
      <alignment wrapText="1"/>
    </xf>
    <xf numFmtId="0" fontId="0" fillId="0" borderId="46" xfId="0" applyBorder="1" applyProtection="1"/>
    <xf numFmtId="0" fontId="8" fillId="0" borderId="0" xfId="0" applyFont="1" applyAlignment="1" applyProtection="1">
      <alignment horizontal="center" vertical="center" wrapText="1"/>
    </xf>
    <xf numFmtId="0" fontId="19" fillId="0" borderId="0" xfId="0" applyFont="1" applyAlignment="1" applyProtection="1">
      <alignment horizontal="center" vertical="top" wrapText="1"/>
    </xf>
    <xf numFmtId="0" fontId="11" fillId="0" borderId="0" xfId="0" applyFont="1" applyAlignment="1" applyProtection="1">
      <alignment vertical="top" wrapText="1"/>
    </xf>
    <xf numFmtId="0" fontId="11" fillId="0" borderId="46" xfId="0" applyFont="1" applyBorder="1" applyAlignment="1" applyProtection="1">
      <alignment vertical="top" wrapText="1"/>
    </xf>
    <xf numFmtId="0" fontId="0" fillId="0" borderId="52" xfId="0" applyBorder="1" applyProtection="1"/>
    <xf numFmtId="0" fontId="0" fillId="0" borderId="51" xfId="0" applyBorder="1" applyProtection="1"/>
    <xf numFmtId="0" fontId="53" fillId="14" borderId="46" xfId="0" applyFont="1" applyFill="1" applyBorder="1" applyAlignment="1" applyProtection="1">
      <alignment vertical="top" wrapText="1"/>
    </xf>
    <xf numFmtId="0" fontId="54" fillId="0" borderId="43" xfId="0" applyFont="1" applyBorder="1" applyAlignment="1" applyProtection="1">
      <alignment vertical="top" wrapText="1"/>
    </xf>
    <xf numFmtId="0" fontId="54" fillId="0" borderId="28" xfId="0" applyFont="1" applyBorder="1" applyAlignment="1" applyProtection="1">
      <alignment vertical="top" wrapText="1"/>
    </xf>
    <xf numFmtId="0" fontId="54" fillId="0" borderId="52" xfId="0" applyFont="1" applyBorder="1" applyAlignment="1" applyProtection="1">
      <alignment vertical="top" wrapText="1"/>
    </xf>
    <xf numFmtId="0" fontId="54" fillId="0" borderId="50" xfId="0" applyFont="1" applyBorder="1" applyAlignment="1" applyProtection="1">
      <alignment vertical="top" wrapText="1"/>
    </xf>
    <xf numFmtId="0" fontId="54" fillId="0" borderId="51" xfId="0" applyFont="1" applyBorder="1" applyAlignment="1" applyProtection="1">
      <alignment vertical="top" wrapText="1"/>
    </xf>
    <xf numFmtId="0" fontId="54" fillId="0" borderId="47" xfId="0" applyFont="1" applyBorder="1" applyAlignment="1" applyProtection="1">
      <alignment vertical="top" wrapText="1"/>
    </xf>
    <xf numFmtId="0" fontId="54" fillId="0" borderId="28" xfId="0" applyFont="1" applyBorder="1" applyAlignment="1" applyProtection="1">
      <alignment vertical="top" wrapText="1"/>
    </xf>
    <xf numFmtId="0" fontId="54" fillId="0" borderId="1" xfId="0" applyFont="1" applyBorder="1" applyAlignment="1" applyProtection="1">
      <alignment vertical="top" wrapText="1"/>
    </xf>
    <xf numFmtId="0" fontId="54" fillId="0" borderId="51" xfId="0" applyFont="1" applyBorder="1" applyAlignment="1" applyProtection="1">
      <alignment vertical="top" wrapText="1"/>
    </xf>
    <xf numFmtId="0" fontId="54" fillId="0" borderId="46" xfId="0" applyFont="1" applyBorder="1" applyAlignment="1" applyProtection="1">
      <alignment vertical="top" wrapText="1"/>
    </xf>
    <xf numFmtId="10" fontId="54" fillId="0" borderId="46" xfId="0" applyNumberFormat="1" applyFont="1" applyBorder="1" applyAlignment="1" applyProtection="1">
      <alignment vertical="top" wrapText="1"/>
    </xf>
    <xf numFmtId="0" fontId="0" fillId="0" borderId="1" xfId="0" applyBorder="1" applyProtection="1"/>
    <xf numFmtId="0" fontId="54" fillId="0" borderId="23" xfId="0" applyFont="1" applyBorder="1" applyAlignment="1" applyProtection="1">
      <alignment vertical="top" wrapText="1"/>
    </xf>
    <xf numFmtId="0" fontId="54" fillId="0" borderId="1" xfId="0" applyFont="1" applyBorder="1" applyAlignment="1" applyProtection="1">
      <alignment vertical="top" wrapText="1"/>
    </xf>
    <xf numFmtId="0" fontId="0" fillId="0" borderId="1" xfId="0" applyBorder="1" applyProtection="1"/>
    <xf numFmtId="0" fontId="54" fillId="0" borderId="48" xfId="0" applyFont="1" applyBorder="1" applyAlignment="1" applyProtection="1">
      <alignment vertical="top" wrapText="1"/>
    </xf>
    <xf numFmtId="0" fontId="0" fillId="0" borderId="21" xfId="0" applyBorder="1" applyProtection="1"/>
    <xf numFmtId="0" fontId="54" fillId="0" borderId="21" xfId="0" applyFont="1" applyBorder="1" applyAlignment="1" applyProtection="1">
      <alignment vertical="top" wrapText="1"/>
    </xf>
    <xf numFmtId="0" fontId="36" fillId="0" borderId="49" xfId="0" applyFont="1" applyBorder="1" applyProtection="1"/>
    <xf numFmtId="0" fontId="37" fillId="0" borderId="0" xfId="0" applyFont="1" applyProtection="1"/>
    <xf numFmtId="0" fontId="37" fillId="0" borderId="49" xfId="0" applyFont="1" applyBorder="1" applyProtection="1"/>
    <xf numFmtId="0" fontId="54" fillId="5" borderId="28" xfId="0" applyFont="1" applyFill="1" applyBorder="1" applyAlignment="1" applyProtection="1">
      <alignment vertical="top" wrapText="1"/>
    </xf>
    <xf numFmtId="0" fontId="54" fillId="5" borderId="51" xfId="0" applyFont="1" applyFill="1" applyBorder="1" applyAlignment="1" applyProtection="1">
      <alignment vertical="top" wrapText="1"/>
    </xf>
    <xf numFmtId="0" fontId="38" fillId="0" borderId="49" xfId="0" applyFont="1" applyBorder="1" applyProtection="1"/>
    <xf numFmtId="10" fontId="54" fillId="5" borderId="28" xfId="0" applyNumberFormat="1" applyFont="1" applyFill="1" applyBorder="1" applyAlignment="1" applyProtection="1">
      <alignment vertical="top" wrapText="1"/>
    </xf>
    <xf numFmtId="10" fontId="54" fillId="5" borderId="51" xfId="0" applyNumberFormat="1" applyFont="1" applyFill="1" applyBorder="1" applyAlignment="1" applyProtection="1">
      <alignment vertical="top" wrapText="1"/>
    </xf>
    <xf numFmtId="2" fontId="54" fillId="0" borderId="51" xfId="0" applyNumberFormat="1" applyFont="1" applyBorder="1" applyAlignment="1" applyProtection="1">
      <alignment vertical="top" wrapText="1"/>
    </xf>
    <xf numFmtId="2" fontId="54" fillId="0" borderId="43" xfId="0" applyNumberFormat="1" applyFont="1" applyBorder="1" applyAlignment="1" applyProtection="1">
      <alignment vertical="top" wrapText="1"/>
    </xf>
    <xf numFmtId="2" fontId="54" fillId="0" borderId="47" xfId="0" applyNumberFormat="1" applyFont="1" applyBorder="1" applyAlignment="1" applyProtection="1">
      <alignment vertical="top" wrapText="1"/>
    </xf>
    <xf numFmtId="0" fontId="54" fillId="0" borderId="48" xfId="0" applyFont="1" applyBorder="1" applyAlignment="1" applyProtection="1">
      <alignment vertical="top" wrapText="1"/>
    </xf>
    <xf numFmtId="2" fontId="54" fillId="0" borderId="48" xfId="0" applyNumberFormat="1" applyFont="1" applyBorder="1" applyAlignment="1" applyProtection="1">
      <alignment vertical="top" wrapText="1"/>
    </xf>
    <xf numFmtId="0" fontId="0" fillId="0" borderId="48" xfId="0" applyBorder="1" applyProtection="1"/>
    <xf numFmtId="0" fontId="45" fillId="0" borderId="49" xfId="0" applyFont="1" applyBorder="1" applyProtection="1"/>
    <xf numFmtId="0" fontId="54" fillId="0" borderId="43" xfId="0" applyFont="1" applyBorder="1" applyAlignment="1" applyProtection="1">
      <alignment vertical="top" wrapText="1"/>
    </xf>
    <xf numFmtId="0" fontId="10" fillId="0" borderId="49" xfId="0" applyFont="1" applyBorder="1" applyAlignment="1" applyProtection="1">
      <alignment vertical="top"/>
    </xf>
    <xf numFmtId="2" fontId="10" fillId="0" borderId="49" xfId="0" applyNumberFormat="1" applyFont="1" applyBorder="1" applyAlignment="1" applyProtection="1">
      <alignment horizontal="center" vertical="center" wrapText="1"/>
    </xf>
    <xf numFmtId="0" fontId="9" fillId="0" borderId="49" xfId="0" applyFont="1" applyBorder="1" applyAlignment="1" applyProtection="1">
      <alignment vertical="top" wrapText="1"/>
    </xf>
    <xf numFmtId="10" fontId="0" fillId="0" borderId="46" xfId="0" applyNumberFormat="1" applyBorder="1" applyProtection="1"/>
    <xf numFmtId="0" fontId="9" fillId="0" borderId="49" xfId="0" applyFont="1" applyBorder="1" applyAlignment="1" applyProtection="1">
      <alignment horizontal="center" vertical="top"/>
    </xf>
    <xf numFmtId="0" fontId="5" fillId="0" borderId="49" xfId="0" applyFont="1" applyBorder="1" applyAlignment="1" applyProtection="1">
      <alignment vertical="top" wrapText="1"/>
    </xf>
    <xf numFmtId="0" fontId="9" fillId="0" borderId="49" xfId="0" applyFont="1" applyBorder="1" applyAlignment="1" applyProtection="1">
      <alignment horizontal="left" vertical="top" wrapText="1"/>
    </xf>
    <xf numFmtId="0" fontId="53" fillId="0" borderId="49" xfId="0" applyFont="1" applyBorder="1" applyAlignment="1" applyProtection="1">
      <alignment horizontal="center" vertical="center"/>
    </xf>
    <xf numFmtId="0" fontId="9" fillId="0" borderId="49" xfId="0" applyFont="1" applyBorder="1" applyAlignment="1" applyProtection="1">
      <alignment vertical="top" wrapText="1"/>
    </xf>
    <xf numFmtId="0" fontId="53" fillId="14" borderId="46" xfId="0" applyFont="1" applyFill="1" applyBorder="1" applyAlignment="1" applyProtection="1">
      <alignment vertical="top" wrapText="1"/>
    </xf>
    <xf numFmtId="0" fontId="25" fillId="0" borderId="0" xfId="0" applyFont="1" applyProtection="1"/>
    <xf numFmtId="0" fontId="0" fillId="0" borderId="47" xfId="0" applyBorder="1" applyProtection="1"/>
    <xf numFmtId="0" fontId="9" fillId="0" borderId="46" xfId="0" applyFont="1" applyBorder="1" applyAlignment="1" applyProtection="1">
      <alignment horizontal="left" vertical="top" wrapText="1"/>
    </xf>
    <xf numFmtId="0" fontId="9" fillId="5" borderId="46" xfId="0" applyFont="1" applyFill="1" applyBorder="1" applyAlignment="1" applyProtection="1">
      <alignment horizontal="left" vertical="top" wrapText="1"/>
    </xf>
    <xf numFmtId="0" fontId="9" fillId="4" borderId="0" xfId="0" applyFont="1" applyFill="1" applyAlignment="1" applyProtection="1">
      <alignment vertical="center" wrapText="1"/>
    </xf>
    <xf numFmtId="0" fontId="53" fillId="14" borderId="1" xfId="0" applyFont="1" applyFill="1" applyBorder="1" applyAlignment="1" applyProtection="1">
      <alignment vertical="top" wrapText="1"/>
    </xf>
    <xf numFmtId="0" fontId="9" fillId="0" borderId="51" xfId="0" applyFont="1" applyBorder="1" applyAlignment="1" applyProtection="1">
      <alignment horizontal="left" vertical="top" wrapText="1"/>
    </xf>
    <xf numFmtId="0" fontId="10" fillId="0" borderId="0" xfId="0" applyFont="1" applyAlignment="1" applyProtection="1">
      <alignment vertical="top" wrapText="1"/>
    </xf>
    <xf numFmtId="0" fontId="9" fillId="0" borderId="0" xfId="0" applyFont="1" applyAlignment="1" applyProtection="1">
      <alignment vertical="top" wrapText="1"/>
    </xf>
    <xf numFmtId="0" fontId="21" fillId="0" borderId="49" xfId="0" applyFont="1" applyBorder="1" applyAlignment="1" applyProtection="1">
      <alignment horizontal="left" wrapText="1"/>
    </xf>
    <xf numFmtId="0" fontId="57" fillId="6" borderId="0" xfId="0" applyFont="1" applyFill="1" applyAlignment="1" applyProtection="1">
      <alignment wrapText="1"/>
    </xf>
    <xf numFmtId="0" fontId="0" fillId="5" borderId="46" xfId="0" applyFill="1" applyBorder="1" applyAlignment="1" applyProtection="1">
      <alignment vertical="top" wrapText="1"/>
    </xf>
    <xf numFmtId="0" fontId="0" fillId="5" borderId="51" xfId="0" applyFill="1" applyBorder="1" applyAlignment="1" applyProtection="1">
      <alignment vertical="top" wrapText="1"/>
    </xf>
    <xf numFmtId="0" fontId="0" fillId="5" borderId="46" xfId="0" applyFill="1" applyBorder="1" applyAlignment="1" applyProtection="1">
      <alignment vertical="center" wrapText="1"/>
    </xf>
    <xf numFmtId="0" fontId="0" fillId="9" borderId="51" xfId="0" applyFill="1" applyBorder="1" applyAlignment="1" applyProtection="1">
      <alignment vertical="center" wrapText="1"/>
    </xf>
    <xf numFmtId="0" fontId="0" fillId="5" borderId="46" xfId="0" applyFill="1" applyBorder="1" applyAlignment="1" applyProtection="1">
      <alignment vertical="top"/>
    </xf>
    <xf numFmtId="0" fontId="0" fillId="5" borderId="51" xfId="0" applyFill="1" applyBorder="1" applyAlignment="1" applyProtection="1">
      <alignment vertical="top"/>
    </xf>
    <xf numFmtId="0" fontId="0" fillId="5" borderId="46" xfId="0" applyFill="1" applyBorder="1" applyAlignment="1" applyProtection="1">
      <alignment vertical="center"/>
    </xf>
    <xf numFmtId="0" fontId="0" fillId="9" borderId="51" xfId="0" applyFill="1" applyBorder="1" applyAlignment="1" applyProtection="1">
      <alignment vertical="center"/>
    </xf>
    <xf numFmtId="0" fontId="55" fillId="0" borderId="49"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outcomes'!$B$31</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outcomes'!$B$32</c:f>
              <c:numCache>
                <c:formatCode>0.00%</c:formatCode>
                <c:ptCount val="1"/>
                <c:pt idx="0">
                  <c:v>2.2727272727272731E-3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B830-4280-BDF7-946DCB14CF14}"/>
            </c:ext>
          </c:extLst>
        </c:ser>
        <c:ser>
          <c:idx val="1"/>
          <c:order val="1"/>
          <c:tx>
            <c:strRef>
              <c:f>'2. Progress towards outcomes'!$C$31</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outcomes'!$C$32</c:f>
              <c:numCache>
                <c:formatCode>0.00%</c:formatCode>
                <c:ptCount val="1"/>
                <c:pt idx="0">
                  <c:v>0.50657174151150053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B830-4280-BDF7-946DCB14CF14}"/>
            </c:ext>
          </c:extLst>
        </c:ser>
        <c:ser>
          <c:idx val="2"/>
          <c:order val="2"/>
          <c:tx>
            <c:strRef>
              <c:f>'2. Progress towards outcomes'!$D$31</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outcomes'!$D$32</c:f>
              <c:numCache>
                <c:formatCode>0.00%</c:formatCode>
                <c:ptCount val="1"/>
                <c:pt idx="0">
                  <c:v>0.20643002832652413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B830-4280-BDF7-946DCB14CF14}"/>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30</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Lionel.Gbaguidi@fao.org" TargetMode="External"/><Relationship Id="rId2" Type="http://schemas.openxmlformats.org/officeDocument/2006/relationships/hyperlink" Target="mailto:fodetoure350@gmail.com" TargetMode="External"/><Relationship Id="rId1" Type="http://schemas.openxmlformats.org/officeDocument/2006/relationships/hyperlink" Target="mailto:koerobernard@gmail.com" TargetMode="External"/><Relationship Id="rId5" Type="http://schemas.openxmlformats.org/officeDocument/2006/relationships/printerSettings" Target="../printerSettings/printerSettings2.bin"/><Relationship Id="rId4" Type="http://schemas.openxmlformats.org/officeDocument/2006/relationships/hyperlink" Target="mailto:pierre.begat@fao.or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L34"/>
  <sheetViews>
    <sheetView showGridLines="0" view="pageBreakPreview" zoomScaleNormal="100" zoomScaleSheetLayoutView="100" workbookViewId="0">
      <selection activeCell="P7" sqref="P7"/>
    </sheetView>
  </sheetViews>
  <sheetFormatPr defaultColWidth="8.85546875" defaultRowHeight="1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 min="12" max="12" width="13.42578125" customWidth="1"/>
  </cols>
  <sheetData>
    <row r="6" spans="2:12" ht="24.95" customHeight="1">
      <c r="B6" s="101" t="s">
        <v>0</v>
      </c>
      <c r="C6" s="100"/>
      <c r="D6" s="100"/>
      <c r="E6" s="100"/>
      <c r="F6" s="100"/>
      <c r="G6" s="100"/>
      <c r="H6" s="100"/>
      <c r="I6" s="100"/>
      <c r="J6" s="100"/>
      <c r="K6" s="100"/>
    </row>
    <row r="7" spans="2:12" ht="24.95" customHeight="1">
      <c r="B7" s="99" t="s">
        <v>1</v>
      </c>
      <c r="C7" s="100"/>
      <c r="D7" s="100"/>
      <c r="E7" s="100"/>
      <c r="F7" s="100"/>
      <c r="G7" s="100"/>
      <c r="H7" s="100"/>
      <c r="I7" s="100"/>
      <c r="J7" s="100"/>
      <c r="K7" s="100"/>
    </row>
    <row r="8" spans="2:12" ht="24.95" customHeight="1">
      <c r="B8" s="102" t="s">
        <v>2</v>
      </c>
      <c r="C8" s="100"/>
      <c r="D8" s="100"/>
      <c r="E8" s="100"/>
      <c r="F8" s="100"/>
      <c r="G8" s="100"/>
      <c r="H8" s="100"/>
      <c r="I8" s="100"/>
      <c r="J8" s="100"/>
      <c r="K8" s="100"/>
      <c r="L8" s="37"/>
    </row>
    <row r="9" spans="2:12" ht="30" customHeight="1">
      <c r="B9" s="22" t="s">
        <v>3</v>
      </c>
      <c r="C9" s="17"/>
      <c r="D9" s="17"/>
      <c r="E9" s="17"/>
      <c r="F9" s="17"/>
      <c r="G9" s="17"/>
      <c r="H9" s="17"/>
      <c r="I9" s="17"/>
      <c r="J9" s="17"/>
      <c r="K9" s="17"/>
      <c r="L9" s="9"/>
    </row>
    <row r="10" spans="2:12" ht="30" customHeight="1">
      <c r="B10" s="36" t="str">
        <f>HYPERLINK("#'1. Basic project data'!N10","1. BASIC PROJECT DATA")</f>
        <v>1. BASIC PROJECT DATA</v>
      </c>
      <c r="C10" s="10"/>
      <c r="D10" s="18"/>
      <c r="E10" s="11"/>
      <c r="F10" s="11"/>
      <c r="G10" s="11"/>
      <c r="H10" s="11"/>
      <c r="I10" s="11"/>
      <c r="J10" s="11"/>
      <c r="K10" s="11"/>
      <c r="L10" s="12"/>
    </row>
    <row r="11" spans="2:12" ht="30" customHeight="1">
      <c r="B11" s="36" t="str">
        <f>HYPERLINK("#'2. Progress towards outcomes'!N11","2. PROGRESS TOWARDS ACHIEVING PROJECT OBJECTIVE(S) (DEVELOPMENT OBJECTIVE)")</f>
        <v>2. PROGRESS TOWARDS ACHIEVING PROJECT OBJECTIVE(S) (DEVELOPMENT OBJECTIVE)</v>
      </c>
      <c r="C11" s="10"/>
      <c r="D11" s="10"/>
      <c r="E11" s="10"/>
      <c r="F11" s="10"/>
      <c r="G11" s="10"/>
      <c r="H11" s="10"/>
      <c r="I11" s="18"/>
      <c r="J11" s="18"/>
      <c r="K11" s="18"/>
      <c r="L11" s="12"/>
    </row>
    <row r="12" spans="2:12" ht="30" customHeight="1">
      <c r="B12" s="36" t="str">
        <f>HYPERLINK("#'3. Implementation Progress'!N12","3. IMPLEMENTATION PROGRESS (IP)")</f>
        <v>3. IMPLEMENTATION PROGRESS (IP)</v>
      </c>
      <c r="C12" s="11"/>
      <c r="D12" s="11"/>
      <c r="E12" s="18"/>
      <c r="F12" s="11"/>
      <c r="G12" s="11"/>
      <c r="H12" s="11"/>
      <c r="I12" s="11"/>
      <c r="J12" s="11"/>
      <c r="K12" s="11"/>
      <c r="L12" s="12"/>
    </row>
    <row r="13" spans="2:12" ht="30" customHeight="1">
      <c r="B13" s="36" t="str">
        <f>HYPERLINK("#'4. Summary on progress'!N13","4. SUMMARY ON PROGRESS AND CHALLENGES")</f>
        <v>4. SUMMARY ON PROGRESS AND CHALLENGES</v>
      </c>
      <c r="C13" s="10"/>
      <c r="D13" s="10"/>
      <c r="E13" s="10"/>
      <c r="F13" s="10"/>
      <c r="G13" s="18"/>
      <c r="H13" s="18"/>
      <c r="I13" s="18"/>
      <c r="J13" s="18"/>
      <c r="K13" s="18"/>
      <c r="L13" s="12"/>
    </row>
    <row r="14" spans="2:12" ht="30" customHeight="1">
      <c r="B14" s="36" t="str">
        <f>HYPERLINK("#'5. ESS Risk'!N14","5.ENVIRONMENTAL AND SOCIAL SAFEGUARDS (ESS):RISKS FROM THE PROJECT")</f>
        <v>5.ENVIRONMENTAL AND SOCIAL SAFEGUARDS (ESS):RISKS FROM THE PROJECT</v>
      </c>
      <c r="C14" s="10"/>
      <c r="D14" s="10"/>
      <c r="E14" s="10"/>
      <c r="F14" s="10"/>
      <c r="G14" s="10"/>
      <c r="H14" s="18"/>
      <c r="I14" s="18"/>
      <c r="J14" s="18"/>
      <c r="K14" s="18"/>
      <c r="L14" s="12"/>
    </row>
    <row r="15" spans="2:12" ht="30" customHeight="1">
      <c r="B15" s="36" t="str">
        <f>HYPERLINK("#'6. Risks to the project'!N15","6. RISKS TO THE PROJECT")</f>
        <v>6. RISKS TO THE PROJECT</v>
      </c>
      <c r="C15" s="11"/>
      <c r="D15" s="18"/>
      <c r="E15" s="11"/>
      <c r="F15" s="11"/>
      <c r="G15" s="11"/>
      <c r="H15" s="11"/>
      <c r="I15" s="11"/>
      <c r="J15" s="11"/>
      <c r="K15" s="11"/>
      <c r="L15" s="12"/>
    </row>
    <row r="16" spans="2:12" ht="30" customHeight="1">
      <c r="B16" s="36" t="str">
        <f>HYPERLINK("#'7. Follow-up on Mid-term review'!N16","7. FOLLOW-UP ON MID-TERM REVIEW OR SUPERVISION MISSION")</f>
        <v>7. FOLLOW-UP ON MID-TERM REVIEW OR SUPERVISION MISSION</v>
      </c>
      <c r="C16" s="11"/>
      <c r="D16" s="11"/>
      <c r="E16" s="11"/>
      <c r="F16" s="11"/>
      <c r="G16" s="18"/>
      <c r="H16" s="11"/>
      <c r="I16" s="11"/>
      <c r="J16" s="11"/>
      <c r="K16" s="11"/>
      <c r="L16" s="12"/>
    </row>
    <row r="17" spans="2:12" ht="30" customHeight="1">
      <c r="B17" s="36" t="str">
        <f>HYPERLINK("#'8. Minor project amendments'!N17","8. MINOR PROJECT AMENDMENTS")</f>
        <v>8. MINOR PROJECT AMENDMENTS</v>
      </c>
      <c r="C17" s="11"/>
      <c r="D17" s="11"/>
      <c r="E17" s="18"/>
      <c r="F17" s="11"/>
      <c r="G17" s="11"/>
      <c r="H17" s="11"/>
      <c r="I17" s="11"/>
      <c r="J17" s="11"/>
      <c r="K17" s="11"/>
      <c r="L17" s="12"/>
    </row>
    <row r="18" spans="2:12" ht="30" customHeight="1">
      <c r="B18" s="36" t="str">
        <f>HYPERLINK("#'9. Stakeholders' Engagement'!N18","9. STAKEHOLDERS' ENGAGEMENT")</f>
        <v>9. STAKEHOLDERS' ENGAGEMENT</v>
      </c>
      <c r="C18" s="11"/>
      <c r="D18" s="11"/>
      <c r="E18" s="18"/>
      <c r="F18" s="11"/>
      <c r="G18" s="11"/>
      <c r="H18" s="11"/>
      <c r="I18" s="11"/>
      <c r="J18" s="11"/>
      <c r="K18" s="11"/>
      <c r="L18" s="12"/>
    </row>
    <row r="19" spans="2:12" ht="30" customHeight="1">
      <c r="B19" s="36" t="str">
        <f>HYPERLINK("#'10. Gender Mainstreaming'!N19","10. GENDER MAINSTREAMING")</f>
        <v>10. GENDER MAINSTREAMING</v>
      </c>
      <c r="C19" s="11"/>
      <c r="D19" s="11"/>
      <c r="E19" s="18"/>
      <c r="F19" s="11"/>
      <c r="G19" s="11"/>
      <c r="H19" s="11"/>
      <c r="I19" s="11"/>
      <c r="J19" s="11"/>
      <c r="K19" s="11"/>
      <c r="L19" s="12"/>
    </row>
    <row r="20" spans="2:12" ht="30" customHeight="1">
      <c r="B20" s="36" t="str">
        <f>HYPERLINK("#'11. Knowledge Management'!N20","11. KNOWLEDGE MANAGEMENT ACTIVITIES")</f>
        <v>11. KNOWLEDGE MANAGEMENT ACTIVITIES</v>
      </c>
      <c r="C20" s="11"/>
      <c r="D20" s="11"/>
      <c r="E20" s="11"/>
      <c r="F20" s="18"/>
      <c r="G20" s="11"/>
      <c r="H20" s="11"/>
      <c r="I20" s="11"/>
      <c r="J20" s="11"/>
      <c r="K20" s="11"/>
      <c r="L20" s="12"/>
    </row>
    <row r="21" spans="2:12" ht="30" customHeight="1">
      <c r="B21" s="36" t="str">
        <f>HYPERLINK("#'12. Indigenous &amp; Local Involve.'!N21","12. INDIGENOUS PEOPLES AND LOCAL COMMUNITIES INVOLVEMENT")</f>
        <v>12. INDIGENOUS PEOPLES AND LOCAL COMMUNITIES INVOLVEMENT</v>
      </c>
      <c r="C21" s="11"/>
      <c r="D21" s="11"/>
      <c r="E21" s="11"/>
      <c r="F21" s="11"/>
      <c r="G21" s="18"/>
      <c r="H21" s="11"/>
      <c r="I21" s="11"/>
      <c r="J21" s="11"/>
      <c r="K21" s="11"/>
      <c r="L21" s="12"/>
    </row>
    <row r="22" spans="2:12" ht="30" customHeight="1">
      <c r="B22" s="36" t="str">
        <f>HYPERLINK("#'13. Co-Financing Table'!N22","13. CO-FINANCING TABLE")</f>
        <v>13. CO-FINANCING TABLE</v>
      </c>
      <c r="C22" s="11"/>
      <c r="D22" s="18"/>
      <c r="E22" s="11"/>
      <c r="F22" s="11"/>
      <c r="G22" s="11"/>
      <c r="H22" s="11"/>
      <c r="I22" s="11"/>
      <c r="J22" s="11"/>
      <c r="K22" s="11"/>
      <c r="L22" s="12"/>
    </row>
    <row r="23" spans="2:12" ht="30" customHeight="1">
      <c r="B23" s="36" t="str">
        <f>HYPERLINK("#'14. GEO Location'!N23","14. GEO LOCATION INFORMATION")</f>
        <v>14. GEO LOCATION INFORMATION</v>
      </c>
      <c r="C23" s="11"/>
      <c r="D23" s="11"/>
      <c r="E23" s="18"/>
      <c r="F23" s="11"/>
      <c r="G23" s="11"/>
      <c r="H23" s="11"/>
      <c r="I23" s="11"/>
      <c r="J23" s="11"/>
      <c r="K23" s="11"/>
      <c r="L23" s="12"/>
    </row>
    <row r="24" spans="2:12" ht="30" customHeight="1">
      <c r="B24" s="23" t="str">
        <f>HYPERLINK("#' GEF-5 LDCF Indicators'!N27"," GEF-5 LDCF Indicators")</f>
        <v xml:space="preserve"> GEF-5 LDCF Indicators</v>
      </c>
    </row>
    <row r="25" spans="2:12" ht="30" customHeight="1">
      <c r="B25" s="23" t="str">
        <f>HYPERLINK("#'GEF6&amp;7 LDCF Core Indicators'!N28"," GEF 6&amp;7 LDCF Core Indicators")</f>
        <v xml:space="preserve"> GEF 6&amp;7 LDCF Core Indicators</v>
      </c>
    </row>
    <row r="26" spans="2:12" ht="30" customHeight="1">
      <c r="B26" s="23" t="str">
        <f>HYPERLINK("#'Annex'!N26","Annex. Monitoring Area-based GEF Core Indicator Commitments and Progress with FERM")</f>
        <v>Annex. Monitoring Area-based GEF Core Indicator Commitments and Progress with FERM</v>
      </c>
      <c r="C26" s="4"/>
      <c r="D26" s="4"/>
      <c r="E26" s="4"/>
      <c r="F26" s="4"/>
      <c r="G26" s="4"/>
      <c r="H26" s="4"/>
      <c r="I26" s="4"/>
      <c r="J26" s="19"/>
      <c r="K26" s="4"/>
      <c r="L26" s="13"/>
    </row>
    <row r="29" spans="2:12">
      <c r="B29" s="24" t="s">
        <v>4</v>
      </c>
      <c r="C29" s="24"/>
    </row>
    <row r="30" spans="2:12">
      <c r="B30" t="s">
        <v>5</v>
      </c>
      <c r="C30" s="24"/>
    </row>
    <row r="31" spans="2:12">
      <c r="B31" s="38" t="s">
        <v>6</v>
      </c>
    </row>
    <row r="32" spans="2:12">
      <c r="B32" t="s">
        <v>7</v>
      </c>
    </row>
    <row r="33" spans="2:2">
      <c r="B33" t="s">
        <v>8</v>
      </c>
    </row>
    <row r="34" spans="2:2" ht="19.5" customHeight="1"/>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D21" sqref="D21"/>
    </sheetView>
  </sheetViews>
  <sheetFormatPr defaultColWidth="8.85546875" defaultRowHeight="15"/>
  <cols>
    <col min="1" max="1" width="32.42578125" customWidth="1"/>
    <col min="2" max="2" width="13.42578125"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c r="A1" s="59" t="s">
        <v>9</v>
      </c>
      <c r="B1" s="60" t="s">
        <v>10</v>
      </c>
    </row>
    <row r="2" spans="1:9" ht="23.25" customHeight="1">
      <c r="A2" s="39" t="s">
        <v>11</v>
      </c>
      <c r="B2" s="41">
        <v>1</v>
      </c>
    </row>
    <row r="3" spans="1:9" ht="19.5" customHeight="1">
      <c r="A3" s="39" t="s">
        <v>12</v>
      </c>
      <c r="B3" s="41">
        <v>2</v>
      </c>
    </row>
    <row r="4" spans="1:9" ht="17.25" customHeight="1">
      <c r="A4" s="39" t="s">
        <v>13</v>
      </c>
      <c r="B4" s="41">
        <v>3</v>
      </c>
    </row>
    <row r="5" spans="1:9" ht="18" customHeight="1">
      <c r="A5" s="39" t="s">
        <v>14</v>
      </c>
      <c r="B5" s="41">
        <v>4</v>
      </c>
    </row>
    <row r="6" spans="1:9" ht="19.5" customHeight="1">
      <c r="A6" s="39" t="s">
        <v>15</v>
      </c>
      <c r="B6" s="41">
        <v>5</v>
      </c>
    </row>
    <row r="7" spans="1:9" ht="18" customHeight="1">
      <c r="A7" s="39" t="s">
        <v>16</v>
      </c>
      <c r="B7" s="41">
        <v>6</v>
      </c>
    </row>
    <row r="8" spans="1:9" ht="18" customHeight="1">
      <c r="A8" s="39" t="s">
        <v>17</v>
      </c>
      <c r="B8" s="41">
        <v>0</v>
      </c>
    </row>
    <row r="9" spans="1:9" ht="18.75" customHeight="1" thickBot="1">
      <c r="A9" s="40" t="s">
        <v>18</v>
      </c>
      <c r="B9" s="42">
        <v>0</v>
      </c>
    </row>
    <row r="10" spans="1:9" ht="18.75" customHeight="1">
      <c r="A10" s="27"/>
      <c r="B10" s="27"/>
    </row>
    <row r="11" spans="1:9" ht="18.75" customHeight="1" thickBot="1">
      <c r="A11" s="27"/>
      <c r="B11" s="27"/>
    </row>
    <row r="12" spans="1:9">
      <c r="D12" s="61" t="s">
        <v>19</v>
      </c>
      <c r="E12" s="55"/>
      <c r="F12" s="55"/>
      <c r="G12" s="55"/>
      <c r="H12" s="55"/>
      <c r="I12" s="56"/>
    </row>
    <row r="13" spans="1:9">
      <c r="D13" s="43" t="s">
        <v>20</v>
      </c>
      <c r="E13" s="57" t="s">
        <v>21</v>
      </c>
      <c r="F13" s="57" t="s">
        <v>22</v>
      </c>
      <c r="G13" s="57" t="s">
        <v>23</v>
      </c>
      <c r="H13" s="57" t="s">
        <v>24</v>
      </c>
      <c r="I13" s="58" t="s">
        <v>25</v>
      </c>
    </row>
    <row r="14" spans="1:9" ht="15" customHeight="1" thickBot="1">
      <c r="D14" s="44" t="s">
        <v>26</v>
      </c>
      <c r="E14" s="45">
        <v>20</v>
      </c>
      <c r="F14" s="45">
        <v>25</v>
      </c>
      <c r="G14" s="45">
        <v>25</v>
      </c>
      <c r="H14" s="45">
        <v>0</v>
      </c>
      <c r="I14" s="46">
        <v>30</v>
      </c>
    </row>
    <row r="15" spans="1:9">
      <c r="D15" s="62" t="s">
        <v>27</v>
      </c>
      <c r="E15" s="47"/>
      <c r="F15" s="47"/>
      <c r="G15" s="47"/>
      <c r="H15" s="48"/>
    </row>
    <row r="16" spans="1:9" ht="20.25" customHeight="1">
      <c r="D16" s="49" t="s">
        <v>20</v>
      </c>
      <c r="E16" s="53" t="s">
        <v>21</v>
      </c>
      <c r="F16" s="53" t="s">
        <v>23</v>
      </c>
      <c r="G16" s="53" t="s">
        <v>24</v>
      </c>
      <c r="H16" s="54" t="s">
        <v>25</v>
      </c>
    </row>
    <row r="17" spans="1:8" ht="15" customHeight="1" thickBot="1">
      <c r="D17" s="50" t="s">
        <v>26</v>
      </c>
      <c r="E17" s="51">
        <v>25</v>
      </c>
      <c r="F17" s="51">
        <v>35</v>
      </c>
      <c r="G17" s="51">
        <v>0</v>
      </c>
      <c r="H17" s="52">
        <v>40</v>
      </c>
    </row>
    <row r="18" spans="1:8" ht="15" customHeight="1" thickBot="1"/>
    <row r="19" spans="1:8" ht="15" customHeight="1" thickBot="1">
      <c r="A19" s="63" t="s">
        <v>28</v>
      </c>
      <c r="B19" s="64"/>
      <c r="C19" s="64"/>
      <c r="D19" s="64"/>
      <c r="E19" s="65"/>
    </row>
    <row r="20" spans="1:8" ht="15" customHeight="1" thickBot="1">
      <c r="A20" s="66" t="s">
        <v>29</v>
      </c>
      <c r="B20" s="67"/>
      <c r="C20" s="67"/>
      <c r="D20" s="68"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3</v>
      </c>
      <c r="E20" s="69"/>
    </row>
    <row r="21" spans="1:8" ht="15" customHeight="1" thickBot="1">
      <c r="A21" s="66"/>
      <c r="B21" s="67"/>
      <c r="C21" s="67"/>
      <c r="D21" s="70" cm="1">
        <f t="array" ref="D21">ROUND(
  SUMPRODUCT(
      _xlfn.XLOOKUP(
        CHOOSE({1,2,3,4},
          '3. Implementation Progress'!D82,
          '3. Implementation Progress'!F82,
          '3. Implementation Progress'!H82,
          '3. Implementation Progress'!L82
        ),
        TxtRating, NumRating, 0
      ),
      Weights2
  ) / SUM(Weights2),   0)</f>
        <v>4</v>
      </c>
      <c r="E21" s="69"/>
    </row>
    <row r="22" spans="1:8" ht="15" customHeight="1" thickBot="1">
      <c r="A22" s="71"/>
      <c r="B22" s="72"/>
      <c r="C22" s="72"/>
      <c r="D22" s="72"/>
      <c r="E22" s="7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A1:K88"/>
  <sheetViews>
    <sheetView showGridLines="0" tabSelected="1" showWhiteSpace="0" view="pageBreakPreview" zoomScaleNormal="100" zoomScaleSheetLayoutView="100" workbookViewId="0">
      <selection activeCell="N21" sqref="N21"/>
    </sheetView>
  </sheetViews>
  <sheetFormatPr defaultColWidth="8.85546875" defaultRowHeight="15"/>
  <cols>
    <col min="1" max="1" width="2" style="355" customWidth="1"/>
    <col min="2" max="3" width="8.85546875" style="355"/>
    <col min="4" max="4" width="17.42578125" style="355" customWidth="1"/>
    <col min="5" max="9" width="8.85546875" style="355"/>
    <col min="10" max="10" width="26.85546875" style="355" customWidth="1"/>
    <col min="11" max="11" width="18.85546875" style="355" customWidth="1"/>
    <col min="12" max="16384" width="8.85546875" style="355"/>
  </cols>
  <sheetData>
    <row r="1" spans="2:11" ht="17.100000000000001" customHeight="1"/>
    <row r="2" spans="2:11" ht="17.100000000000001" customHeight="1">
      <c r="B2" s="356" t="s">
        <v>30</v>
      </c>
      <c r="C2" s="357"/>
      <c r="D2" s="357"/>
      <c r="E2" s="357"/>
      <c r="F2" s="357"/>
      <c r="G2" s="357"/>
      <c r="H2" s="357"/>
      <c r="I2" s="357"/>
      <c r="J2" s="357"/>
      <c r="K2" s="358"/>
    </row>
    <row r="3" spans="2:11" ht="17.45" customHeight="1">
      <c r="B3" s="359" t="s">
        <v>31</v>
      </c>
      <c r="C3" s="357"/>
      <c r="D3" s="357"/>
      <c r="E3" s="357"/>
      <c r="F3" s="357"/>
      <c r="G3" s="357"/>
      <c r="H3" s="357"/>
      <c r="I3" s="357"/>
      <c r="J3" s="357"/>
      <c r="K3" s="360"/>
    </row>
    <row r="4" spans="2:11" ht="17.45" customHeight="1">
      <c r="B4" s="361" t="s">
        <v>32</v>
      </c>
      <c r="C4" s="362"/>
      <c r="D4" s="363"/>
      <c r="E4" s="364" t="s">
        <v>778</v>
      </c>
      <c r="F4" s="362"/>
      <c r="G4" s="362"/>
      <c r="H4" s="362"/>
      <c r="I4" s="362"/>
      <c r="J4" s="363"/>
      <c r="K4" s="365"/>
    </row>
    <row r="5" spans="2:11" ht="19.5" customHeight="1">
      <c r="B5" s="361" t="s">
        <v>33</v>
      </c>
      <c r="C5" s="362"/>
      <c r="D5" s="363"/>
      <c r="E5" s="366" t="s">
        <v>34</v>
      </c>
      <c r="F5" s="362"/>
      <c r="G5" s="362"/>
      <c r="H5" s="362"/>
      <c r="I5" s="362"/>
      <c r="J5" s="363"/>
      <c r="K5" s="365"/>
    </row>
    <row r="6" spans="2:11" ht="33" customHeight="1">
      <c r="B6" s="367" t="s">
        <v>35</v>
      </c>
      <c r="C6" s="362"/>
      <c r="D6" s="363"/>
      <c r="E6" s="368" t="s">
        <v>36</v>
      </c>
      <c r="F6" s="362"/>
      <c r="G6" s="362"/>
      <c r="H6" s="362"/>
      <c r="I6" s="362"/>
      <c r="J6" s="363"/>
      <c r="K6" s="365"/>
    </row>
    <row r="7" spans="2:11" ht="17.45" customHeight="1">
      <c r="B7" s="361" t="s">
        <v>37</v>
      </c>
      <c r="C7" s="362"/>
      <c r="D7" s="363"/>
      <c r="E7" s="364" t="s">
        <v>38</v>
      </c>
      <c r="F7" s="362"/>
      <c r="G7" s="362"/>
      <c r="H7" s="362"/>
      <c r="I7" s="362"/>
      <c r="J7" s="363"/>
      <c r="K7" s="369"/>
    </row>
    <row r="8" spans="2:11" ht="17.45" customHeight="1">
      <c r="B8" s="361" t="s">
        <v>39</v>
      </c>
      <c r="C8" s="362"/>
      <c r="D8" s="363"/>
      <c r="E8" s="368">
        <v>10600</v>
      </c>
      <c r="F8" s="370"/>
      <c r="G8" s="370"/>
      <c r="H8" s="370"/>
      <c r="I8" s="370"/>
      <c r="J8" s="371"/>
      <c r="K8" s="369"/>
    </row>
    <row r="9" spans="2:11" ht="18" customHeight="1">
      <c r="B9" s="361" t="s">
        <v>40</v>
      </c>
      <c r="C9" s="362"/>
      <c r="D9" s="363"/>
      <c r="E9" s="366" t="s">
        <v>779</v>
      </c>
      <c r="F9" s="362"/>
      <c r="G9" s="362"/>
      <c r="H9" s="362"/>
      <c r="I9" s="362"/>
      <c r="J9" s="363"/>
      <c r="K9" s="365"/>
    </row>
    <row r="10" spans="2:11" ht="19.5" customHeight="1">
      <c r="B10" s="361" t="s">
        <v>41</v>
      </c>
      <c r="C10" s="362"/>
      <c r="D10" s="363"/>
      <c r="E10" s="366" t="s">
        <v>780</v>
      </c>
      <c r="F10" s="362"/>
      <c r="G10" s="362"/>
      <c r="H10" s="362"/>
      <c r="I10" s="362"/>
      <c r="J10" s="363"/>
      <c r="K10" s="365"/>
    </row>
    <row r="11" spans="2:11" ht="17.45" customHeight="1">
      <c r="B11" s="361" t="s">
        <v>42</v>
      </c>
      <c r="C11" s="362"/>
      <c r="D11" s="363"/>
      <c r="E11" s="364" t="s">
        <v>43</v>
      </c>
      <c r="F11" s="362"/>
      <c r="G11" s="362"/>
      <c r="H11" s="362"/>
      <c r="I11" s="362"/>
      <c r="J11" s="363"/>
      <c r="K11" s="369"/>
    </row>
    <row r="12" spans="2:11" ht="17.45" customHeight="1">
      <c r="B12" s="361" t="s">
        <v>44</v>
      </c>
      <c r="C12" s="362"/>
      <c r="D12" s="363"/>
      <c r="E12" s="364" t="s">
        <v>45</v>
      </c>
      <c r="F12" s="362"/>
      <c r="G12" s="362"/>
      <c r="H12" s="362"/>
      <c r="I12" s="362"/>
      <c r="J12" s="363"/>
      <c r="K12" s="369"/>
    </row>
    <row r="13" spans="2:11" ht="17.45" customHeight="1">
      <c r="B13" s="372" t="s">
        <v>46</v>
      </c>
      <c r="C13" s="357"/>
      <c r="D13" s="357"/>
      <c r="E13" s="357"/>
      <c r="F13" s="357"/>
      <c r="G13" s="357"/>
      <c r="H13" s="357"/>
      <c r="I13" s="357"/>
      <c r="J13" s="357"/>
      <c r="K13" s="373"/>
    </row>
    <row r="14" spans="2:11" ht="17.45" customHeight="1">
      <c r="B14" s="361" t="s">
        <v>47</v>
      </c>
      <c r="C14" s="362"/>
      <c r="D14" s="363"/>
      <c r="E14" s="374">
        <v>44669</v>
      </c>
      <c r="F14" s="370"/>
      <c r="G14" s="370"/>
      <c r="H14" s="370"/>
      <c r="I14" s="370"/>
      <c r="J14" s="371"/>
      <c r="K14" s="375"/>
    </row>
    <row r="15" spans="2:11" ht="15.95" customHeight="1">
      <c r="B15" s="361" t="s">
        <v>48</v>
      </c>
      <c r="C15" s="362"/>
      <c r="D15" s="363"/>
      <c r="E15" s="374">
        <v>44536</v>
      </c>
      <c r="F15" s="370"/>
      <c r="G15" s="370"/>
      <c r="H15" s="370"/>
      <c r="I15" s="370"/>
      <c r="J15" s="371"/>
      <c r="K15" s="376"/>
    </row>
    <row r="16" spans="2:11" ht="16.5" customHeight="1">
      <c r="B16" s="361" t="s">
        <v>49</v>
      </c>
      <c r="C16" s="362"/>
      <c r="D16" s="363"/>
      <c r="E16" s="377">
        <v>44986</v>
      </c>
      <c r="F16" s="370"/>
      <c r="G16" s="370"/>
      <c r="H16" s="370"/>
      <c r="I16" s="370"/>
      <c r="J16" s="371"/>
      <c r="K16" s="378"/>
    </row>
    <row r="17" spans="2:11" ht="15.95" customHeight="1">
      <c r="B17" s="361" t="s">
        <v>50</v>
      </c>
      <c r="C17" s="362"/>
      <c r="D17" s="363"/>
      <c r="E17" s="377">
        <v>45596</v>
      </c>
      <c r="F17" s="370"/>
      <c r="G17" s="370"/>
      <c r="H17" s="370"/>
      <c r="I17" s="370"/>
      <c r="J17" s="371"/>
      <c r="K17" s="379"/>
    </row>
    <row r="18" spans="2:11" ht="18" customHeight="1">
      <c r="B18" s="380" t="s">
        <v>51</v>
      </c>
      <c r="C18" s="362"/>
      <c r="D18" s="363"/>
      <c r="E18" s="374">
        <v>46812</v>
      </c>
      <c r="F18" s="370"/>
      <c r="G18" s="370"/>
      <c r="H18" s="370"/>
      <c r="I18" s="370"/>
      <c r="J18" s="371"/>
      <c r="K18" s="375"/>
    </row>
    <row r="19" spans="2:11" ht="29.45" customHeight="1">
      <c r="B19" s="361" t="s">
        <v>52</v>
      </c>
      <c r="C19" s="362"/>
      <c r="D19" s="363"/>
      <c r="E19" s="374">
        <v>47208</v>
      </c>
      <c r="F19" s="370"/>
      <c r="G19" s="370"/>
      <c r="H19" s="370"/>
      <c r="I19" s="370"/>
      <c r="J19" s="371"/>
      <c r="K19" s="375"/>
    </row>
    <row r="20" spans="2:11" ht="14.45" customHeight="1">
      <c r="B20" s="361" t="s">
        <v>54</v>
      </c>
      <c r="C20" s="362"/>
      <c r="D20" s="363"/>
      <c r="E20" s="374" t="s">
        <v>53</v>
      </c>
      <c r="F20" s="370"/>
      <c r="G20" s="370"/>
      <c r="H20" s="370"/>
      <c r="I20" s="370"/>
      <c r="J20" s="371"/>
      <c r="K20" s="369"/>
    </row>
    <row r="21" spans="2:11" ht="14.45" customHeight="1">
      <c r="B21" s="361" t="s">
        <v>55</v>
      </c>
      <c r="C21" s="362"/>
      <c r="D21" s="363"/>
      <c r="E21" s="374">
        <v>47573</v>
      </c>
      <c r="F21" s="370"/>
      <c r="G21" s="370"/>
      <c r="H21" s="370"/>
      <c r="I21" s="370"/>
      <c r="J21" s="371"/>
      <c r="K21" s="369"/>
    </row>
    <row r="22" spans="2:11" ht="17.45" customHeight="1">
      <c r="B22" s="381" t="s">
        <v>56</v>
      </c>
      <c r="C22" s="357"/>
      <c r="D22" s="357"/>
      <c r="E22" s="357"/>
      <c r="F22" s="357"/>
      <c r="G22" s="357"/>
      <c r="H22" s="357"/>
      <c r="I22" s="357"/>
      <c r="J22" s="382"/>
      <c r="K22" s="382"/>
    </row>
    <row r="23" spans="2:11" ht="15" customHeight="1">
      <c r="B23" s="361" t="s">
        <v>57</v>
      </c>
      <c r="C23" s="362"/>
      <c r="D23" s="363"/>
      <c r="E23" s="383">
        <v>9498165</v>
      </c>
      <c r="F23" s="362"/>
      <c r="G23" s="362"/>
      <c r="H23" s="362"/>
      <c r="I23" s="362"/>
      <c r="J23" s="363"/>
      <c r="K23" s="384"/>
    </row>
    <row r="24" spans="2:11" ht="28.5" customHeight="1">
      <c r="B24" s="361" t="s">
        <v>58</v>
      </c>
      <c r="C24" s="362"/>
      <c r="D24" s="363"/>
      <c r="E24" s="383">
        <v>1960706.47</v>
      </c>
      <c r="F24" s="362"/>
      <c r="G24" s="362"/>
      <c r="H24" s="362"/>
      <c r="I24" s="362"/>
      <c r="J24" s="363"/>
      <c r="K24" s="379"/>
    </row>
    <row r="25" spans="2:11" ht="15" customHeight="1">
      <c r="B25" s="361" t="s">
        <v>59</v>
      </c>
      <c r="C25" s="362"/>
      <c r="D25" s="363"/>
      <c r="E25" s="385">
        <f>'13. Co-Financing Table'!K19</f>
        <v>43395420</v>
      </c>
      <c r="F25" s="362"/>
      <c r="G25" s="362"/>
      <c r="H25" s="362"/>
      <c r="I25" s="362"/>
      <c r="J25" s="363"/>
      <c r="K25" s="384"/>
    </row>
    <row r="26" spans="2:11" ht="31.5" customHeight="1">
      <c r="B26" s="361" t="s">
        <v>60</v>
      </c>
      <c r="C26" s="362"/>
      <c r="D26" s="363"/>
      <c r="E26" s="383">
        <f>'13. Co-Financing Table'!N19</f>
        <v>8112311</v>
      </c>
      <c r="F26" s="362"/>
      <c r="G26" s="362"/>
      <c r="H26" s="362"/>
      <c r="I26" s="362"/>
      <c r="J26" s="363"/>
      <c r="K26" s="384"/>
    </row>
    <row r="27" spans="2:11" ht="17.45" customHeight="1">
      <c r="B27" s="381" t="s">
        <v>61</v>
      </c>
      <c r="C27" s="357"/>
      <c r="D27" s="357"/>
      <c r="E27" s="357"/>
      <c r="F27" s="357"/>
      <c r="G27" s="357"/>
      <c r="H27" s="357"/>
      <c r="I27" s="357"/>
      <c r="J27" s="386"/>
      <c r="K27" s="386"/>
    </row>
    <row r="28" spans="2:11" ht="27.6" customHeight="1">
      <c r="B28" s="361" t="s">
        <v>62</v>
      </c>
      <c r="C28" s="362"/>
      <c r="D28" s="363"/>
      <c r="E28" s="374" t="s">
        <v>753</v>
      </c>
      <c r="F28" s="387"/>
      <c r="G28" s="387"/>
      <c r="H28" s="387"/>
      <c r="I28" s="387"/>
      <c r="J28" s="388"/>
      <c r="K28" s="375"/>
    </row>
    <row r="29" spans="2:11" ht="17.45" customHeight="1">
      <c r="B29" s="361" t="s">
        <v>63</v>
      </c>
      <c r="C29" s="362"/>
      <c r="D29" s="363"/>
      <c r="E29" s="374">
        <v>46631</v>
      </c>
      <c r="F29" s="389"/>
      <c r="G29" s="389"/>
      <c r="H29" s="389"/>
      <c r="I29" s="389"/>
      <c r="J29" s="390"/>
      <c r="K29" s="369"/>
    </row>
    <row r="30" spans="2:11" ht="27.6" customHeight="1">
      <c r="B30" s="361" t="s">
        <v>64</v>
      </c>
      <c r="C30" s="362"/>
      <c r="D30" s="363"/>
      <c r="E30" s="368" t="s">
        <v>53</v>
      </c>
      <c r="F30" s="391"/>
      <c r="G30" s="391"/>
      <c r="H30" s="391"/>
      <c r="I30" s="391"/>
      <c r="J30" s="392"/>
      <c r="K30" s="369"/>
    </row>
    <row r="31" spans="2:11" ht="21" customHeight="1">
      <c r="B31" s="361" t="s">
        <v>65</v>
      </c>
      <c r="C31" s="362"/>
      <c r="D31" s="363"/>
      <c r="E31" s="377">
        <v>46997</v>
      </c>
      <c r="F31" s="391"/>
      <c r="G31" s="391"/>
      <c r="H31" s="391"/>
      <c r="I31" s="391"/>
      <c r="J31" s="392"/>
      <c r="K31" s="393"/>
    </row>
    <row r="32" spans="2:11" ht="20.100000000000001" customHeight="1">
      <c r="B32" s="394" t="s">
        <v>66</v>
      </c>
      <c r="C32" s="357"/>
      <c r="D32" s="357"/>
      <c r="E32" s="357"/>
      <c r="F32" s="357"/>
      <c r="G32" s="357"/>
      <c r="H32" s="357"/>
      <c r="I32" s="357"/>
      <c r="J32" s="395"/>
      <c r="K32" s="395"/>
    </row>
    <row r="33" spans="2:11" ht="27.6" customHeight="1">
      <c r="B33" s="361" t="s">
        <v>67</v>
      </c>
      <c r="C33" s="362"/>
      <c r="D33" s="363"/>
      <c r="E33" s="368" t="str">
        <f ca="1">_xlfn.XLOOKUP(DevScore, NumRating, TxtRating, "Not Rated")</f>
        <v>Moderately Unsatisfactory (MU)</v>
      </c>
      <c r="F33" s="362"/>
      <c r="G33" s="362"/>
      <c r="H33" s="362"/>
      <c r="I33" s="362"/>
      <c r="J33" s="363"/>
      <c r="K33" s="396"/>
    </row>
    <row r="34" spans="2:11" ht="21" customHeight="1">
      <c r="B34" s="361" t="s">
        <v>68</v>
      </c>
      <c r="C34" s="362"/>
      <c r="D34" s="363"/>
      <c r="E34" s="397" t="str">
        <f>_xlfn.XLOOKUP(ImpScore, NumRating, TxtRating, "Not Rated")</f>
        <v>Moderately Satisfactory (MS)</v>
      </c>
      <c r="F34" s="362"/>
      <c r="G34" s="362"/>
      <c r="H34" s="362"/>
      <c r="I34" s="362"/>
      <c r="J34" s="363"/>
      <c r="K34" s="396"/>
    </row>
    <row r="35" spans="2:11" ht="21" customHeight="1">
      <c r="B35" s="361" t="s">
        <v>69</v>
      </c>
      <c r="C35" s="362"/>
      <c r="D35" s="363"/>
      <c r="E35" s="368" t="str">
        <f>'6. Risks to the Project'!C46</f>
        <v>Moderate</v>
      </c>
      <c r="F35" s="362"/>
      <c r="G35" s="362"/>
      <c r="H35" s="362"/>
      <c r="I35" s="362"/>
      <c r="J35" s="363"/>
      <c r="K35" s="396"/>
    </row>
    <row r="36" spans="2:11" ht="17.45" customHeight="1">
      <c r="B36" s="394" t="s">
        <v>70</v>
      </c>
      <c r="C36" s="357"/>
      <c r="D36" s="357"/>
      <c r="E36" s="357"/>
      <c r="F36" s="357"/>
      <c r="G36" s="357"/>
      <c r="H36" s="357"/>
      <c r="I36" s="357"/>
      <c r="J36" s="398"/>
      <c r="K36" s="398"/>
    </row>
    <row r="37" spans="2:11" ht="27.6" customHeight="1">
      <c r="B37" s="361" t="s">
        <v>71</v>
      </c>
      <c r="C37" s="362"/>
      <c r="D37" s="363"/>
      <c r="E37" s="399" t="s">
        <v>72</v>
      </c>
      <c r="F37" s="362"/>
      <c r="G37" s="362"/>
      <c r="H37" s="362"/>
      <c r="I37" s="362"/>
      <c r="J37" s="363"/>
      <c r="K37" s="400"/>
    </row>
    <row r="38" spans="2:11" ht="24.6" customHeight="1">
      <c r="C38" s="401"/>
      <c r="D38" s="402"/>
      <c r="E38" s="402"/>
      <c r="F38" s="403"/>
      <c r="G38" s="403"/>
      <c r="H38" s="403"/>
      <c r="I38" s="403"/>
      <c r="J38" s="403"/>
      <c r="K38" s="403"/>
    </row>
    <row r="39" spans="2:11" ht="24.6" customHeight="1">
      <c r="C39" s="404"/>
      <c r="D39" s="404"/>
      <c r="E39" s="404"/>
      <c r="F39" s="404"/>
      <c r="G39" s="404"/>
      <c r="H39" s="404"/>
      <c r="I39" s="404"/>
      <c r="J39" s="404"/>
      <c r="K39" s="404"/>
    </row>
    <row r="40" spans="2:11" ht="16.5" customHeight="1">
      <c r="B40" s="405" t="s">
        <v>73</v>
      </c>
      <c r="C40" s="357"/>
      <c r="D40" s="357"/>
      <c r="E40" s="357"/>
      <c r="F40" s="357"/>
      <c r="G40" s="357"/>
      <c r="H40" s="357"/>
      <c r="I40" s="357"/>
      <c r="J40" s="357"/>
      <c r="K40" s="404"/>
    </row>
    <row r="41" spans="2:11" ht="24" hidden="1" customHeight="1">
      <c r="B41" s="357"/>
      <c r="C41" s="357"/>
      <c r="D41" s="357"/>
      <c r="E41" s="357"/>
      <c r="F41" s="357"/>
      <c r="G41" s="357"/>
      <c r="H41" s="357"/>
      <c r="I41" s="357"/>
      <c r="J41" s="357"/>
      <c r="K41" s="404"/>
    </row>
    <row r="42" spans="2:11" ht="100.5" customHeight="1">
      <c r="B42" s="357"/>
      <c r="C42" s="357"/>
      <c r="D42" s="357"/>
      <c r="E42" s="357"/>
      <c r="F42" s="357"/>
      <c r="G42" s="357"/>
      <c r="H42" s="357"/>
      <c r="I42" s="357"/>
      <c r="J42" s="357"/>
      <c r="K42" s="404"/>
    </row>
    <row r="43" spans="2:11" ht="17.100000000000001" customHeight="1">
      <c r="B43" s="395"/>
      <c r="C43" s="395"/>
      <c r="D43" s="395"/>
      <c r="E43" s="395"/>
      <c r="F43" s="395"/>
      <c r="G43" s="395"/>
      <c r="H43" s="395"/>
      <c r="I43" s="395"/>
      <c r="J43" s="395"/>
      <c r="K43" s="395"/>
    </row>
    <row r="44" spans="2:11" ht="17.100000000000001" customHeight="1">
      <c r="B44" s="395"/>
      <c r="C44" s="395"/>
      <c r="D44" s="395"/>
      <c r="E44" s="395"/>
      <c r="F44" s="395"/>
      <c r="G44" s="395"/>
      <c r="H44" s="395"/>
      <c r="I44" s="395"/>
      <c r="J44" s="395"/>
      <c r="K44" s="395"/>
    </row>
    <row r="45" spans="2:11" ht="17.45" customHeight="1">
      <c r="B45" s="394" t="s">
        <v>74</v>
      </c>
      <c r="C45" s="357"/>
      <c r="D45" s="357"/>
      <c r="E45" s="357"/>
      <c r="F45" s="357"/>
      <c r="G45" s="357"/>
      <c r="H45" s="357"/>
      <c r="I45" s="357"/>
      <c r="J45" s="398"/>
      <c r="K45" s="398"/>
    </row>
    <row r="46" spans="2:11" ht="17.45" customHeight="1">
      <c r="B46" s="406" t="s">
        <v>75</v>
      </c>
      <c r="C46" s="362"/>
      <c r="D46" s="363"/>
      <c r="E46" s="406" t="s">
        <v>76</v>
      </c>
      <c r="F46" s="362"/>
      <c r="G46" s="362"/>
      <c r="H46" s="363"/>
      <c r="I46" s="407" t="s">
        <v>77</v>
      </c>
      <c r="J46" s="408"/>
      <c r="K46" s="404"/>
    </row>
    <row r="47" spans="2:11" ht="17.45" customHeight="1">
      <c r="B47" s="409" t="s">
        <v>78</v>
      </c>
      <c r="C47" s="410"/>
      <c r="D47" s="411"/>
      <c r="E47" s="364" t="s">
        <v>79</v>
      </c>
      <c r="F47" s="412"/>
      <c r="G47" s="412"/>
      <c r="H47" s="412"/>
      <c r="I47" s="413" t="s">
        <v>80</v>
      </c>
      <c r="J47" s="413"/>
      <c r="K47" s="414"/>
    </row>
    <row r="48" spans="2:11" ht="39" customHeight="1">
      <c r="B48" s="409" t="s">
        <v>81</v>
      </c>
      <c r="C48" s="410"/>
      <c r="D48" s="411"/>
      <c r="E48" s="364" t="s">
        <v>82</v>
      </c>
      <c r="F48" s="412"/>
      <c r="G48" s="412"/>
      <c r="H48" s="412"/>
      <c r="I48" s="415" t="s">
        <v>83</v>
      </c>
      <c r="J48" s="415"/>
      <c r="K48" s="414"/>
    </row>
    <row r="49" spans="2:11" ht="17.45" customHeight="1">
      <c r="B49" s="409" t="s">
        <v>84</v>
      </c>
      <c r="C49" s="410"/>
      <c r="D49" s="411"/>
      <c r="E49" s="364" t="s">
        <v>85</v>
      </c>
      <c r="F49" s="412"/>
      <c r="G49" s="412"/>
      <c r="H49" s="412"/>
      <c r="I49" s="413" t="s">
        <v>86</v>
      </c>
      <c r="J49" s="413"/>
      <c r="K49" s="414"/>
    </row>
    <row r="50" spans="2:11" ht="35.25" customHeight="1">
      <c r="B50" s="409" t="s">
        <v>87</v>
      </c>
      <c r="C50" s="410"/>
      <c r="D50" s="411"/>
      <c r="E50" s="416" t="s">
        <v>88</v>
      </c>
      <c r="F50" s="417"/>
      <c r="G50" s="417"/>
      <c r="H50" s="417"/>
      <c r="I50" s="418" t="s">
        <v>89</v>
      </c>
      <c r="J50" s="419"/>
      <c r="K50" s="400"/>
    </row>
    <row r="51" spans="2:11" ht="27" customHeight="1">
      <c r="B51" s="409" t="s">
        <v>90</v>
      </c>
      <c r="C51" s="410"/>
      <c r="D51" s="411"/>
      <c r="E51" s="420" t="s">
        <v>91</v>
      </c>
      <c r="F51" s="410"/>
      <c r="G51" s="410"/>
      <c r="H51" s="410"/>
      <c r="I51" s="413" t="s">
        <v>92</v>
      </c>
      <c r="J51" s="413"/>
      <c r="K51" s="414"/>
    </row>
    <row r="52" spans="2:11" ht="17.45" customHeight="1">
      <c r="B52" s="421"/>
      <c r="C52" s="421"/>
      <c r="D52" s="421"/>
      <c r="E52" s="421"/>
      <c r="F52" s="421"/>
      <c r="G52" s="400"/>
      <c r="H52" s="400"/>
      <c r="I52" s="414"/>
      <c r="J52" s="414"/>
      <c r="K52" s="400"/>
    </row>
    <row r="53" spans="2:11" ht="17.45" customHeight="1">
      <c r="B53" s="421"/>
      <c r="C53" s="421"/>
      <c r="D53" s="421"/>
      <c r="E53" s="421"/>
      <c r="F53" s="421"/>
      <c r="G53" s="400"/>
      <c r="H53" s="400"/>
      <c r="I53" s="400"/>
      <c r="J53" s="400"/>
      <c r="K53" s="400"/>
    </row>
    <row r="54" spans="2:11" ht="15.75" customHeight="1">
      <c r="B54" s="422" t="s">
        <v>93</v>
      </c>
      <c r="C54" s="357"/>
      <c r="D54" s="357"/>
      <c r="E54" s="357"/>
      <c r="F54" s="357"/>
      <c r="G54" s="357"/>
      <c r="H54" s="357"/>
      <c r="I54" s="357"/>
      <c r="J54" s="357"/>
      <c r="K54" s="423"/>
    </row>
    <row r="55" spans="2:11" ht="14.45" customHeight="1">
      <c r="B55" s="424"/>
      <c r="C55" s="424"/>
      <c r="D55" s="424"/>
      <c r="E55" s="424"/>
      <c r="F55" s="424"/>
      <c r="G55" s="424"/>
      <c r="H55" s="424"/>
      <c r="I55" s="424"/>
      <c r="J55" s="424"/>
      <c r="K55" s="424"/>
    </row>
    <row r="56" spans="2:11" ht="14.45" customHeight="1">
      <c r="B56" s="366" t="s">
        <v>94</v>
      </c>
      <c r="C56" s="425"/>
      <c r="D56" s="425"/>
      <c r="E56" s="425"/>
      <c r="F56" s="425"/>
      <c r="G56" s="425"/>
      <c r="H56" s="425"/>
      <c r="I56" s="425"/>
      <c r="J56" s="408"/>
      <c r="K56" s="365"/>
    </row>
    <row r="57" spans="2:11" ht="17.100000000000001" customHeight="1">
      <c r="B57" s="426"/>
      <c r="C57" s="427"/>
      <c r="D57" s="427"/>
      <c r="E57" s="427"/>
      <c r="F57" s="427"/>
      <c r="G57" s="427"/>
      <c r="H57" s="427"/>
      <c r="I57" s="427"/>
      <c r="J57" s="428"/>
      <c r="K57" s="365"/>
    </row>
    <row r="58" spans="2:11" ht="17.100000000000001" customHeight="1">
      <c r="B58" s="429"/>
      <c r="C58" s="362"/>
      <c r="D58" s="362"/>
      <c r="E58" s="362"/>
      <c r="F58" s="362"/>
      <c r="G58" s="362"/>
      <c r="H58" s="362"/>
      <c r="I58" s="362"/>
      <c r="J58" s="362"/>
      <c r="K58" s="365"/>
    </row>
    <row r="59" spans="2:11" ht="15" customHeight="1">
      <c r="B59" s="430" t="s">
        <v>95</v>
      </c>
      <c r="C59" s="425"/>
      <c r="D59" s="408"/>
      <c r="E59" s="431" t="s">
        <v>96</v>
      </c>
      <c r="F59" s="430" t="s">
        <v>97</v>
      </c>
      <c r="G59" s="425"/>
      <c r="H59" s="425"/>
      <c r="I59" s="408"/>
      <c r="J59" s="430" t="s">
        <v>98</v>
      </c>
      <c r="K59" s="365"/>
    </row>
    <row r="60" spans="2:11" ht="24.75" customHeight="1">
      <c r="B60" s="426"/>
      <c r="C60" s="427"/>
      <c r="D60" s="428"/>
      <c r="E60" s="432"/>
      <c r="F60" s="426"/>
      <c r="G60" s="427"/>
      <c r="H60" s="427"/>
      <c r="I60" s="428"/>
      <c r="J60" s="432"/>
      <c r="K60" s="365"/>
    </row>
    <row r="61" spans="2:11" ht="26.1" customHeight="1">
      <c r="B61" s="433" t="s">
        <v>743</v>
      </c>
      <c r="C61" s="425"/>
      <c r="D61" s="408"/>
      <c r="E61" s="433" t="s">
        <v>99</v>
      </c>
      <c r="F61" s="433" t="s">
        <v>100</v>
      </c>
      <c r="G61" s="425"/>
      <c r="H61" s="425"/>
      <c r="I61" s="408"/>
      <c r="J61" s="433"/>
      <c r="K61" s="434"/>
    </row>
    <row r="62" spans="2:11" ht="17.100000000000001" customHeight="1">
      <c r="B62" s="426"/>
      <c r="C62" s="427"/>
      <c r="D62" s="428"/>
      <c r="E62" s="432"/>
      <c r="F62" s="426"/>
      <c r="G62" s="427"/>
      <c r="H62" s="427"/>
      <c r="I62" s="428"/>
      <c r="J62" s="432"/>
      <c r="K62" s="434"/>
    </row>
    <row r="63" spans="2:11" ht="17.100000000000001" customHeight="1">
      <c r="B63" s="433" t="s">
        <v>744</v>
      </c>
      <c r="C63" s="425"/>
      <c r="D63" s="408"/>
      <c r="E63" s="433" t="s">
        <v>99</v>
      </c>
      <c r="F63" s="433" t="s">
        <v>101</v>
      </c>
      <c r="G63" s="425"/>
      <c r="H63" s="425"/>
      <c r="I63" s="408"/>
      <c r="J63" s="433"/>
      <c r="K63" s="434"/>
    </row>
    <row r="64" spans="2:11" ht="17.100000000000001" customHeight="1">
      <c r="B64" s="426"/>
      <c r="C64" s="427"/>
      <c r="D64" s="428"/>
      <c r="E64" s="432"/>
      <c r="F64" s="426"/>
      <c r="G64" s="427"/>
      <c r="H64" s="427"/>
      <c r="I64" s="428"/>
      <c r="J64" s="432"/>
      <c r="K64" s="434"/>
    </row>
    <row r="65" spans="1:11" ht="17.100000000000001" customHeight="1">
      <c r="B65" s="433" t="s">
        <v>745</v>
      </c>
      <c r="C65" s="425"/>
      <c r="D65" s="408"/>
      <c r="E65" s="433" t="s">
        <v>99</v>
      </c>
      <c r="F65" s="433" t="s">
        <v>102</v>
      </c>
      <c r="G65" s="425"/>
      <c r="H65" s="425"/>
      <c r="I65" s="408"/>
      <c r="J65" s="433"/>
      <c r="K65" s="434"/>
    </row>
    <row r="66" spans="1:11" ht="17.100000000000001" customHeight="1">
      <c r="B66" s="426"/>
      <c r="C66" s="427"/>
      <c r="D66" s="428"/>
      <c r="E66" s="432"/>
      <c r="F66" s="426"/>
      <c r="G66" s="427"/>
      <c r="H66" s="427"/>
      <c r="I66" s="428"/>
      <c r="J66" s="432"/>
      <c r="K66" s="434"/>
    </row>
    <row r="67" spans="1:11" ht="17.100000000000001" customHeight="1">
      <c r="B67" s="433" t="s">
        <v>746</v>
      </c>
      <c r="C67" s="425"/>
      <c r="D67" s="408"/>
      <c r="E67" s="433" t="s">
        <v>99</v>
      </c>
      <c r="F67" s="433" t="s">
        <v>103</v>
      </c>
      <c r="G67" s="425"/>
      <c r="H67" s="425"/>
      <c r="I67" s="408"/>
      <c r="J67" s="433"/>
      <c r="K67" s="434"/>
    </row>
    <row r="68" spans="1:11" ht="17.100000000000001" customHeight="1">
      <c r="B68" s="426"/>
      <c r="C68" s="427"/>
      <c r="D68" s="428"/>
      <c r="E68" s="432"/>
      <c r="F68" s="426"/>
      <c r="G68" s="427"/>
      <c r="H68" s="427"/>
      <c r="I68" s="428"/>
      <c r="J68" s="432"/>
      <c r="K68" s="434"/>
    </row>
    <row r="69" spans="1:11" ht="17.100000000000001" customHeight="1">
      <c r="B69" s="433" t="s">
        <v>747</v>
      </c>
      <c r="C69" s="425"/>
      <c r="D69" s="408"/>
      <c r="E69" s="433" t="s">
        <v>99</v>
      </c>
      <c r="F69" s="435" t="s">
        <v>104</v>
      </c>
      <c r="G69" s="436"/>
      <c r="H69" s="436"/>
      <c r="I69" s="437"/>
      <c r="J69" s="433"/>
      <c r="K69" s="434"/>
    </row>
    <row r="70" spans="1:11" ht="17.100000000000001" customHeight="1">
      <c r="B70" s="426"/>
      <c r="C70" s="427"/>
      <c r="D70" s="428"/>
      <c r="E70" s="432"/>
      <c r="F70" s="438"/>
      <c r="G70" s="439"/>
      <c r="H70" s="439"/>
      <c r="I70" s="440"/>
      <c r="J70" s="432"/>
      <c r="K70" s="434"/>
    </row>
    <row r="71" spans="1:11" ht="17.100000000000001" customHeight="1">
      <c r="B71" s="433" t="s">
        <v>748</v>
      </c>
      <c r="C71" s="425"/>
      <c r="D71" s="408"/>
      <c r="E71" s="433" t="s">
        <v>99</v>
      </c>
      <c r="F71" s="433" t="s">
        <v>105</v>
      </c>
      <c r="G71" s="425"/>
      <c r="H71" s="425"/>
      <c r="I71" s="408"/>
      <c r="J71" s="433"/>
      <c r="K71" s="434"/>
    </row>
    <row r="72" spans="1:11" ht="17.100000000000001" customHeight="1">
      <c r="B72" s="426"/>
      <c r="C72" s="427"/>
      <c r="D72" s="428"/>
      <c r="E72" s="432"/>
      <c r="F72" s="426"/>
      <c r="G72" s="427"/>
      <c r="H72" s="427"/>
      <c r="I72" s="428"/>
      <c r="J72" s="432"/>
      <c r="K72" s="434"/>
    </row>
    <row r="73" spans="1:11" ht="17.100000000000001" customHeight="1">
      <c r="B73" s="441" t="s">
        <v>749</v>
      </c>
      <c r="C73" s="425"/>
      <c r="D73" s="408"/>
      <c r="E73" s="442" t="s">
        <v>99</v>
      </c>
      <c r="F73" s="443" t="s">
        <v>106</v>
      </c>
      <c r="G73" s="444"/>
      <c r="H73" s="444"/>
      <c r="I73" s="445"/>
      <c r="J73" s="442"/>
      <c r="K73" s="434"/>
    </row>
    <row r="74" spans="1:11" ht="17.100000000000001" customHeight="1">
      <c r="B74" s="426"/>
      <c r="C74" s="427"/>
      <c r="D74" s="428"/>
      <c r="E74" s="432"/>
      <c r="F74" s="446"/>
      <c r="G74" s="447"/>
      <c r="H74" s="447"/>
      <c r="I74" s="448"/>
      <c r="J74" s="432"/>
      <c r="K74" s="434"/>
    </row>
    <row r="75" spans="1:11" ht="17.100000000000001" customHeight="1">
      <c r="B75" s="433" t="s">
        <v>750</v>
      </c>
      <c r="C75" s="425"/>
      <c r="D75" s="408"/>
      <c r="E75" s="433" t="s">
        <v>99</v>
      </c>
      <c r="F75" s="433" t="s">
        <v>107</v>
      </c>
      <c r="G75" s="444"/>
      <c r="H75" s="444"/>
      <c r="I75" s="445"/>
      <c r="J75" s="433"/>
      <c r="K75" s="434"/>
    </row>
    <row r="76" spans="1:11" ht="17.100000000000001" customHeight="1">
      <c r="B76" s="449"/>
      <c r="C76" s="450"/>
      <c r="D76" s="451"/>
      <c r="E76" s="452"/>
      <c r="F76" s="453"/>
      <c r="G76" s="454"/>
      <c r="H76" s="454"/>
      <c r="I76" s="455"/>
      <c r="J76" s="452"/>
      <c r="K76" s="434"/>
    </row>
    <row r="77" spans="1:11" ht="38.25" customHeight="1">
      <c r="A77" s="456"/>
      <c r="B77" s="457" t="s">
        <v>751</v>
      </c>
      <c r="C77" s="458"/>
      <c r="D77" s="459"/>
      <c r="E77" s="460" t="s">
        <v>99</v>
      </c>
      <c r="F77" s="461" t="s">
        <v>108</v>
      </c>
      <c r="G77" s="462"/>
      <c r="H77" s="462"/>
      <c r="I77" s="463"/>
      <c r="J77" s="460"/>
      <c r="K77" s="464"/>
    </row>
    <row r="78" spans="1:11" ht="35.25" customHeight="1">
      <c r="A78" s="456"/>
      <c r="B78" s="465" t="s">
        <v>752</v>
      </c>
      <c r="C78" s="465"/>
      <c r="D78" s="465"/>
      <c r="E78" s="466" t="s">
        <v>99</v>
      </c>
      <c r="F78" s="467" t="s">
        <v>109</v>
      </c>
      <c r="G78" s="467"/>
      <c r="H78" s="467"/>
      <c r="I78" s="467"/>
      <c r="J78" s="468"/>
      <c r="K78" s="464"/>
    </row>
    <row r="79" spans="1:11">
      <c r="B79" s="464"/>
      <c r="C79" s="464"/>
      <c r="D79" s="464"/>
      <c r="E79" s="464"/>
      <c r="F79" s="464"/>
      <c r="G79" s="464"/>
      <c r="H79" s="464"/>
      <c r="I79" s="464"/>
      <c r="J79" s="464"/>
      <c r="K79" s="395"/>
    </row>
    <row r="80" spans="1:11">
      <c r="B80" s="395"/>
      <c r="C80" s="395"/>
      <c r="D80" s="395"/>
      <c r="E80" s="395"/>
      <c r="F80" s="395"/>
      <c r="G80" s="395"/>
      <c r="H80" s="395"/>
      <c r="I80" s="395"/>
      <c r="J80" s="395"/>
      <c r="K80" s="395"/>
    </row>
    <row r="81" spans="2:11">
      <c r="B81" s="395"/>
      <c r="C81" s="395"/>
      <c r="D81" s="395"/>
      <c r="E81" s="395"/>
      <c r="F81" s="395"/>
      <c r="G81" s="395"/>
      <c r="H81" s="395"/>
      <c r="I81" s="395"/>
      <c r="J81" s="395"/>
      <c r="K81" s="395"/>
    </row>
    <row r="82" spans="2:11">
      <c r="B82" s="395"/>
      <c r="C82" s="395"/>
      <c r="D82" s="395"/>
      <c r="E82" s="395"/>
      <c r="F82" s="395"/>
      <c r="G82" s="395"/>
      <c r="H82" s="395"/>
      <c r="I82" s="395"/>
      <c r="J82" s="395"/>
      <c r="K82" s="395"/>
    </row>
    <row r="83" spans="2:11">
      <c r="B83" s="395"/>
      <c r="C83" s="395"/>
      <c r="D83" s="395"/>
      <c r="E83" s="395"/>
      <c r="F83" s="395"/>
      <c r="G83" s="395"/>
      <c r="H83" s="395"/>
      <c r="I83" s="395"/>
      <c r="J83" s="395"/>
      <c r="K83" s="395"/>
    </row>
    <row r="84" spans="2:11">
      <c r="B84" s="395"/>
      <c r="C84" s="395"/>
      <c r="D84" s="395"/>
      <c r="E84" s="395"/>
      <c r="F84" s="395"/>
      <c r="G84" s="395"/>
      <c r="H84" s="395"/>
      <c r="I84" s="395"/>
      <c r="J84" s="395"/>
      <c r="K84" s="395"/>
    </row>
    <row r="85" spans="2:11">
      <c r="B85" s="395"/>
      <c r="C85" s="395"/>
      <c r="D85" s="395"/>
      <c r="E85" s="395"/>
      <c r="F85" s="395"/>
      <c r="G85" s="395"/>
      <c r="H85" s="395"/>
      <c r="I85" s="395"/>
      <c r="J85" s="395"/>
    </row>
    <row r="86" spans="2:11">
      <c r="B86" s="395"/>
      <c r="C86" s="395"/>
      <c r="D86" s="395"/>
      <c r="E86" s="395"/>
      <c r="F86" s="395"/>
      <c r="G86" s="395"/>
      <c r="H86" s="395"/>
      <c r="I86" s="395"/>
      <c r="J86" s="395"/>
    </row>
    <row r="87" spans="2:11">
      <c r="B87" s="395"/>
      <c r="C87" s="395"/>
      <c r="D87" s="395"/>
      <c r="E87" s="395"/>
      <c r="F87" s="395"/>
      <c r="G87" s="395"/>
      <c r="H87" s="395"/>
      <c r="I87" s="395"/>
      <c r="J87" s="395"/>
    </row>
    <row r="88" spans="2:11">
      <c r="B88" s="395"/>
      <c r="C88" s="395"/>
      <c r="D88" s="395"/>
      <c r="E88" s="395"/>
      <c r="F88" s="395"/>
      <c r="G88" s="395"/>
      <c r="H88" s="395"/>
      <c r="I88" s="395"/>
      <c r="J88" s="395"/>
    </row>
  </sheetData>
  <sheetProtection sheet="1" objects="1" scenarios="1" formatColumns="0" formatRows="0"/>
  <mergeCells count="128">
    <mergeCell ref="J73:J74"/>
    <mergeCell ref="E73:E74"/>
    <mergeCell ref="B73:D74"/>
    <mergeCell ref="B77:D77"/>
    <mergeCell ref="B78:D78"/>
    <mergeCell ref="F77:I77"/>
    <mergeCell ref="F78:I78"/>
    <mergeCell ref="F73:I74"/>
    <mergeCell ref="E17:J17"/>
    <mergeCell ref="B18:D18"/>
    <mergeCell ref="B65:D66"/>
    <mergeCell ref="E35:J35"/>
    <mergeCell ref="F63:I64"/>
    <mergeCell ref="B49:D49"/>
    <mergeCell ref="B71:D72"/>
    <mergeCell ref="B51:D51"/>
    <mergeCell ref="E25:J25"/>
    <mergeCell ref="B75:D76"/>
    <mergeCell ref="E71:E72"/>
    <mergeCell ref="J67:J68"/>
    <mergeCell ref="E61:E62"/>
    <mergeCell ref="F71:I72"/>
    <mergeCell ref="F75:I76"/>
    <mergeCell ref="E19:J19"/>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 ref="B26:D26"/>
    <mergeCell ref="B7:D7"/>
    <mergeCell ref="I48:J48"/>
    <mergeCell ref="B16:D16"/>
    <mergeCell ref="E33:J33"/>
    <mergeCell ref="B59:D60"/>
    <mergeCell ref="E47:H47"/>
    <mergeCell ref="E65:E66"/>
    <mergeCell ref="B30:D30"/>
    <mergeCell ref="B61:D62"/>
    <mergeCell ref="B27:I27"/>
    <mergeCell ref="J65:J66"/>
    <mergeCell ref="E59:E60"/>
    <mergeCell ref="I47:J47"/>
    <mergeCell ref="E50:H50"/>
    <mergeCell ref="B35:D35"/>
    <mergeCell ref="B50:D50"/>
    <mergeCell ref="I51:J51"/>
    <mergeCell ref="J61:J62"/>
    <mergeCell ref="F59:I60"/>
    <mergeCell ref="B56:J57"/>
    <mergeCell ref="J63:J64"/>
    <mergeCell ref="B54:J54"/>
    <mergeCell ref="B31:D31"/>
    <mergeCell ref="B46:D46"/>
    <mergeCell ref="B37:D37"/>
    <mergeCell ref="E75:E76"/>
    <mergeCell ref="J69:J70"/>
    <mergeCell ref="J59:J60"/>
    <mergeCell ref="E63:E64"/>
    <mergeCell ref="E30:J30"/>
    <mergeCell ref="B34:D34"/>
    <mergeCell ref="B28:D28"/>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B11:D11"/>
    <mergeCell ref="E14:J14"/>
    <mergeCell ref="E23:J23"/>
    <mergeCell ref="B21:D21"/>
    <mergeCell ref="B6:D6"/>
    <mergeCell ref="B20:D20"/>
    <mergeCell ref="E28:J28"/>
    <mergeCell ref="E9:J9"/>
    <mergeCell ref="B13:J13"/>
    <mergeCell ref="E11:J11"/>
    <mergeCell ref="E18:J18"/>
    <mergeCell ref="B25:D25"/>
    <mergeCell ref="B4:D4"/>
    <mergeCell ref="E51:H51"/>
    <mergeCell ref="F61:I62"/>
    <mergeCell ref="J71:J72"/>
    <mergeCell ref="B3:J3"/>
    <mergeCell ref="E24:J24"/>
    <mergeCell ref="J75:J76"/>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E21:J21"/>
    <mergeCell ref="B47:D47"/>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3 E75:E78" xr:uid="{00000000-0002-0000-0100-000003000000}">
      <formula1>"Yes, No"</formula1>
    </dataValidation>
  </dataValidations>
  <hyperlinks>
    <hyperlink ref="I47:J47" r:id="rId1" display="koerobernard@gmail.com" xr:uid="{56ADA42F-1A64-464C-9683-498E885895B4}"/>
    <hyperlink ref="I49:J49" r:id="rId2" display="fodetoure350@gmail.com" xr:uid="{B7DBCFEB-0D95-489F-B93D-6832604C2658}"/>
    <hyperlink ref="I48:J48" r:id="rId3" display="Lionel.Gbaguidi@fao.org" xr:uid="{548CEE62-2D51-4556-B815-6F52EBC13A11}"/>
    <hyperlink ref="I51:J51" r:id="rId4" display="pierre.begat@fao.org" xr:uid="{5B330FD3-8571-4658-AA85-559D8522C126}"/>
  </hyperlinks>
  <pageMargins left="0.25" right="0.25" top="0.75" bottom="0.75" header="0.3" footer="0.3"/>
  <pageSetup paperSize="5" scale="91" pageOrder="overThenDown" orientation="portrait"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U53"/>
  <sheetViews>
    <sheetView showGridLines="0" showWhiteSpace="0" view="pageBreakPreview" zoomScale="80" zoomScaleNormal="100" zoomScaleSheetLayoutView="80" workbookViewId="0">
      <selection activeCell="M8" sqref="M8"/>
    </sheetView>
  </sheetViews>
  <sheetFormatPr defaultColWidth="8.85546875" defaultRowHeight="15"/>
  <cols>
    <col min="1" max="1" width="0.7109375" style="355" customWidth="1"/>
    <col min="2" max="3" width="17.7109375" style="355" customWidth="1"/>
    <col min="4" max="4" width="32.140625" style="355" customWidth="1"/>
    <col min="5" max="5" width="29.85546875" style="355" customWidth="1"/>
    <col min="6" max="6" width="37.140625" style="355" customWidth="1"/>
    <col min="7" max="7" width="21.85546875" style="355" customWidth="1"/>
    <col min="8" max="10" width="17.7109375" style="355" customWidth="1"/>
    <col min="11" max="11" width="22" style="355" customWidth="1"/>
    <col min="12" max="12" width="7.42578125" style="355" customWidth="1"/>
    <col min="13" max="13" width="139" style="355" customWidth="1"/>
    <col min="14" max="14" width="50" style="355" customWidth="1"/>
    <col min="15" max="16384" width="8.85546875" style="355"/>
  </cols>
  <sheetData>
    <row r="1" spans="1:12" ht="14.45" customHeight="1">
      <c r="A1" s="434"/>
      <c r="B1" s="469" t="s">
        <v>110</v>
      </c>
      <c r="C1" s="357"/>
      <c r="D1" s="357"/>
      <c r="E1" s="357"/>
      <c r="F1" s="357"/>
      <c r="G1" s="357"/>
      <c r="H1" s="357"/>
      <c r="I1" s="357"/>
    </row>
    <row r="2" spans="1:12">
      <c r="A2" s="434"/>
      <c r="B2" s="357"/>
      <c r="C2" s="357"/>
      <c r="D2" s="357"/>
      <c r="E2" s="357"/>
      <c r="F2" s="357"/>
      <c r="G2" s="357"/>
      <c r="H2" s="357"/>
      <c r="I2" s="357"/>
    </row>
    <row r="3" spans="1:12">
      <c r="A3" s="434"/>
      <c r="B3" s="470" t="s">
        <v>111</v>
      </c>
      <c r="C3" s="357"/>
      <c r="D3" s="357"/>
      <c r="E3" s="357"/>
      <c r="F3" s="357"/>
      <c r="G3" s="357"/>
      <c r="H3" s="357"/>
      <c r="I3" s="357"/>
    </row>
    <row r="4" spans="1:12">
      <c r="A4" s="434"/>
      <c r="B4" s="471"/>
      <c r="C4" s="471"/>
      <c r="D4" s="471"/>
      <c r="E4" s="471"/>
      <c r="F4" s="471"/>
      <c r="G4" s="471"/>
      <c r="H4" s="471"/>
      <c r="I4" s="471"/>
    </row>
    <row r="5" spans="1:12">
      <c r="A5" s="434"/>
      <c r="B5" s="472" t="s">
        <v>112</v>
      </c>
      <c r="C5" s="473"/>
      <c r="D5" s="473"/>
      <c r="E5" s="473"/>
      <c r="F5" s="473"/>
      <c r="G5" s="473"/>
      <c r="H5" s="473"/>
      <c r="I5" s="473"/>
      <c r="J5" s="474"/>
      <c r="K5" s="456"/>
    </row>
    <row r="6" spans="1:12" ht="45">
      <c r="A6" s="434"/>
      <c r="B6" s="475" t="s">
        <v>113</v>
      </c>
      <c r="C6" s="475" t="s">
        <v>114</v>
      </c>
      <c r="D6" s="475" t="s">
        <v>115</v>
      </c>
      <c r="E6" s="475" t="s">
        <v>116</v>
      </c>
      <c r="F6" s="475" t="s">
        <v>117</v>
      </c>
      <c r="G6" s="475" t="s">
        <v>118</v>
      </c>
      <c r="H6" s="475" t="s">
        <v>119</v>
      </c>
      <c r="I6" s="475" t="s">
        <v>120</v>
      </c>
      <c r="J6" s="475" t="s">
        <v>121</v>
      </c>
      <c r="K6" s="456"/>
    </row>
    <row r="7" spans="1:12" ht="38.25" customHeight="1">
      <c r="A7" s="434"/>
      <c r="B7" s="476" t="s">
        <v>122</v>
      </c>
      <c r="C7" s="477" t="s">
        <v>123</v>
      </c>
      <c r="D7" s="478"/>
      <c r="E7" s="479"/>
      <c r="F7" s="478"/>
      <c r="G7" s="478"/>
      <c r="H7" s="478"/>
      <c r="I7" s="478"/>
      <c r="J7" s="480"/>
      <c r="K7" s="456"/>
    </row>
    <row r="8" spans="1:12" ht="135.75" customHeight="1">
      <c r="A8" s="434"/>
      <c r="B8" s="481"/>
      <c r="C8" s="476" t="s">
        <v>773</v>
      </c>
      <c r="D8" s="482" t="s">
        <v>124</v>
      </c>
      <c r="E8" s="483" t="s">
        <v>125</v>
      </c>
      <c r="F8" s="484" t="s">
        <v>126</v>
      </c>
      <c r="G8" s="485" t="s">
        <v>127</v>
      </c>
      <c r="H8" s="485">
        <v>0</v>
      </c>
      <c r="I8" s="486">
        <v>0</v>
      </c>
      <c r="J8" s="485" t="s">
        <v>12</v>
      </c>
      <c r="K8" s="456"/>
    </row>
    <row r="9" spans="1:12" ht="99.75" customHeight="1">
      <c r="A9" s="434"/>
      <c r="B9" s="481"/>
      <c r="C9" s="481"/>
      <c r="D9" s="482" t="s">
        <v>128</v>
      </c>
      <c r="E9" s="487"/>
      <c r="F9" s="484" t="s">
        <v>129</v>
      </c>
      <c r="G9" s="485" t="s">
        <v>130</v>
      </c>
      <c r="H9" s="485">
        <v>0</v>
      </c>
      <c r="I9" s="486">
        <v>0</v>
      </c>
      <c r="J9" s="485" t="s">
        <v>12</v>
      </c>
      <c r="K9" s="456"/>
    </row>
    <row r="10" spans="1:12" ht="50.25" customHeight="1">
      <c r="A10" s="434"/>
      <c r="B10" s="481"/>
      <c r="C10" s="481"/>
      <c r="D10" s="482" t="s">
        <v>131</v>
      </c>
      <c r="E10" s="487"/>
      <c r="F10" s="484" t="s">
        <v>132</v>
      </c>
      <c r="G10" s="485"/>
      <c r="H10" s="485">
        <v>0</v>
      </c>
      <c r="I10" s="486">
        <v>0</v>
      </c>
      <c r="J10" s="485" t="s">
        <v>12</v>
      </c>
      <c r="K10" s="456"/>
    </row>
    <row r="11" spans="1:12" ht="51.75" customHeight="1">
      <c r="A11" s="434"/>
      <c r="B11" s="481"/>
      <c r="C11" s="481"/>
      <c r="D11" s="482" t="s">
        <v>133</v>
      </c>
      <c r="E11" s="487"/>
      <c r="F11" s="488" t="s">
        <v>134</v>
      </c>
      <c r="G11" s="485" t="s">
        <v>135</v>
      </c>
      <c r="H11" s="485">
        <v>0</v>
      </c>
      <c r="I11" s="486">
        <v>0</v>
      </c>
      <c r="J11" s="485" t="s">
        <v>12</v>
      </c>
      <c r="K11" s="456"/>
    </row>
    <row r="12" spans="1:12" ht="57.75" customHeight="1">
      <c r="A12" s="434"/>
      <c r="B12" s="481"/>
      <c r="C12" s="481"/>
      <c r="D12" s="482" t="s">
        <v>136</v>
      </c>
      <c r="E12" s="487"/>
      <c r="F12" s="489" t="s">
        <v>137</v>
      </c>
      <c r="G12" s="484" t="s">
        <v>138</v>
      </c>
      <c r="H12" s="485">
        <v>0</v>
      </c>
      <c r="I12" s="486">
        <v>0</v>
      </c>
      <c r="J12" s="485" t="s">
        <v>12</v>
      </c>
      <c r="K12" s="456"/>
    </row>
    <row r="13" spans="1:12" ht="69.75" customHeight="1">
      <c r="A13" s="434"/>
      <c r="B13" s="481"/>
      <c r="C13" s="481"/>
      <c r="D13" s="482" t="s">
        <v>139</v>
      </c>
      <c r="E13" s="487"/>
      <c r="F13" s="490"/>
      <c r="G13" s="480"/>
      <c r="H13" s="485">
        <v>0</v>
      </c>
      <c r="I13" s="486">
        <v>0</v>
      </c>
      <c r="J13" s="485" t="s">
        <v>12</v>
      </c>
      <c r="K13" s="456"/>
    </row>
    <row r="14" spans="1:12" ht="78.75" customHeight="1">
      <c r="A14" s="434"/>
      <c r="B14" s="481"/>
      <c r="C14" s="491"/>
      <c r="D14" s="482" t="s">
        <v>140</v>
      </c>
      <c r="E14" s="487"/>
      <c r="F14" s="483" t="s">
        <v>141</v>
      </c>
      <c r="G14" s="492"/>
      <c r="H14" s="485">
        <v>0</v>
      </c>
      <c r="I14" s="486">
        <v>0</v>
      </c>
      <c r="J14" s="485" t="s">
        <v>12</v>
      </c>
      <c r="K14" s="456"/>
    </row>
    <row r="15" spans="1:12" ht="169.5" customHeight="1">
      <c r="A15" s="434"/>
      <c r="B15" s="481"/>
      <c r="C15" s="476" t="s">
        <v>774</v>
      </c>
      <c r="D15" s="482" t="s">
        <v>143</v>
      </c>
      <c r="E15" s="487"/>
      <c r="F15" s="493" t="s">
        <v>144</v>
      </c>
      <c r="G15" s="485" t="s">
        <v>145</v>
      </c>
      <c r="H15" s="485">
        <v>0</v>
      </c>
      <c r="I15" s="486">
        <v>0</v>
      </c>
      <c r="J15" s="485" t="s">
        <v>12</v>
      </c>
      <c r="K15" s="494"/>
      <c r="L15" s="495"/>
    </row>
    <row r="16" spans="1:12" ht="117" customHeight="1">
      <c r="A16" s="434"/>
      <c r="B16" s="481"/>
      <c r="C16" s="481"/>
      <c r="D16" s="482" t="s">
        <v>146</v>
      </c>
      <c r="E16" s="487"/>
      <c r="F16" s="484" t="s">
        <v>147</v>
      </c>
      <c r="G16" s="485" t="s">
        <v>148</v>
      </c>
      <c r="H16" s="485">
        <v>0</v>
      </c>
      <c r="I16" s="486">
        <v>0</v>
      </c>
      <c r="J16" s="485" t="s">
        <v>12</v>
      </c>
      <c r="K16" s="496"/>
      <c r="L16" s="495"/>
    </row>
    <row r="17" spans="1:12" ht="82.5" customHeight="1">
      <c r="A17" s="434"/>
      <c r="B17" s="481"/>
      <c r="C17" s="481"/>
      <c r="D17" s="497" t="s">
        <v>149</v>
      </c>
      <c r="E17" s="487"/>
      <c r="F17" s="498" t="s">
        <v>45</v>
      </c>
      <c r="G17" s="485" t="s">
        <v>135</v>
      </c>
      <c r="H17" s="485">
        <v>0</v>
      </c>
      <c r="I17" s="486">
        <v>0</v>
      </c>
      <c r="J17" s="485" t="s">
        <v>12</v>
      </c>
      <c r="K17" s="499"/>
      <c r="L17" s="495"/>
    </row>
    <row r="18" spans="1:12" ht="105.75" customHeight="1">
      <c r="A18" s="434"/>
      <c r="B18" s="481"/>
      <c r="C18" s="481"/>
      <c r="D18" s="500" t="s">
        <v>150</v>
      </c>
      <c r="E18" s="487"/>
      <c r="F18" s="501" t="s">
        <v>151</v>
      </c>
      <c r="G18" s="485" t="s">
        <v>152</v>
      </c>
      <c r="H18" s="485">
        <v>0</v>
      </c>
      <c r="I18" s="486">
        <v>0</v>
      </c>
      <c r="J18" s="485" t="s">
        <v>12</v>
      </c>
      <c r="K18" s="499"/>
      <c r="L18" s="495"/>
    </row>
    <row r="19" spans="1:12" ht="46.5" customHeight="1">
      <c r="A19" s="434"/>
      <c r="B19" s="481"/>
      <c r="C19" s="481"/>
      <c r="D19" s="482" t="s">
        <v>153</v>
      </c>
      <c r="E19" s="487"/>
      <c r="F19" s="502" t="s">
        <v>154</v>
      </c>
      <c r="G19" s="485" t="s">
        <v>155</v>
      </c>
      <c r="H19" s="485">
        <v>0</v>
      </c>
      <c r="I19" s="486">
        <v>0</v>
      </c>
      <c r="J19" s="485" t="s">
        <v>12</v>
      </c>
      <c r="K19" s="496"/>
      <c r="L19" s="495"/>
    </row>
    <row r="20" spans="1:12" ht="75" customHeight="1">
      <c r="A20" s="434"/>
      <c r="B20" s="481"/>
      <c r="C20" s="481"/>
      <c r="D20" s="482" t="s">
        <v>156</v>
      </c>
      <c r="E20" s="487"/>
      <c r="F20" s="502" t="s">
        <v>157</v>
      </c>
      <c r="G20" s="485" t="s">
        <v>158</v>
      </c>
      <c r="H20" s="485">
        <v>0</v>
      </c>
      <c r="I20" s="486">
        <v>0</v>
      </c>
      <c r="J20" s="485" t="s">
        <v>12</v>
      </c>
      <c r="K20" s="496"/>
      <c r="L20" s="495"/>
    </row>
    <row r="21" spans="1:12" ht="72" customHeight="1">
      <c r="A21" s="434"/>
      <c r="B21" s="481"/>
      <c r="C21" s="481"/>
      <c r="D21" s="482" t="s">
        <v>159</v>
      </c>
      <c r="E21" s="487"/>
      <c r="F21" s="502" t="s">
        <v>160</v>
      </c>
      <c r="G21" s="485" t="s">
        <v>161</v>
      </c>
      <c r="H21" s="485">
        <v>0</v>
      </c>
      <c r="I21" s="486">
        <v>0</v>
      </c>
      <c r="J21" s="485" t="s">
        <v>12</v>
      </c>
      <c r="K21" s="494"/>
      <c r="L21" s="495"/>
    </row>
    <row r="22" spans="1:12" ht="48" customHeight="1">
      <c r="A22" s="434"/>
      <c r="B22" s="481"/>
      <c r="C22" s="491"/>
      <c r="D22" s="482" t="s">
        <v>162</v>
      </c>
      <c r="E22" s="487"/>
      <c r="F22" s="502" t="s">
        <v>154</v>
      </c>
      <c r="G22" s="485" t="s">
        <v>151</v>
      </c>
      <c r="H22" s="485">
        <v>0</v>
      </c>
      <c r="I22" s="486">
        <v>0</v>
      </c>
      <c r="J22" s="485" t="s">
        <v>12</v>
      </c>
      <c r="K22" s="496"/>
      <c r="L22" s="495"/>
    </row>
    <row r="23" spans="1:12" ht="135.75" customHeight="1">
      <c r="A23" s="434"/>
      <c r="B23" s="481"/>
      <c r="C23" s="503" t="s">
        <v>776</v>
      </c>
      <c r="D23" s="482" t="s">
        <v>164</v>
      </c>
      <c r="E23" s="487"/>
      <c r="F23" s="502" t="s">
        <v>148</v>
      </c>
      <c r="G23" s="485" t="s">
        <v>165</v>
      </c>
      <c r="H23" s="485">
        <v>0</v>
      </c>
      <c r="I23" s="486">
        <v>0</v>
      </c>
      <c r="J23" s="485" t="s">
        <v>12</v>
      </c>
      <c r="K23" s="496"/>
      <c r="L23" s="495"/>
    </row>
    <row r="24" spans="1:12" ht="92.25" customHeight="1">
      <c r="A24" s="434"/>
      <c r="B24" s="481"/>
      <c r="C24" s="504"/>
      <c r="D24" s="482" t="s">
        <v>166</v>
      </c>
      <c r="E24" s="487"/>
      <c r="F24" s="502"/>
      <c r="G24" s="485" t="s">
        <v>167</v>
      </c>
      <c r="H24" s="485">
        <v>0</v>
      </c>
      <c r="I24" s="486">
        <v>0</v>
      </c>
      <c r="J24" s="485" t="s">
        <v>12</v>
      </c>
      <c r="K24" s="496"/>
      <c r="L24" s="495"/>
    </row>
    <row r="25" spans="1:12" ht="39" customHeight="1">
      <c r="A25" s="434"/>
      <c r="B25" s="481"/>
      <c r="C25" s="504"/>
      <c r="D25" s="485" t="s">
        <v>168</v>
      </c>
      <c r="E25" s="505"/>
      <c r="F25" s="486" t="s">
        <v>169</v>
      </c>
      <c r="G25" s="485" t="s">
        <v>170</v>
      </c>
      <c r="H25" s="485">
        <v>0</v>
      </c>
      <c r="I25" s="486">
        <v>0</v>
      </c>
      <c r="J25" s="485" t="s">
        <v>12</v>
      </c>
      <c r="K25" s="496"/>
      <c r="L25" s="495"/>
    </row>
    <row r="26" spans="1:12" ht="54" customHeight="1">
      <c r="A26" s="434"/>
      <c r="B26" s="481"/>
      <c r="C26" s="506"/>
      <c r="D26" s="485" t="s">
        <v>171</v>
      </c>
      <c r="E26" s="507"/>
      <c r="F26" s="485" t="s">
        <v>137</v>
      </c>
      <c r="G26" s="507"/>
      <c r="H26" s="485">
        <v>0</v>
      </c>
      <c r="I26" s="486">
        <v>0</v>
      </c>
      <c r="J26" s="485" t="s">
        <v>12</v>
      </c>
      <c r="K26" s="508"/>
      <c r="L26" s="495"/>
    </row>
    <row r="27" spans="1:12" ht="165.75" customHeight="1">
      <c r="A27" s="434"/>
      <c r="B27" s="481"/>
      <c r="C27" s="503" t="s">
        <v>777</v>
      </c>
      <c r="D27" s="485" t="s">
        <v>140</v>
      </c>
      <c r="E27" s="509" t="s">
        <v>125</v>
      </c>
      <c r="F27" s="485" t="s">
        <v>45</v>
      </c>
      <c r="G27" s="485" t="s">
        <v>126</v>
      </c>
      <c r="H27" s="485">
        <v>0</v>
      </c>
      <c r="I27" s="486">
        <v>0</v>
      </c>
      <c r="J27" s="485" t="s">
        <v>12</v>
      </c>
      <c r="K27" s="496"/>
      <c r="L27" s="495"/>
    </row>
    <row r="28" spans="1:12" ht="73.5" customHeight="1">
      <c r="A28" s="434"/>
      <c r="B28" s="481"/>
      <c r="C28" s="504"/>
      <c r="D28" s="482" t="s">
        <v>173</v>
      </c>
      <c r="E28" s="487"/>
      <c r="F28" s="484" t="s">
        <v>174</v>
      </c>
      <c r="G28" s="485" t="s">
        <v>175</v>
      </c>
      <c r="H28" s="485">
        <v>4999</v>
      </c>
      <c r="I28" s="486">
        <v>0.05</v>
      </c>
      <c r="J28" s="485" t="s">
        <v>14</v>
      </c>
      <c r="K28" s="496"/>
      <c r="L28" s="495"/>
    </row>
    <row r="29" spans="1:12" ht="50.25" customHeight="1">
      <c r="A29" s="434"/>
      <c r="B29" s="491"/>
      <c r="C29" s="506"/>
      <c r="D29" s="485" t="s">
        <v>176</v>
      </c>
      <c r="E29" s="507"/>
      <c r="F29" s="485" t="s">
        <v>137</v>
      </c>
      <c r="G29" s="485"/>
      <c r="H29" s="485">
        <v>0</v>
      </c>
      <c r="I29" s="486">
        <v>0</v>
      </c>
      <c r="J29" s="485" t="s">
        <v>12</v>
      </c>
      <c r="K29" s="496"/>
      <c r="L29" s="495"/>
    </row>
    <row r="30" spans="1:12" ht="17.100000000000001" customHeight="1">
      <c r="A30" s="434"/>
      <c r="B30" s="510"/>
      <c r="C30" s="511"/>
      <c r="D30" s="512"/>
      <c r="E30" s="512"/>
      <c r="F30" s="512"/>
      <c r="G30" s="512"/>
      <c r="H30" s="512"/>
      <c r="I30" s="512"/>
      <c r="J30" s="456"/>
      <c r="K30" s="495"/>
      <c r="L30" s="495"/>
    </row>
    <row r="31" spans="1:12" ht="99.95" customHeight="1">
      <c r="A31" s="434"/>
      <c r="B31" s="475" t="s">
        <v>177</v>
      </c>
      <c r="C31" s="475" t="s">
        <v>178</v>
      </c>
      <c r="D31" s="475" t="s">
        <v>179</v>
      </c>
      <c r="E31" s="456"/>
      <c r="F31" s="456"/>
      <c r="G31" s="456"/>
      <c r="H31" s="456"/>
      <c r="I31" s="456"/>
      <c r="J31" s="456"/>
    </row>
    <row r="32" spans="1:12">
      <c r="A32" s="434"/>
      <c r="B32" s="513">
        <f>IFERROR(AVERAGE(I7:I29),"")</f>
        <v>2.2727272727272731E-3</v>
      </c>
      <c r="C32" s="513">
        <f ca="1">IF(OR('1. Basic project data'!E16="",'1. Basic project data'!E18=""),"",(TODAY()-'1. Basic project data'!E16)/('1. Basic project data'!E18-'1. Basic project data'!E16))</f>
        <v>0.50657174151150053</v>
      </c>
      <c r="D32" s="513">
        <f>IF('1. Basic project data'!E23=0,"",'1. Basic project data'!E24/'1. Basic project data'!E23)</f>
        <v>0.20643002832652413</v>
      </c>
      <c r="E32" s="456"/>
      <c r="F32" s="456"/>
      <c r="G32" s="456"/>
      <c r="H32" s="456"/>
      <c r="I32" s="456"/>
      <c r="J32" s="456"/>
    </row>
    <row r="33" spans="1:21" ht="17.100000000000001" customHeight="1">
      <c r="A33" s="434"/>
      <c r="B33" s="514"/>
      <c r="C33" s="456"/>
      <c r="D33" s="456"/>
      <c r="E33" s="456"/>
      <c r="F33" s="456"/>
      <c r="G33" s="456"/>
      <c r="H33" s="456"/>
      <c r="I33" s="456"/>
      <c r="J33" s="456"/>
      <c r="K33" s="495"/>
    </row>
    <row r="34" spans="1:21">
      <c r="A34" s="434"/>
      <c r="B34" s="512"/>
      <c r="C34" s="512"/>
      <c r="D34" s="512"/>
      <c r="E34" s="512"/>
      <c r="F34" s="512"/>
      <c r="G34" s="512"/>
      <c r="H34" s="512"/>
      <c r="I34" s="512"/>
      <c r="J34" s="456"/>
    </row>
    <row r="35" spans="1:21" ht="15.6" customHeight="1">
      <c r="A35" s="434"/>
      <c r="B35" s="515"/>
      <c r="C35" s="456"/>
      <c r="D35" s="456"/>
      <c r="E35" s="456"/>
      <c r="F35" s="456"/>
      <c r="G35" s="456"/>
      <c r="H35" s="456"/>
      <c r="I35" s="456"/>
      <c r="J35" s="456"/>
    </row>
    <row r="36" spans="1:21">
      <c r="A36" s="434"/>
      <c r="B36" s="516"/>
      <c r="C36" s="516"/>
      <c r="D36" s="516"/>
      <c r="E36" s="516"/>
      <c r="F36" s="516"/>
      <c r="G36" s="516"/>
      <c r="H36" s="516"/>
      <c r="I36" s="516"/>
      <c r="J36" s="456"/>
    </row>
    <row r="37" spans="1:21">
      <c r="A37" s="434"/>
      <c r="B37" s="516"/>
      <c r="C37" s="516"/>
      <c r="D37" s="516"/>
      <c r="E37" s="516"/>
      <c r="F37" s="516"/>
      <c r="G37" s="516"/>
      <c r="H37" s="516"/>
      <c r="I37" s="516"/>
      <c r="J37" s="456"/>
    </row>
    <row r="38" spans="1:21">
      <c r="A38" s="434"/>
      <c r="B38" s="517" t="s">
        <v>180</v>
      </c>
      <c r="C38" s="357"/>
      <c r="D38" s="357"/>
      <c r="E38" s="357"/>
      <c r="F38" s="357"/>
      <c r="G38" s="357"/>
      <c r="H38" s="357"/>
      <c r="I38" s="357"/>
      <c r="J38" s="357"/>
    </row>
    <row r="39" spans="1:21" ht="22.5" customHeight="1">
      <c r="A39" s="434"/>
      <c r="B39" s="518" t="s">
        <v>181</v>
      </c>
      <c r="C39" s="357"/>
      <c r="D39" s="357"/>
      <c r="E39" s="357"/>
      <c r="F39" s="357"/>
      <c r="G39" s="357"/>
      <c r="H39" s="357"/>
      <c r="I39" s="357"/>
      <c r="J39" s="357"/>
    </row>
    <row r="40" spans="1:21">
      <c r="A40" s="434"/>
      <c r="B40" s="516"/>
      <c r="C40" s="516"/>
      <c r="D40" s="516"/>
      <c r="E40" s="516"/>
      <c r="F40" s="516"/>
      <c r="G40" s="516"/>
      <c r="H40" s="516"/>
      <c r="I40" s="516"/>
      <c r="J40" s="456"/>
    </row>
    <row r="41" spans="1:21" ht="38.25" customHeight="1">
      <c r="A41" s="434"/>
      <c r="B41" s="516"/>
      <c r="C41" s="519" t="s">
        <v>182</v>
      </c>
      <c r="D41" s="475" t="s">
        <v>183</v>
      </c>
      <c r="E41" s="475" t="s">
        <v>22</v>
      </c>
      <c r="F41" s="475" t="s">
        <v>184</v>
      </c>
      <c r="G41" s="475" t="s">
        <v>185</v>
      </c>
      <c r="H41" s="475" t="s">
        <v>90</v>
      </c>
      <c r="I41" s="516"/>
      <c r="J41" s="456"/>
      <c r="K41" s="520"/>
    </row>
    <row r="42" spans="1:21" ht="36" customHeight="1">
      <c r="A42" s="434"/>
      <c r="B42" s="516"/>
      <c r="C42" s="521"/>
      <c r="D42" s="522" t="s">
        <v>14</v>
      </c>
      <c r="E42" s="523" t="s">
        <v>13</v>
      </c>
      <c r="F42" s="522" t="s">
        <v>13</v>
      </c>
      <c r="G42" s="522"/>
      <c r="H42" s="522" t="s">
        <v>13</v>
      </c>
      <c r="I42" s="516"/>
      <c r="J42" s="456"/>
      <c r="K42" s="524"/>
      <c r="L42" s="357"/>
      <c r="M42" s="357"/>
      <c r="N42" s="357"/>
      <c r="O42" s="357"/>
      <c r="P42" s="357"/>
      <c r="Q42" s="357"/>
      <c r="R42" s="357"/>
      <c r="S42" s="357"/>
      <c r="T42" s="357"/>
      <c r="U42" s="357"/>
    </row>
    <row r="43" spans="1:21" ht="349.5" customHeight="1">
      <c r="A43" s="434"/>
      <c r="B43" s="516"/>
      <c r="C43" s="525" t="s">
        <v>186</v>
      </c>
      <c r="D43" s="526" t="s">
        <v>661</v>
      </c>
      <c r="E43" s="523" t="s">
        <v>662</v>
      </c>
      <c r="F43" s="522" t="s">
        <v>663</v>
      </c>
      <c r="G43" s="522"/>
      <c r="H43" s="522" t="s">
        <v>664</v>
      </c>
      <c r="I43" s="516"/>
      <c r="J43" s="456"/>
      <c r="K43" s="527"/>
      <c r="L43" s="357"/>
      <c r="M43" s="528"/>
      <c r="N43" s="357"/>
      <c r="O43" s="357"/>
      <c r="P43" s="357"/>
      <c r="Q43" s="357"/>
      <c r="R43" s="357"/>
      <c r="S43" s="357"/>
      <c r="T43" s="357"/>
      <c r="U43" s="357"/>
    </row>
    <row r="44" spans="1:21" ht="15" customHeight="1">
      <c r="A44" s="434"/>
      <c r="B44" s="529"/>
      <c r="C44" s="456"/>
      <c r="D44" s="456"/>
      <c r="E44" s="530"/>
      <c r="F44" s="456"/>
      <c r="G44" s="456"/>
      <c r="H44" s="456"/>
      <c r="I44" s="456"/>
      <c r="J44" s="456"/>
      <c r="K44" s="527"/>
      <c r="L44" s="357"/>
      <c r="M44" s="528"/>
      <c r="N44" s="357"/>
      <c r="O44" s="357"/>
      <c r="P44" s="357"/>
      <c r="Q44" s="357"/>
      <c r="R44" s="357"/>
      <c r="S44" s="357"/>
      <c r="T44" s="357"/>
      <c r="U44" s="357"/>
    </row>
    <row r="45" spans="1:21" ht="21.95" customHeight="1">
      <c r="A45" s="434"/>
      <c r="B45" s="517" t="s">
        <v>187</v>
      </c>
      <c r="C45" s="357"/>
      <c r="D45" s="357"/>
      <c r="E45" s="357"/>
      <c r="F45" s="357"/>
      <c r="G45" s="357"/>
      <c r="H45" s="357"/>
      <c r="I45" s="357"/>
      <c r="J45" s="456"/>
      <c r="K45" s="527"/>
      <c r="L45" s="357"/>
      <c r="M45" s="528"/>
      <c r="N45" s="357"/>
      <c r="O45" s="357"/>
      <c r="P45" s="357"/>
      <c r="Q45" s="357"/>
      <c r="R45" s="357"/>
      <c r="S45" s="357"/>
      <c r="T45" s="357"/>
      <c r="U45" s="357"/>
    </row>
    <row r="46" spans="1:21" ht="18.600000000000001" customHeight="1">
      <c r="A46" s="434"/>
      <c r="B46" s="456"/>
      <c r="C46" s="456"/>
      <c r="D46" s="456"/>
      <c r="E46" s="456"/>
      <c r="F46" s="456"/>
      <c r="G46" s="456"/>
      <c r="H46" s="456"/>
      <c r="I46" s="456"/>
      <c r="J46" s="456"/>
    </row>
    <row r="47" spans="1:21">
      <c r="A47" s="434"/>
      <c r="B47" s="456"/>
      <c r="C47" s="456"/>
      <c r="D47" s="456"/>
      <c r="E47" s="456"/>
      <c r="F47" s="456"/>
      <c r="G47" s="456"/>
      <c r="H47" s="456"/>
      <c r="I47" s="456"/>
      <c r="J47" s="456"/>
    </row>
    <row r="48" spans="1:21" ht="45" customHeight="1">
      <c r="A48" s="434"/>
      <c r="B48" s="519" t="s">
        <v>188</v>
      </c>
      <c r="C48" s="474"/>
      <c r="D48" s="519" t="s">
        <v>189</v>
      </c>
      <c r="E48" s="474"/>
      <c r="F48" s="519" t="s">
        <v>190</v>
      </c>
      <c r="G48" s="474"/>
      <c r="H48" s="519" t="s">
        <v>191</v>
      </c>
      <c r="I48" s="474"/>
      <c r="J48" s="456"/>
    </row>
    <row r="49" spans="1:10" ht="141" customHeight="1">
      <c r="A49" s="434"/>
      <c r="B49" s="531" t="s">
        <v>665</v>
      </c>
      <c r="C49" s="532"/>
      <c r="D49" s="531" t="s">
        <v>666</v>
      </c>
      <c r="E49" s="532"/>
      <c r="F49" s="531" t="s">
        <v>670</v>
      </c>
      <c r="G49" s="532"/>
      <c r="H49" s="533" t="s">
        <v>671</v>
      </c>
      <c r="I49" s="534"/>
      <c r="J49" s="456"/>
    </row>
    <row r="50" spans="1:10" ht="96.75" customHeight="1">
      <c r="A50" s="434"/>
      <c r="B50" s="531" t="s">
        <v>142</v>
      </c>
      <c r="C50" s="532"/>
      <c r="D50" s="531" t="s">
        <v>667</v>
      </c>
      <c r="E50" s="532"/>
      <c r="F50" s="535" t="s">
        <v>192</v>
      </c>
      <c r="G50" s="536"/>
      <c r="H50" s="537" t="s">
        <v>672</v>
      </c>
      <c r="I50" s="538"/>
      <c r="J50" s="456"/>
    </row>
    <row r="51" spans="1:10" ht="65.25" customHeight="1">
      <c r="A51" s="434"/>
      <c r="B51" s="531" t="s">
        <v>163</v>
      </c>
      <c r="C51" s="532"/>
      <c r="D51" s="531" t="s">
        <v>668</v>
      </c>
      <c r="E51" s="532"/>
      <c r="F51" s="535" t="s">
        <v>193</v>
      </c>
      <c r="G51" s="536"/>
      <c r="H51" s="537" t="s">
        <v>672</v>
      </c>
      <c r="I51" s="538"/>
      <c r="J51" s="456"/>
    </row>
    <row r="52" spans="1:10" ht="93" customHeight="1">
      <c r="A52" s="434"/>
      <c r="B52" s="531" t="s">
        <v>172</v>
      </c>
      <c r="C52" s="532"/>
      <c r="D52" s="531" t="s">
        <v>669</v>
      </c>
      <c r="E52" s="532"/>
      <c r="F52" s="531" t="s">
        <v>674</v>
      </c>
      <c r="G52" s="532"/>
      <c r="H52" s="537" t="s">
        <v>673</v>
      </c>
      <c r="I52" s="538"/>
      <c r="J52" s="456"/>
    </row>
    <row r="53" spans="1:10" ht="36" customHeight="1">
      <c r="A53" s="434"/>
      <c r="B53" s="539" t="s">
        <v>194</v>
      </c>
      <c r="C53" s="357"/>
      <c r="D53" s="357"/>
      <c r="E53" s="357"/>
      <c r="F53" s="357"/>
      <c r="G53" s="357"/>
      <c r="H53" s="357"/>
      <c r="I53" s="357"/>
      <c r="J53" s="357"/>
    </row>
  </sheetData>
  <sheetProtection sheet="1" objects="1" scenarios="1" formatColumns="0" formatRows="0"/>
  <mergeCells count="44">
    <mergeCell ref="B53:J53"/>
    <mergeCell ref="H48:I48"/>
    <mergeCell ref="M44:U44"/>
    <mergeCell ref="D49:E49"/>
    <mergeCell ref="F49:G49"/>
    <mergeCell ref="F52:G52"/>
    <mergeCell ref="F51:G51"/>
    <mergeCell ref="F48:G48"/>
    <mergeCell ref="D50:E50"/>
    <mergeCell ref="B52:C52"/>
    <mergeCell ref="K44:L44"/>
    <mergeCell ref="D52:E52"/>
    <mergeCell ref="H52:I52"/>
    <mergeCell ref="B48:C48"/>
    <mergeCell ref="G13:G14"/>
    <mergeCell ref="F12:F13"/>
    <mergeCell ref="B39:J39"/>
    <mergeCell ref="B38:J38"/>
    <mergeCell ref="B49:C49"/>
    <mergeCell ref="F50:G50"/>
    <mergeCell ref="C43"/>
    <mergeCell ref="H50:I50"/>
    <mergeCell ref="C41:C42"/>
    <mergeCell ref="D48:E48"/>
    <mergeCell ref="K42:U42"/>
    <mergeCell ref="M43:U43"/>
    <mergeCell ref="B1:I2"/>
    <mergeCell ref="B3:I3"/>
    <mergeCell ref="B5:J5"/>
    <mergeCell ref="C7:J7"/>
    <mergeCell ref="C8:C14"/>
    <mergeCell ref="C15:C22"/>
    <mergeCell ref="C23:C26"/>
    <mergeCell ref="C27:C29"/>
    <mergeCell ref="B7:B29"/>
    <mergeCell ref="K43:L43"/>
    <mergeCell ref="D51:E51"/>
    <mergeCell ref="M45:U45"/>
    <mergeCell ref="B50:C50"/>
    <mergeCell ref="B45:I45"/>
    <mergeCell ref="H49:I49"/>
    <mergeCell ref="K45:L45"/>
    <mergeCell ref="H51:I51"/>
    <mergeCell ref="B51:C51"/>
  </mergeCells>
  <dataValidations count="1">
    <dataValidation type="list" allowBlank="1" sqref="J8:J29 D42:H42"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82"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cols>
    <col min="1" max="1" width="25.7109375" customWidth="1"/>
  </cols>
  <sheetData>
    <row r="1" spans="1:1" ht="15" customHeight="1" thickBot="1">
      <c r="A1" s="4" t="s">
        <v>195</v>
      </c>
    </row>
    <row r="2" spans="1:1" ht="15" customHeight="1" thickBot="1">
      <c r="A2" s="5" t="s">
        <v>196</v>
      </c>
    </row>
    <row r="3" spans="1:1" ht="15" customHeight="1" thickBot="1">
      <c r="A3" s="6" t="s">
        <v>197</v>
      </c>
    </row>
    <row r="4" spans="1:1" ht="15" customHeight="1" thickBot="1">
      <c r="A4" s="5" t="s">
        <v>198</v>
      </c>
    </row>
    <row r="5" spans="1:1" ht="15" customHeight="1" thickBot="1">
      <c r="A5" s="6" t="s">
        <v>199</v>
      </c>
    </row>
    <row r="6" spans="1:1" ht="15.75" customHeight="1" thickBot="1">
      <c r="A6" s="5" t="s">
        <v>200</v>
      </c>
    </row>
    <row r="7" spans="1:1" ht="15" customHeight="1" thickBot="1">
      <c r="A7" s="6" t="s">
        <v>201</v>
      </c>
    </row>
    <row r="8" spans="1:1" ht="15" customHeight="1" thickBot="1">
      <c r="A8" s="5" t="s">
        <v>202</v>
      </c>
    </row>
    <row r="9" spans="1:1" ht="15" customHeight="1" thickBot="1">
      <c r="A9" s="6" t="s">
        <v>203</v>
      </c>
    </row>
    <row r="10" spans="1:1" ht="15" customHeight="1" thickBot="1">
      <c r="A10" s="5" t="s">
        <v>204</v>
      </c>
    </row>
    <row r="11" spans="1:1" ht="18.75" customHeight="1" thickBot="1">
      <c r="A11" s="6" t="s">
        <v>205</v>
      </c>
    </row>
    <row r="12" spans="1:1" ht="15" customHeight="1" thickBot="1">
      <c r="A12" s="5" t="s">
        <v>206</v>
      </c>
    </row>
    <row r="13" spans="1:1" ht="15" customHeight="1" thickBot="1">
      <c r="A13" s="6" t="s">
        <v>207</v>
      </c>
    </row>
    <row r="14" spans="1:1" ht="15" customHeight="1" thickBot="1">
      <c r="A14" s="5" t="s">
        <v>208</v>
      </c>
    </row>
    <row r="15" spans="1:1" ht="15" customHeight="1" thickBot="1">
      <c r="A15" s="6" t="s">
        <v>209</v>
      </c>
    </row>
    <row r="16" spans="1:1" ht="15" customHeight="1" thickBot="1">
      <c r="A16" s="5" t="s">
        <v>210</v>
      </c>
    </row>
    <row r="17" spans="1:1" ht="15" customHeight="1" thickBot="1">
      <c r="A17" s="6" t="s">
        <v>211</v>
      </c>
    </row>
    <row r="18" spans="1:1" ht="15" customHeight="1" thickBot="1">
      <c r="A18" s="5" t="s">
        <v>212</v>
      </c>
    </row>
    <row r="19" spans="1:1" ht="15" customHeight="1" thickBot="1">
      <c r="A19" s="6" t="s">
        <v>213</v>
      </c>
    </row>
    <row r="20" spans="1:1" ht="15" customHeight="1" thickBot="1">
      <c r="A20" s="5" t="s">
        <v>214</v>
      </c>
    </row>
    <row r="21" spans="1:1" ht="15" customHeight="1" thickBot="1">
      <c r="A21" s="6" t="s">
        <v>215</v>
      </c>
    </row>
    <row r="22" spans="1:1" ht="15" customHeight="1" thickBot="1">
      <c r="A22" s="5" t="s">
        <v>216</v>
      </c>
    </row>
    <row r="23" spans="1:1" ht="15" customHeight="1" thickBot="1">
      <c r="A23" s="6" t="s">
        <v>217</v>
      </c>
    </row>
    <row r="24" spans="1:1" ht="15" customHeight="1" thickBot="1">
      <c r="A24" s="5" t="s">
        <v>218</v>
      </c>
    </row>
    <row r="25" spans="1:1" ht="15" customHeight="1" thickBot="1">
      <c r="A25" s="6" t="s">
        <v>219</v>
      </c>
    </row>
    <row r="26" spans="1:1" ht="15" customHeight="1" thickBot="1">
      <c r="A26" s="5" t="s">
        <v>220</v>
      </c>
    </row>
    <row r="27" spans="1:1" ht="15" customHeight="1" thickBot="1">
      <c r="A27" s="6" t="s">
        <v>221</v>
      </c>
    </row>
    <row r="28" spans="1:1" ht="15" customHeight="1" thickBot="1">
      <c r="A28" s="5" t="s">
        <v>222</v>
      </c>
    </row>
    <row r="29" spans="1:1" ht="24.6" customHeight="1" thickBot="1">
      <c r="A29" s="6" t="s">
        <v>223</v>
      </c>
    </row>
    <row r="30" spans="1:1" ht="18.75" customHeight="1" thickBot="1">
      <c r="A30" s="5" t="s">
        <v>224</v>
      </c>
    </row>
    <row r="31" spans="1:1" ht="15" customHeight="1" thickBot="1">
      <c r="A31" s="6" t="s">
        <v>225</v>
      </c>
    </row>
    <row r="32" spans="1:1" ht="15" customHeight="1" thickBot="1">
      <c r="A32" s="5" t="s">
        <v>226</v>
      </c>
    </row>
    <row r="33" spans="1:1" ht="15" customHeight="1" thickBot="1">
      <c r="A33" s="6" t="s">
        <v>227</v>
      </c>
    </row>
    <row r="34" spans="1:1" ht="20.25" customHeight="1" thickBot="1">
      <c r="A34" s="5" t="s">
        <v>228</v>
      </c>
    </row>
    <row r="35" spans="1:1" ht="19.5" customHeight="1" thickBot="1">
      <c r="A35" s="6" t="s">
        <v>229</v>
      </c>
    </row>
    <row r="36" spans="1:1" ht="18" customHeight="1" thickBot="1">
      <c r="A36" s="5" t="s">
        <v>230</v>
      </c>
    </row>
    <row r="37" spans="1:1" ht="15" customHeight="1" thickBot="1">
      <c r="A37" s="6" t="s">
        <v>231</v>
      </c>
    </row>
    <row r="38" spans="1:1" ht="15" customHeight="1" thickBot="1">
      <c r="A38" s="5" t="s">
        <v>232</v>
      </c>
    </row>
    <row r="39" spans="1:1" ht="15" customHeight="1" thickBot="1">
      <c r="A39" s="6" t="s">
        <v>233</v>
      </c>
    </row>
    <row r="40" spans="1:1" ht="15" customHeight="1" thickBot="1">
      <c r="A40" s="5" t="s">
        <v>234</v>
      </c>
    </row>
    <row r="41" spans="1:1" ht="15" customHeight="1" thickBot="1">
      <c r="A41" s="6" t="s">
        <v>235</v>
      </c>
    </row>
    <row r="42" spans="1:1" ht="15" customHeight="1" thickBot="1">
      <c r="A42" s="5" t="s">
        <v>236</v>
      </c>
    </row>
    <row r="43" spans="1:1" ht="15" customHeight="1" thickBot="1">
      <c r="A43" s="6" t="s">
        <v>237</v>
      </c>
    </row>
    <row r="44" spans="1:1" ht="15" customHeight="1" thickBot="1">
      <c r="A44" s="5" t="s">
        <v>238</v>
      </c>
    </row>
    <row r="45" spans="1:1" ht="15" customHeight="1" thickBot="1">
      <c r="A45" s="6" t="s">
        <v>239</v>
      </c>
    </row>
    <row r="46" spans="1:1" ht="15" customHeight="1" thickBot="1">
      <c r="A46" s="5" t="s">
        <v>240</v>
      </c>
    </row>
    <row r="47" spans="1:1" ht="15" customHeight="1" thickBot="1">
      <c r="A47" s="6" t="s">
        <v>241</v>
      </c>
    </row>
    <row r="48" spans="1:1" ht="15" customHeight="1" thickBot="1">
      <c r="A48" s="5" t="s">
        <v>242</v>
      </c>
    </row>
    <row r="49" spans="1:1" ht="24.6" customHeight="1" thickBot="1">
      <c r="A49" s="6" t="s">
        <v>243</v>
      </c>
    </row>
    <row r="50" spans="1:1" ht="24.6" customHeight="1" thickBot="1">
      <c r="A50" s="5" t="s">
        <v>244</v>
      </c>
    </row>
    <row r="51" spans="1:1" ht="15" customHeight="1" thickBot="1">
      <c r="A51" s="6" t="s">
        <v>245</v>
      </c>
    </row>
    <row r="52" spans="1:1" ht="15" customHeight="1" thickBot="1">
      <c r="A52" s="5" t="s">
        <v>246</v>
      </c>
    </row>
    <row r="53" spans="1:1" ht="15" customHeight="1" thickBot="1">
      <c r="A53" s="6" t="s">
        <v>247</v>
      </c>
    </row>
    <row r="54" spans="1:1" ht="15" customHeight="1" thickBot="1">
      <c r="A54" s="5" t="s">
        <v>248</v>
      </c>
    </row>
    <row r="55" spans="1:1" ht="15" customHeight="1" thickBot="1">
      <c r="A55" s="6" t="s">
        <v>249</v>
      </c>
    </row>
    <row r="56" spans="1:1" ht="15" customHeight="1" thickBot="1">
      <c r="A56" s="5" t="s">
        <v>250</v>
      </c>
    </row>
    <row r="57" spans="1:1" ht="15" customHeight="1" thickBot="1">
      <c r="A57" s="6" t="s">
        <v>251</v>
      </c>
    </row>
    <row r="58" spans="1:1" ht="15" customHeight="1" thickBot="1">
      <c r="A58" s="5" t="s">
        <v>252</v>
      </c>
    </row>
    <row r="59" spans="1:1" ht="15" customHeight="1" thickBot="1">
      <c r="A59" s="6" t="s">
        <v>253</v>
      </c>
    </row>
    <row r="60" spans="1:1" ht="15" customHeight="1" thickBot="1">
      <c r="A60" s="5" t="s">
        <v>254</v>
      </c>
    </row>
    <row r="61" spans="1:1" ht="15" customHeight="1" thickBot="1">
      <c r="A61" s="6" t="s">
        <v>255</v>
      </c>
    </row>
    <row r="62" spans="1:1" ht="15" customHeight="1" thickBot="1">
      <c r="A62" s="5" t="s">
        <v>256</v>
      </c>
    </row>
    <row r="63" spans="1:1" ht="15" customHeight="1" thickBot="1">
      <c r="A63" s="6" t="s">
        <v>257</v>
      </c>
    </row>
    <row r="64" spans="1:1" ht="24.6" customHeight="1" thickBot="1">
      <c r="A64" s="5" t="s">
        <v>258</v>
      </c>
    </row>
    <row r="65" spans="1:1" ht="24.6" customHeight="1" thickBot="1">
      <c r="A65" s="6" t="s">
        <v>259</v>
      </c>
    </row>
    <row r="66" spans="1:1" ht="15" customHeight="1" thickBot="1">
      <c r="A66" s="5" t="s">
        <v>260</v>
      </c>
    </row>
    <row r="67" spans="1:1" ht="15" customHeight="1" thickBot="1">
      <c r="A67" s="6" t="s">
        <v>261</v>
      </c>
    </row>
    <row r="68" spans="1:1" ht="15" customHeight="1" thickBot="1">
      <c r="A68" s="5" t="s">
        <v>262</v>
      </c>
    </row>
    <row r="69" spans="1:1" ht="15" customHeight="1" thickBot="1">
      <c r="A69" s="6" t="s">
        <v>263</v>
      </c>
    </row>
    <row r="70" spans="1:1" ht="15" customHeight="1" thickBot="1">
      <c r="A70" s="5" t="s">
        <v>264</v>
      </c>
    </row>
    <row r="71" spans="1:1" ht="15" customHeight="1" thickBot="1">
      <c r="A71" s="6" t="s">
        <v>265</v>
      </c>
    </row>
    <row r="72" spans="1:1" ht="15" customHeight="1" thickBot="1">
      <c r="A72" s="5" t="s">
        <v>266</v>
      </c>
    </row>
    <row r="73" spans="1:1" ht="15" customHeight="1" thickBot="1">
      <c r="A73" s="6" t="s">
        <v>267</v>
      </c>
    </row>
    <row r="74" spans="1:1" ht="15" customHeight="1" thickBot="1">
      <c r="A74" s="5" t="s">
        <v>268</v>
      </c>
    </row>
    <row r="75" spans="1:1" ht="15" customHeight="1" thickBot="1">
      <c r="A75" s="6" t="s">
        <v>269</v>
      </c>
    </row>
    <row r="76" spans="1:1" ht="15" customHeight="1" thickBot="1">
      <c r="A76" s="5" t="s">
        <v>270</v>
      </c>
    </row>
    <row r="77" spans="1:1" ht="15" customHeight="1" thickBot="1">
      <c r="A77" s="6" t="s">
        <v>271</v>
      </c>
    </row>
    <row r="78" spans="1:1" ht="15" customHeight="1" thickBot="1">
      <c r="A78" s="5" t="s">
        <v>272</v>
      </c>
    </row>
    <row r="79" spans="1:1" ht="15" customHeight="1" thickBot="1">
      <c r="A79" s="6" t="s">
        <v>273</v>
      </c>
    </row>
    <row r="80" spans="1:1" ht="15" customHeight="1" thickBot="1">
      <c r="A80" s="5" t="s">
        <v>274</v>
      </c>
    </row>
    <row r="81" spans="1:1" ht="15" customHeight="1" thickBot="1">
      <c r="A81" s="6" t="s">
        <v>275</v>
      </c>
    </row>
    <row r="82" spans="1:1" ht="15" customHeight="1" thickBot="1">
      <c r="A82" s="5" t="s">
        <v>276</v>
      </c>
    </row>
    <row r="83" spans="1:1" ht="15" customHeight="1" thickBot="1">
      <c r="A83" s="6" t="s">
        <v>277</v>
      </c>
    </row>
    <row r="84" spans="1:1" ht="15" customHeight="1" thickBot="1">
      <c r="A84" s="5" t="s">
        <v>278</v>
      </c>
    </row>
    <row r="85" spans="1:1" ht="15" customHeight="1" thickBot="1">
      <c r="A85" s="6" t="s">
        <v>279</v>
      </c>
    </row>
    <row r="86" spans="1:1" ht="15" customHeight="1" thickBot="1">
      <c r="A86" s="5" t="s">
        <v>280</v>
      </c>
    </row>
    <row r="87" spans="1:1" ht="15" customHeight="1" thickBot="1">
      <c r="A87" s="6" t="s">
        <v>281</v>
      </c>
    </row>
    <row r="88" spans="1:1" ht="15" customHeight="1" thickBot="1">
      <c r="A88" s="5" t="s">
        <v>282</v>
      </c>
    </row>
    <row r="89" spans="1:1" ht="15" customHeight="1" thickBot="1">
      <c r="A89" s="6" t="s">
        <v>283</v>
      </c>
    </row>
    <row r="90" spans="1:1" ht="15" customHeight="1" thickBot="1">
      <c r="A90" s="5" t="s">
        <v>284</v>
      </c>
    </row>
    <row r="91" spans="1:1" ht="15" customHeight="1" thickBot="1">
      <c r="A91" s="6" t="s">
        <v>285</v>
      </c>
    </row>
    <row r="92" spans="1:1" ht="15" customHeight="1" thickBot="1">
      <c r="A92" s="5" t="s">
        <v>286</v>
      </c>
    </row>
    <row r="93" spans="1:1" ht="15" customHeight="1" thickBot="1">
      <c r="A93" s="6" t="s">
        <v>287</v>
      </c>
    </row>
    <row r="94" spans="1:1" ht="15" customHeight="1" thickBot="1">
      <c r="A94" s="5" t="s">
        <v>288</v>
      </c>
    </row>
    <row r="95" spans="1:1" ht="15" customHeight="1" thickBot="1">
      <c r="A95" s="6" t="s">
        <v>289</v>
      </c>
    </row>
    <row r="96" spans="1:1" ht="15" customHeight="1" thickBot="1">
      <c r="A96" s="5" t="s">
        <v>290</v>
      </c>
    </row>
    <row r="97" spans="1:1" ht="15" customHeight="1" thickBot="1">
      <c r="A97" s="6" t="s">
        <v>291</v>
      </c>
    </row>
    <row r="98" spans="1:1" ht="15" customHeight="1" thickBot="1">
      <c r="A98" s="5" t="s">
        <v>292</v>
      </c>
    </row>
    <row r="99" spans="1:1" ht="15" customHeight="1" thickBot="1">
      <c r="A99" s="6" t="s">
        <v>34</v>
      </c>
    </row>
    <row r="100" spans="1:1" ht="15" customHeight="1" thickBot="1">
      <c r="A100" s="5" t="s">
        <v>293</v>
      </c>
    </row>
    <row r="101" spans="1:1" ht="15" customHeight="1" thickBot="1">
      <c r="A101" s="6" t="s">
        <v>294</v>
      </c>
    </row>
    <row r="102" spans="1:1" ht="15" customHeight="1" thickBot="1">
      <c r="A102" s="5" t="s">
        <v>295</v>
      </c>
    </row>
    <row r="103" spans="1:1" ht="24.6" customHeight="1" thickBot="1">
      <c r="A103" s="6" t="s">
        <v>296</v>
      </c>
    </row>
    <row r="104" spans="1:1" ht="15" customHeight="1" thickBot="1">
      <c r="A104" s="5" t="s">
        <v>297</v>
      </c>
    </row>
    <row r="105" spans="1:1" ht="15" customHeight="1" thickBot="1">
      <c r="A105" s="6" t="s">
        <v>298</v>
      </c>
    </row>
    <row r="106" spans="1:1" ht="15" customHeight="1" thickBot="1">
      <c r="A106" s="5" t="s">
        <v>299</v>
      </c>
    </row>
    <row r="107" spans="1:1" ht="15" customHeight="1" thickBot="1">
      <c r="A107" s="6" t="s">
        <v>300</v>
      </c>
    </row>
    <row r="108" spans="1:1" ht="15" customHeight="1" thickBot="1">
      <c r="A108" s="5" t="s">
        <v>301</v>
      </c>
    </row>
    <row r="109" spans="1:1" ht="15" customHeight="1" thickBot="1">
      <c r="A109" s="6" t="s">
        <v>302</v>
      </c>
    </row>
    <row r="110" spans="1:1" ht="15" customHeight="1" thickBot="1">
      <c r="A110" s="5" t="s">
        <v>303</v>
      </c>
    </row>
    <row r="111" spans="1:1" ht="15" customHeight="1" thickBot="1">
      <c r="A111" s="6" t="s">
        <v>304</v>
      </c>
    </row>
    <row r="112" spans="1:1" ht="15" customHeight="1" thickBot="1">
      <c r="A112" s="5" t="s">
        <v>305</v>
      </c>
    </row>
    <row r="113" spans="1:1" ht="15" customHeight="1" thickBot="1">
      <c r="A113" s="6" t="s">
        <v>306</v>
      </c>
    </row>
    <row r="114" spans="1:1" ht="15" customHeight="1" thickBot="1">
      <c r="A114" s="5" t="s">
        <v>307</v>
      </c>
    </row>
    <row r="115" spans="1:1" ht="15" customHeight="1" thickBot="1">
      <c r="A115" s="6" t="s">
        <v>308</v>
      </c>
    </row>
    <row r="116" spans="1:1" ht="15" customHeight="1" thickBot="1">
      <c r="A116" s="5" t="s">
        <v>309</v>
      </c>
    </row>
    <row r="117" spans="1:1" ht="15" customHeight="1" thickBot="1">
      <c r="A117" s="6" t="s">
        <v>310</v>
      </c>
    </row>
    <row r="118" spans="1:1" ht="15" customHeight="1" thickBot="1">
      <c r="A118" s="5" t="s">
        <v>311</v>
      </c>
    </row>
    <row r="119" spans="1:1" ht="15" customHeight="1" thickBot="1">
      <c r="A119" s="6" t="s">
        <v>312</v>
      </c>
    </row>
    <row r="120" spans="1:1" ht="15" customHeight="1" thickBot="1">
      <c r="A120" s="5" t="s">
        <v>313</v>
      </c>
    </row>
    <row r="121" spans="1:1" ht="15" customHeight="1" thickBot="1">
      <c r="A121" s="6" t="s">
        <v>314</v>
      </c>
    </row>
    <row r="122" spans="1:1" ht="15" customHeight="1" thickBot="1">
      <c r="A122" s="5" t="s">
        <v>315</v>
      </c>
    </row>
    <row r="123" spans="1:1" ht="15" customHeight="1" thickBot="1">
      <c r="A123" s="6" t="s">
        <v>316</v>
      </c>
    </row>
    <row r="124" spans="1:1" ht="15" customHeight="1" thickBot="1">
      <c r="A124" s="5" t="s">
        <v>317</v>
      </c>
    </row>
    <row r="125" spans="1:1" ht="24.6" customHeight="1" thickBot="1">
      <c r="A125" s="6" t="s">
        <v>318</v>
      </c>
    </row>
    <row r="126" spans="1:1" ht="15" customHeight="1" thickBot="1">
      <c r="A126" s="5" t="s">
        <v>319</v>
      </c>
    </row>
    <row r="127" spans="1:1" ht="15" customHeight="1" thickBot="1">
      <c r="A127" s="6" t="s">
        <v>320</v>
      </c>
    </row>
    <row r="128" spans="1:1" ht="15" customHeight="1" thickBot="1">
      <c r="A128" s="5" t="s">
        <v>321</v>
      </c>
    </row>
    <row r="129" spans="1:1" ht="15" customHeight="1" thickBot="1">
      <c r="A129" s="6" t="s">
        <v>322</v>
      </c>
    </row>
    <row r="130" spans="1:1" ht="15" customHeight="1" thickBot="1">
      <c r="A130" s="5" t="s">
        <v>323</v>
      </c>
    </row>
    <row r="131" spans="1:1" ht="15" customHeight="1" thickBot="1">
      <c r="A131" s="6" t="s">
        <v>324</v>
      </c>
    </row>
    <row r="132" spans="1:1" ht="15" customHeight="1" thickBot="1">
      <c r="A132" s="5" t="s">
        <v>325</v>
      </c>
    </row>
    <row r="133" spans="1:1" ht="15" customHeight="1" thickBot="1">
      <c r="A133" s="6" t="s">
        <v>326</v>
      </c>
    </row>
    <row r="134" spans="1:1" ht="15" customHeight="1" thickBot="1">
      <c r="A134" s="5" t="s">
        <v>327</v>
      </c>
    </row>
    <row r="135" spans="1:1" ht="15" customHeight="1" thickBot="1">
      <c r="A135" s="6" t="s">
        <v>328</v>
      </c>
    </row>
    <row r="136" spans="1:1" ht="15" customHeight="1" thickBot="1">
      <c r="A136" s="5" t="s">
        <v>329</v>
      </c>
    </row>
    <row r="137" spans="1:1" ht="15" customHeight="1" thickBot="1">
      <c r="A137" s="6" t="s">
        <v>330</v>
      </c>
    </row>
    <row r="138" spans="1:1" ht="15" customHeight="1" thickBot="1">
      <c r="A138" s="5" t="s">
        <v>331</v>
      </c>
    </row>
    <row r="139" spans="1:1" ht="15" customHeight="1" thickBot="1">
      <c r="A139" s="6" t="s">
        <v>332</v>
      </c>
    </row>
    <row r="140" spans="1:1" ht="15" customHeight="1" thickBot="1">
      <c r="A140" s="5" t="s">
        <v>333</v>
      </c>
    </row>
    <row r="141" spans="1:1" ht="15" customHeight="1" thickBot="1">
      <c r="A141" s="6" t="s">
        <v>334</v>
      </c>
    </row>
    <row r="142" spans="1:1" ht="15" customHeight="1" thickBot="1">
      <c r="A142" s="5" t="s">
        <v>335</v>
      </c>
    </row>
    <row r="143" spans="1:1" ht="15" customHeight="1" thickBot="1">
      <c r="A143" s="6" t="s">
        <v>336</v>
      </c>
    </row>
    <row r="144" spans="1:1" ht="15" customHeight="1" thickBot="1">
      <c r="A144" s="5" t="s">
        <v>337</v>
      </c>
    </row>
    <row r="145" spans="1:1" ht="15" customHeight="1" thickBot="1">
      <c r="A145" s="6" t="s">
        <v>338</v>
      </c>
    </row>
    <row r="146" spans="1:1" ht="24.6" customHeight="1" thickBot="1">
      <c r="A146" s="5" t="s">
        <v>339</v>
      </c>
    </row>
    <row r="147" spans="1:1" ht="15" customHeight="1" thickBot="1">
      <c r="A147" s="6" t="s">
        <v>340</v>
      </c>
    </row>
    <row r="148" spans="1:1" ht="15" customHeight="1" thickBot="1">
      <c r="A148" s="5" t="s">
        <v>341</v>
      </c>
    </row>
    <row r="149" spans="1:1" ht="15" customHeight="1" thickBot="1">
      <c r="A149" s="6" t="s">
        <v>342</v>
      </c>
    </row>
    <row r="150" spans="1:1" ht="15" customHeight="1" thickBot="1">
      <c r="A150" s="5" t="s">
        <v>343</v>
      </c>
    </row>
    <row r="151" spans="1:1" ht="15" customHeight="1" thickBot="1">
      <c r="A151" s="6" t="s">
        <v>344</v>
      </c>
    </row>
    <row r="152" spans="1:1" ht="15" customHeight="1" thickBot="1">
      <c r="A152" s="5" t="s">
        <v>345</v>
      </c>
    </row>
    <row r="153" spans="1:1" ht="15" customHeight="1" thickBot="1">
      <c r="A153" s="6" t="s">
        <v>346</v>
      </c>
    </row>
    <row r="154" spans="1:1" ht="15" customHeight="1" thickBot="1">
      <c r="A154" s="5" t="s">
        <v>347</v>
      </c>
    </row>
    <row r="155" spans="1:1" ht="15" customHeight="1" thickBot="1">
      <c r="A155" s="6" t="s">
        <v>348</v>
      </c>
    </row>
    <row r="156" spans="1:1" ht="15" customHeight="1" thickBot="1">
      <c r="A156" s="5" t="s">
        <v>349</v>
      </c>
    </row>
    <row r="157" spans="1:1" ht="15" customHeight="1" thickBot="1">
      <c r="A157" s="6" t="s">
        <v>350</v>
      </c>
    </row>
    <row r="158" spans="1:1" ht="15" customHeight="1" thickBot="1">
      <c r="A158" s="5" t="s">
        <v>351</v>
      </c>
    </row>
    <row r="159" spans="1:1" ht="15" customHeight="1" thickBot="1">
      <c r="A159" s="6" t="s">
        <v>352</v>
      </c>
    </row>
    <row r="160" spans="1:1" ht="15" customHeight="1" thickBot="1">
      <c r="A160" s="5" t="s">
        <v>353</v>
      </c>
    </row>
    <row r="161" spans="1:1" ht="15" customHeight="1" thickBot="1">
      <c r="A161" s="6" t="s">
        <v>354</v>
      </c>
    </row>
    <row r="162" spans="1:1" ht="15" customHeight="1" thickBot="1">
      <c r="A162" s="5" t="s">
        <v>355</v>
      </c>
    </row>
    <row r="163" spans="1:1" ht="15" customHeight="1" thickBot="1">
      <c r="A163" s="6" t="s">
        <v>356</v>
      </c>
    </row>
    <row r="164" spans="1:1" ht="15" customHeight="1" thickBot="1">
      <c r="A164" s="5" t="s">
        <v>357</v>
      </c>
    </row>
    <row r="165" spans="1:1" ht="15" customHeight="1" thickBot="1">
      <c r="A165" s="6" t="s">
        <v>358</v>
      </c>
    </row>
    <row r="166" spans="1:1" ht="15" customHeight="1" thickBot="1">
      <c r="A166" s="5" t="s">
        <v>359</v>
      </c>
    </row>
    <row r="167" spans="1:1" ht="15" customHeight="1" thickBot="1">
      <c r="A167" s="6" t="s">
        <v>360</v>
      </c>
    </row>
    <row r="168" spans="1:1" ht="15" customHeight="1" thickBot="1">
      <c r="A168" s="5" t="s">
        <v>361</v>
      </c>
    </row>
    <row r="169" spans="1:1" ht="15" customHeight="1" thickBot="1">
      <c r="A169" s="6" t="s">
        <v>362</v>
      </c>
    </row>
    <row r="170" spans="1:1" ht="15" customHeight="1" thickBot="1">
      <c r="A170" s="5" t="s">
        <v>363</v>
      </c>
    </row>
    <row r="171" spans="1:1" ht="15" customHeight="1" thickBot="1">
      <c r="A171" s="6" t="s">
        <v>364</v>
      </c>
    </row>
    <row r="172" spans="1:1" ht="15" customHeight="1" thickBot="1">
      <c r="A172" s="5" t="s">
        <v>365</v>
      </c>
    </row>
    <row r="173" spans="1:1" ht="15" customHeight="1" thickBot="1">
      <c r="A173" s="6" t="s">
        <v>366</v>
      </c>
    </row>
    <row r="174" spans="1:1" ht="15" customHeight="1" thickBot="1">
      <c r="A174" s="5" t="s">
        <v>367</v>
      </c>
    </row>
    <row r="175" spans="1:1" ht="15" customHeight="1" thickBot="1">
      <c r="A175" s="6" t="s">
        <v>368</v>
      </c>
    </row>
    <row r="176" spans="1:1" ht="15" customHeight="1" thickBot="1">
      <c r="A176" s="5" t="s">
        <v>369</v>
      </c>
    </row>
    <row r="177" spans="1:1" ht="15" customHeight="1" thickBot="1">
      <c r="A177" s="6" t="s">
        <v>370</v>
      </c>
    </row>
    <row r="178" spans="1:1" ht="15" customHeight="1" thickBot="1">
      <c r="A178" s="5" t="s">
        <v>371</v>
      </c>
    </row>
    <row r="179" spans="1:1" ht="15" customHeight="1" thickBot="1">
      <c r="A179" s="6" t="s">
        <v>372</v>
      </c>
    </row>
    <row r="180" spans="1:1" ht="15" customHeight="1" thickBot="1">
      <c r="A180" s="5" t="s">
        <v>373</v>
      </c>
    </row>
    <row r="181" spans="1:1" ht="15" customHeight="1" thickBot="1">
      <c r="A181" s="6" t="s">
        <v>374</v>
      </c>
    </row>
    <row r="182" spans="1:1" ht="15" customHeight="1" thickBot="1">
      <c r="A182" s="5" t="s">
        <v>375</v>
      </c>
    </row>
    <row r="183" spans="1:1" ht="15" customHeight="1" thickBot="1">
      <c r="A183" s="6" t="s">
        <v>376</v>
      </c>
    </row>
    <row r="184" spans="1:1" ht="15" customHeight="1" thickBot="1">
      <c r="A184" s="5" t="s">
        <v>377</v>
      </c>
    </row>
    <row r="185" spans="1:1" ht="15" customHeight="1" thickBot="1">
      <c r="A185" s="6" t="s">
        <v>378</v>
      </c>
    </row>
    <row r="186" spans="1:1" ht="15" customHeight="1" thickBot="1">
      <c r="A186" s="5" t="s">
        <v>379</v>
      </c>
    </row>
    <row r="187" spans="1:1" ht="15" customHeight="1" thickBot="1">
      <c r="A187" s="6" t="s">
        <v>380</v>
      </c>
    </row>
    <row r="188" spans="1:1" ht="15" customHeight="1" thickBot="1">
      <c r="A188" s="5" t="s">
        <v>381</v>
      </c>
    </row>
    <row r="189" spans="1:1" ht="15" customHeight="1" thickBot="1">
      <c r="A189" s="6" t="s">
        <v>382</v>
      </c>
    </row>
    <row r="190" spans="1:1" ht="15" customHeight="1" thickBot="1">
      <c r="A190" s="5" t="s">
        <v>383</v>
      </c>
    </row>
    <row r="191" spans="1:1" ht="15" customHeight="1" thickBot="1">
      <c r="A191" s="6" t="s">
        <v>384</v>
      </c>
    </row>
    <row r="192" spans="1:1" ht="15" customHeight="1" thickBot="1">
      <c r="A192" s="5" t="s">
        <v>385</v>
      </c>
    </row>
    <row r="193" spans="1:1" ht="24.6" customHeight="1" thickBot="1">
      <c r="A193" s="6" t="s">
        <v>386</v>
      </c>
    </row>
    <row r="194" spans="1:1" ht="15" customHeight="1" thickBot="1">
      <c r="A194" s="6" t="s">
        <v>387</v>
      </c>
    </row>
    <row r="195" spans="1:1" ht="15" customHeight="1" thickBot="1">
      <c r="A195" s="5" t="s">
        <v>388</v>
      </c>
    </row>
    <row r="196" spans="1:1" ht="15" customHeight="1" thickBot="1">
      <c r="A196" s="6" t="s">
        <v>389</v>
      </c>
    </row>
    <row r="197" spans="1:1" ht="15" customHeight="1" thickBot="1">
      <c r="A197" s="5" t="s">
        <v>390</v>
      </c>
    </row>
    <row r="198" spans="1:1" ht="15" customHeight="1" thickBot="1">
      <c r="A198" s="6" t="s">
        <v>391</v>
      </c>
    </row>
    <row r="199" spans="1:1" ht="15" customHeight="1" thickBot="1">
      <c r="A199" s="5" t="s">
        <v>392</v>
      </c>
    </row>
    <row r="200" spans="1:1" ht="15" customHeight="1" thickBot="1">
      <c r="A200" s="6" t="s">
        <v>393</v>
      </c>
    </row>
    <row r="201" spans="1:1" ht="15" customHeight="1" thickBot="1">
      <c r="A201" s="5" t="s">
        <v>394</v>
      </c>
    </row>
    <row r="202" spans="1:1" ht="15" customHeight="1" thickBot="1">
      <c r="A202" s="6" t="s">
        <v>395</v>
      </c>
    </row>
    <row r="203" spans="1:1" ht="15" customHeight="1" thickBot="1">
      <c r="A203" s="5" t="s">
        <v>396</v>
      </c>
    </row>
    <row r="204" spans="1:1" ht="15" customHeight="1" thickBot="1">
      <c r="A204" s="6" t="s">
        <v>397</v>
      </c>
    </row>
    <row r="205" spans="1:1" ht="15" customHeight="1" thickBot="1">
      <c r="A205" s="5" t="s">
        <v>398</v>
      </c>
    </row>
    <row r="206" spans="1:1" ht="15" customHeight="1" thickBot="1">
      <c r="A206" s="6" t="s">
        <v>399</v>
      </c>
    </row>
    <row r="207" spans="1:1" ht="15" customHeight="1" thickBot="1">
      <c r="A207" s="5" t="s">
        <v>400</v>
      </c>
    </row>
    <row r="208" spans="1:1" ht="15" customHeight="1" thickBot="1">
      <c r="A208" s="6" t="s">
        <v>401</v>
      </c>
    </row>
    <row r="209" spans="1:1" ht="15" customHeight="1" thickBot="1">
      <c r="A209" s="5" t="s">
        <v>402</v>
      </c>
    </row>
    <row r="210" spans="1:1" ht="24.6" customHeight="1" thickBot="1">
      <c r="A210" s="6" t="s">
        <v>403</v>
      </c>
    </row>
    <row r="211" spans="1:1" ht="15" customHeight="1" thickBot="1">
      <c r="A211" s="5" t="s">
        <v>404</v>
      </c>
    </row>
    <row r="212" spans="1:1" ht="15" customHeight="1" thickBot="1">
      <c r="A212" s="6" t="s">
        <v>405</v>
      </c>
    </row>
    <row r="213" spans="1:1" ht="15" customHeight="1" thickBot="1">
      <c r="A213" s="5" t="s">
        <v>406</v>
      </c>
    </row>
    <row r="214" spans="1:1" ht="15" customHeight="1" thickBot="1">
      <c r="A214" s="6" t="s">
        <v>407</v>
      </c>
    </row>
    <row r="215" spans="1:1" ht="15" customHeight="1" thickBot="1">
      <c r="A215" s="5" t="s">
        <v>408</v>
      </c>
    </row>
    <row r="216" spans="1:1" ht="15" customHeight="1" thickBot="1">
      <c r="A216" s="6" t="s">
        <v>409</v>
      </c>
    </row>
    <row r="217" spans="1:1" ht="24.6" customHeight="1" thickBot="1">
      <c r="A217" s="5" t="s">
        <v>410</v>
      </c>
    </row>
    <row r="218" spans="1:1" ht="15" customHeight="1" thickBot="1">
      <c r="A218" s="6" t="s">
        <v>411</v>
      </c>
    </row>
    <row r="219" spans="1:1" ht="15" customHeight="1" thickBot="1">
      <c r="A219" s="5" t="s">
        <v>412</v>
      </c>
    </row>
    <row r="220" spans="1:1" ht="15" customHeight="1" thickBot="1">
      <c r="A220" s="6" t="s">
        <v>413</v>
      </c>
    </row>
    <row r="221" spans="1:1" ht="15" customHeight="1" thickBot="1">
      <c r="A221" s="5" t="s">
        <v>414</v>
      </c>
    </row>
    <row r="222" spans="1:1" ht="15" customHeight="1" thickBot="1">
      <c r="A222" s="6" t="s">
        <v>415</v>
      </c>
    </row>
    <row r="223" spans="1:1" ht="15" customHeight="1" thickBot="1">
      <c r="A223" s="5" t="s">
        <v>416</v>
      </c>
    </row>
    <row r="224" spans="1:1" ht="15" customHeight="1" thickBot="1">
      <c r="A224" s="6" t="s">
        <v>417</v>
      </c>
    </row>
    <row r="225" spans="1:1" ht="15" customHeight="1" thickBot="1">
      <c r="A225" s="5" t="s">
        <v>418</v>
      </c>
    </row>
    <row r="226" spans="1:1" ht="15" customHeight="1" thickBot="1">
      <c r="A226" s="6" t="s">
        <v>419</v>
      </c>
    </row>
    <row r="227" spans="1:1" ht="15" customHeight="1" thickBot="1">
      <c r="A227" s="5" t="s">
        <v>420</v>
      </c>
    </row>
    <row r="228" spans="1:1" ht="15" customHeight="1" thickBot="1">
      <c r="A228" s="6" t="s">
        <v>421</v>
      </c>
    </row>
    <row r="229" spans="1:1" ht="15" customHeight="1" thickBot="1">
      <c r="A229" s="5" t="s">
        <v>422</v>
      </c>
    </row>
    <row r="230" spans="1:1" ht="15" customHeight="1" thickBot="1">
      <c r="A230" s="6" t="s">
        <v>423</v>
      </c>
    </row>
    <row r="231" spans="1:1" ht="15" customHeight="1" thickBot="1">
      <c r="A231" s="5" t="s">
        <v>424</v>
      </c>
    </row>
    <row r="232" spans="1:1" ht="15" customHeight="1" thickBot="1">
      <c r="A232" s="6" t="s">
        <v>425</v>
      </c>
    </row>
    <row r="233" spans="1:1" ht="15" customHeight="1" thickBot="1">
      <c r="A233" s="5" t="s">
        <v>426</v>
      </c>
    </row>
    <row r="234" spans="1:1" ht="15" customHeight="1" thickBot="1">
      <c r="A234" s="6" t="s">
        <v>427</v>
      </c>
    </row>
    <row r="235" spans="1:1" ht="15" customHeight="1" thickBot="1">
      <c r="A235" s="5" t="s">
        <v>428</v>
      </c>
    </row>
    <row r="236" spans="1:1" ht="24.6" customHeight="1" thickBot="1">
      <c r="A236" s="6" t="s">
        <v>429</v>
      </c>
    </row>
    <row r="237" spans="1:1" ht="15" customHeight="1" thickBot="1">
      <c r="A237" s="5" t="s">
        <v>430</v>
      </c>
    </row>
    <row r="238" spans="1:1" ht="24.6" customHeight="1" thickBot="1">
      <c r="A238" s="6" t="s">
        <v>431</v>
      </c>
    </row>
    <row r="239" spans="1:1" ht="15" customHeight="1" thickBot="1">
      <c r="A239" s="5" t="s">
        <v>432</v>
      </c>
    </row>
    <row r="240" spans="1:1" ht="15" customHeight="1" thickBot="1">
      <c r="A240" s="6" t="s">
        <v>433</v>
      </c>
    </row>
    <row r="241" spans="1:1" ht="15" customHeight="1" thickBot="1">
      <c r="A241" s="5" t="s">
        <v>434</v>
      </c>
    </row>
    <row r="242" spans="1:1" ht="15" customHeight="1" thickBot="1">
      <c r="A242" s="6" t="s">
        <v>435</v>
      </c>
    </row>
    <row r="243" spans="1:1" ht="15" customHeight="1" thickBot="1">
      <c r="A243" s="5" t="s">
        <v>436</v>
      </c>
    </row>
    <row r="244" spans="1:1" ht="24.6" customHeight="1" thickBot="1">
      <c r="A244" s="6" t="s">
        <v>437</v>
      </c>
    </row>
    <row r="245" spans="1:1" ht="15" customHeight="1" thickBot="1">
      <c r="A245" s="5" t="s">
        <v>438</v>
      </c>
    </row>
    <row r="246" spans="1:1" ht="15" customHeight="1" thickBot="1">
      <c r="A246" s="6" t="s">
        <v>439</v>
      </c>
    </row>
    <row r="247" spans="1:1" ht="15" customHeight="1" thickBot="1">
      <c r="A247" s="5" t="s">
        <v>440</v>
      </c>
    </row>
    <row r="248" spans="1:1" ht="15" customHeight="1" thickBot="1">
      <c r="A248" s="6" t="s">
        <v>441</v>
      </c>
    </row>
    <row r="249" spans="1:1" ht="15" customHeight="1" thickBot="1">
      <c r="A249" s="5" t="s">
        <v>442</v>
      </c>
    </row>
    <row r="250" spans="1:1">
      <c r="A250" s="6" t="s">
        <v>443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sheetData>
    <row r="1" spans="1:1">
      <c r="A1" s="2" t="s">
        <v>444</v>
      </c>
    </row>
    <row r="2" spans="1:1">
      <c r="A2" s="2" t="s">
        <v>445</v>
      </c>
    </row>
    <row r="3" spans="1:1">
      <c r="A3" s="2" t="s">
        <v>446</v>
      </c>
    </row>
    <row r="4" spans="1:1">
      <c r="A4" s="2" t="s">
        <v>447</v>
      </c>
    </row>
    <row r="5" spans="1:1">
      <c r="A5" s="2" t="s">
        <v>448</v>
      </c>
    </row>
    <row r="6" spans="1:1">
      <c r="A6" s="2" t="s">
        <v>449</v>
      </c>
    </row>
    <row r="7" spans="1:1">
      <c r="A7" s="2" t="s">
        <v>450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cols>
    <col min="1" max="1" width="12.28515625" customWidth="1"/>
  </cols>
  <sheetData>
    <row r="1" spans="1:1">
      <c r="A1" s="25" t="s">
        <v>451</v>
      </c>
    </row>
    <row r="2" spans="1:1">
      <c r="A2" s="2" t="s">
        <v>452</v>
      </c>
    </row>
    <row r="3" spans="1:1">
      <c r="A3" s="2" t="s">
        <v>453</v>
      </c>
    </row>
    <row r="4" spans="1:1">
      <c r="A4" s="2" t="s">
        <v>454</v>
      </c>
    </row>
    <row r="5" spans="1:1">
      <c r="A5" s="2" t="s">
        <v>455</v>
      </c>
    </row>
    <row r="6" spans="1:1">
      <c r="A6" s="2" t="s">
        <v>456</v>
      </c>
    </row>
    <row r="7" spans="1:1">
      <c r="A7" s="2" t="s">
        <v>457</v>
      </c>
    </row>
    <row r="8" spans="1:1">
      <c r="A8" s="2" t="s">
        <v>458</v>
      </c>
    </row>
    <row r="9" spans="1:1">
      <c r="A9" s="2" t="s">
        <v>459</v>
      </c>
    </row>
    <row r="10" spans="1:1">
      <c r="A10" s="2" t="s">
        <v>460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M112"/>
  <sheetViews>
    <sheetView showGridLines="0" view="pageBreakPreview" zoomScale="120" zoomScaleNormal="100" zoomScaleSheetLayoutView="120" workbookViewId="0">
      <selection activeCell="P6" sqref="P6"/>
    </sheetView>
  </sheetViews>
  <sheetFormatPr defaultColWidth="8.85546875" defaultRowHeight="15"/>
  <cols>
    <col min="1" max="1" width="1.42578125" customWidth="1"/>
    <col min="3" max="3" width="24.7109375" customWidth="1"/>
    <col min="5" max="5" width="18" customWidth="1"/>
    <col min="7" max="7" width="17.7109375" customWidth="1"/>
    <col min="9" max="9" width="23" customWidth="1"/>
    <col min="11" max="11" width="11.7109375" customWidth="1"/>
    <col min="13" max="13" width="13.85546875" customWidth="1"/>
  </cols>
  <sheetData>
    <row r="1" spans="1:13" ht="14.45" customHeight="1">
      <c r="A1" s="2"/>
      <c r="B1" s="175" t="s">
        <v>461</v>
      </c>
      <c r="C1" s="176"/>
      <c r="D1" s="176"/>
      <c r="E1" s="176"/>
      <c r="F1" s="176"/>
      <c r="G1" s="176"/>
      <c r="H1" s="176"/>
      <c r="I1" s="176"/>
      <c r="J1" s="176"/>
      <c r="K1" s="176"/>
      <c r="L1" s="176"/>
      <c r="M1" s="176"/>
    </row>
    <row r="2" spans="1:13" ht="26.1" customHeight="1">
      <c r="A2" s="2"/>
      <c r="B2" s="176"/>
      <c r="C2" s="176"/>
      <c r="D2" s="176"/>
      <c r="E2" s="176"/>
      <c r="F2" s="176"/>
      <c r="G2" s="176"/>
      <c r="H2" s="176"/>
      <c r="I2" s="176"/>
      <c r="J2" s="176"/>
      <c r="K2" s="176"/>
      <c r="L2" s="176"/>
      <c r="M2" s="176"/>
    </row>
    <row r="3" spans="1:13">
      <c r="A3" s="2"/>
      <c r="B3" s="183" t="s">
        <v>462</v>
      </c>
      <c r="C3" s="100"/>
      <c r="D3" s="100"/>
      <c r="E3" s="100"/>
      <c r="F3" s="100"/>
      <c r="G3" s="100"/>
      <c r="H3" s="100"/>
      <c r="I3" s="100"/>
      <c r="J3" s="100"/>
      <c r="K3" s="100"/>
      <c r="L3" s="100"/>
      <c r="M3" s="100"/>
    </row>
    <row r="4" spans="1:13" ht="8.1" customHeight="1">
      <c r="A4" s="2"/>
      <c r="B4" s="77"/>
      <c r="C4" s="77"/>
      <c r="D4" s="77"/>
      <c r="E4" s="77"/>
      <c r="F4" s="77"/>
      <c r="G4" s="77"/>
      <c r="H4" s="77"/>
      <c r="I4" s="77"/>
      <c r="J4" s="77"/>
      <c r="K4" s="77"/>
      <c r="L4" s="77"/>
      <c r="M4" s="77"/>
    </row>
    <row r="5" spans="1:13" ht="14.45" customHeight="1">
      <c r="A5" s="2"/>
      <c r="B5" s="177" t="s">
        <v>463</v>
      </c>
      <c r="C5" s="178"/>
      <c r="D5" s="180" t="s">
        <v>464</v>
      </c>
      <c r="E5" s="178"/>
      <c r="F5" s="180" t="s">
        <v>465</v>
      </c>
      <c r="G5" s="181"/>
      <c r="H5" s="181"/>
      <c r="I5" s="181"/>
      <c r="J5" s="181"/>
      <c r="K5" s="178"/>
      <c r="L5" s="180" t="s">
        <v>466</v>
      </c>
      <c r="M5" s="178"/>
    </row>
    <row r="6" spans="1:13" ht="23.25" customHeight="1">
      <c r="A6" s="2"/>
      <c r="B6" s="179"/>
      <c r="C6" s="150"/>
      <c r="D6" s="149"/>
      <c r="E6" s="150"/>
      <c r="F6" s="149"/>
      <c r="G6" s="182"/>
      <c r="H6" s="182"/>
      <c r="I6" s="182"/>
      <c r="J6" s="182"/>
      <c r="K6" s="150"/>
      <c r="L6" s="149"/>
      <c r="M6" s="150"/>
    </row>
    <row r="7" spans="1:13" ht="17.100000000000001" customHeight="1">
      <c r="A7" s="2"/>
      <c r="B7" s="142" t="s">
        <v>766</v>
      </c>
      <c r="C7" s="143"/>
      <c r="D7" s="143"/>
      <c r="E7" s="143"/>
      <c r="F7" s="143"/>
      <c r="G7" s="143"/>
      <c r="H7" s="143"/>
      <c r="I7" s="143"/>
      <c r="J7" s="143"/>
      <c r="K7" s="143"/>
      <c r="L7" s="143"/>
      <c r="M7" s="144"/>
    </row>
    <row r="8" spans="1:13" ht="17.100000000000001" customHeight="1">
      <c r="A8" s="2"/>
      <c r="B8" s="126" t="s">
        <v>754</v>
      </c>
      <c r="C8" s="128"/>
      <c r="D8" s="126"/>
      <c r="E8" s="128"/>
      <c r="F8" s="126" t="s">
        <v>675</v>
      </c>
      <c r="G8" s="127"/>
      <c r="H8" s="127"/>
      <c r="I8" s="127"/>
      <c r="J8" s="127"/>
      <c r="K8" s="128"/>
      <c r="L8" s="126" t="s">
        <v>53</v>
      </c>
      <c r="M8" s="128"/>
    </row>
    <row r="9" spans="1:13" ht="17.100000000000001" customHeight="1">
      <c r="A9" s="2"/>
      <c r="B9" s="129"/>
      <c r="C9" s="128"/>
      <c r="D9" s="129"/>
      <c r="E9" s="128"/>
      <c r="F9" s="129"/>
      <c r="G9" s="127"/>
      <c r="H9" s="127"/>
      <c r="I9" s="127"/>
      <c r="J9" s="127"/>
      <c r="K9" s="128"/>
      <c r="L9" s="129"/>
      <c r="M9" s="128"/>
    </row>
    <row r="10" spans="1:13" ht="17.100000000000001" customHeight="1">
      <c r="A10" s="2"/>
      <c r="B10" s="129"/>
      <c r="C10" s="128"/>
      <c r="D10" s="129"/>
      <c r="E10" s="128"/>
      <c r="F10" s="129"/>
      <c r="G10" s="127"/>
      <c r="H10" s="127"/>
      <c r="I10" s="127"/>
      <c r="J10" s="127"/>
      <c r="K10" s="128"/>
      <c r="L10" s="129"/>
      <c r="M10" s="128"/>
    </row>
    <row r="11" spans="1:13" ht="86.25" customHeight="1">
      <c r="A11" s="2"/>
      <c r="B11" s="133"/>
      <c r="C11" s="135"/>
      <c r="D11" s="133"/>
      <c r="E11" s="135"/>
      <c r="F11" s="129"/>
      <c r="G11" s="130"/>
      <c r="H11" s="130"/>
      <c r="I11" s="130"/>
      <c r="J11" s="130"/>
      <c r="K11" s="128"/>
      <c r="L11" s="133"/>
      <c r="M11" s="135"/>
    </row>
    <row r="12" spans="1:13" ht="17.100000000000001" customHeight="1">
      <c r="A12" s="2"/>
      <c r="B12" s="116" t="s">
        <v>755</v>
      </c>
      <c r="C12" s="151"/>
      <c r="D12" s="116"/>
      <c r="E12" s="161"/>
      <c r="F12" s="131" t="s">
        <v>676</v>
      </c>
      <c r="G12" s="132"/>
      <c r="H12" s="132"/>
      <c r="I12" s="132"/>
      <c r="J12" s="132"/>
      <c r="K12" s="132"/>
      <c r="L12" s="126" t="s">
        <v>53</v>
      </c>
      <c r="M12" s="128"/>
    </row>
    <row r="13" spans="1:13" ht="17.100000000000001" customHeight="1">
      <c r="A13" s="2"/>
      <c r="B13" s="129"/>
      <c r="C13" s="128"/>
      <c r="D13" s="129"/>
      <c r="E13" s="130"/>
      <c r="F13" s="132"/>
      <c r="G13" s="132"/>
      <c r="H13" s="132"/>
      <c r="I13" s="132"/>
      <c r="J13" s="132"/>
      <c r="K13" s="132"/>
      <c r="L13" s="129"/>
      <c r="M13" s="128"/>
    </row>
    <row r="14" spans="1:13" ht="17.100000000000001" customHeight="1">
      <c r="A14" s="2"/>
      <c r="B14" s="129"/>
      <c r="C14" s="128"/>
      <c r="D14" s="129"/>
      <c r="E14" s="130"/>
      <c r="F14" s="132"/>
      <c r="G14" s="132"/>
      <c r="H14" s="132"/>
      <c r="I14" s="132"/>
      <c r="J14" s="132"/>
      <c r="K14" s="132"/>
      <c r="L14" s="129"/>
      <c r="M14" s="128"/>
    </row>
    <row r="15" spans="1:13" ht="13.5" customHeight="1">
      <c r="A15" s="2"/>
      <c r="B15" s="133"/>
      <c r="C15" s="135"/>
      <c r="D15" s="133"/>
      <c r="E15" s="134"/>
      <c r="F15" s="132"/>
      <c r="G15" s="132"/>
      <c r="H15" s="132"/>
      <c r="I15" s="132"/>
      <c r="J15" s="132"/>
      <c r="K15" s="132"/>
      <c r="L15" s="133"/>
      <c r="M15" s="135"/>
    </row>
    <row r="16" spans="1:13" ht="17.100000000000001" customHeight="1">
      <c r="A16" s="2"/>
      <c r="B16" s="116" t="s">
        <v>756</v>
      </c>
      <c r="C16" s="151"/>
      <c r="D16" s="116"/>
      <c r="E16" s="151"/>
      <c r="F16" s="131" t="s">
        <v>676</v>
      </c>
      <c r="G16" s="132"/>
      <c r="H16" s="132"/>
      <c r="I16" s="132"/>
      <c r="J16" s="132"/>
      <c r="K16" s="132"/>
      <c r="L16" s="126" t="s">
        <v>53</v>
      </c>
      <c r="M16" s="128"/>
    </row>
    <row r="17" spans="1:13" ht="17.100000000000001" customHeight="1">
      <c r="A17" s="2"/>
      <c r="B17" s="129"/>
      <c r="C17" s="128"/>
      <c r="D17" s="129"/>
      <c r="E17" s="128"/>
      <c r="F17" s="132"/>
      <c r="G17" s="132"/>
      <c r="H17" s="132"/>
      <c r="I17" s="132"/>
      <c r="J17" s="132"/>
      <c r="K17" s="132"/>
      <c r="L17" s="129"/>
      <c r="M17" s="128"/>
    </row>
    <row r="18" spans="1:13" ht="17.100000000000001" customHeight="1">
      <c r="A18" s="2"/>
      <c r="B18" s="129"/>
      <c r="C18" s="128"/>
      <c r="D18" s="129"/>
      <c r="E18" s="128"/>
      <c r="F18" s="132"/>
      <c r="G18" s="132"/>
      <c r="H18" s="132"/>
      <c r="I18" s="132"/>
      <c r="J18" s="132"/>
      <c r="K18" s="132"/>
      <c r="L18" s="129"/>
      <c r="M18" s="128"/>
    </row>
    <row r="19" spans="1:13" ht="16.5" customHeight="1">
      <c r="A19" s="2"/>
      <c r="B19" s="133"/>
      <c r="C19" s="135"/>
      <c r="D19" s="133"/>
      <c r="E19" s="135"/>
      <c r="F19" s="132"/>
      <c r="G19" s="132"/>
      <c r="H19" s="132"/>
      <c r="I19" s="132"/>
      <c r="J19" s="132"/>
      <c r="K19" s="132"/>
      <c r="L19" s="133"/>
      <c r="M19" s="135"/>
    </row>
    <row r="20" spans="1:13" ht="17.100000000000001" customHeight="1">
      <c r="A20" s="2"/>
      <c r="B20" s="116" t="s">
        <v>757</v>
      </c>
      <c r="C20" s="151"/>
      <c r="D20" s="116"/>
      <c r="E20" s="151"/>
      <c r="F20" s="131" t="s">
        <v>676</v>
      </c>
      <c r="G20" s="132"/>
      <c r="H20" s="132"/>
      <c r="I20" s="132"/>
      <c r="J20" s="132"/>
      <c r="K20" s="132"/>
      <c r="L20" s="126" t="s">
        <v>53</v>
      </c>
      <c r="M20" s="128"/>
    </row>
    <row r="21" spans="1:13" ht="17.100000000000001" customHeight="1">
      <c r="A21" s="2"/>
      <c r="B21" s="129"/>
      <c r="C21" s="128"/>
      <c r="D21" s="129"/>
      <c r="E21" s="128"/>
      <c r="F21" s="132"/>
      <c r="G21" s="132"/>
      <c r="H21" s="132"/>
      <c r="I21" s="132"/>
      <c r="J21" s="132"/>
      <c r="K21" s="132"/>
      <c r="L21" s="129"/>
      <c r="M21" s="128"/>
    </row>
    <row r="22" spans="1:13" ht="17.100000000000001" customHeight="1">
      <c r="A22" s="2"/>
      <c r="B22" s="129"/>
      <c r="C22" s="128"/>
      <c r="D22" s="129"/>
      <c r="E22" s="128"/>
      <c r="F22" s="132"/>
      <c r="G22" s="132"/>
      <c r="H22" s="132"/>
      <c r="I22" s="132"/>
      <c r="J22" s="132"/>
      <c r="K22" s="132"/>
      <c r="L22" s="129"/>
      <c r="M22" s="128"/>
    </row>
    <row r="23" spans="1:13" ht="42" customHeight="1">
      <c r="A23" s="2"/>
      <c r="B23" s="133"/>
      <c r="C23" s="135"/>
      <c r="D23" s="133"/>
      <c r="E23" s="135"/>
      <c r="F23" s="132"/>
      <c r="G23" s="132"/>
      <c r="H23" s="132"/>
      <c r="I23" s="132"/>
      <c r="J23" s="132"/>
      <c r="K23" s="132"/>
      <c r="L23" s="133"/>
      <c r="M23" s="135"/>
    </row>
    <row r="24" spans="1:13" ht="17.100000000000001" customHeight="1">
      <c r="A24" s="2"/>
      <c r="B24" s="116" t="s">
        <v>758</v>
      </c>
      <c r="C24" s="151"/>
      <c r="D24" s="116"/>
      <c r="E24" s="151"/>
      <c r="F24" s="131" t="s">
        <v>676</v>
      </c>
      <c r="G24" s="132"/>
      <c r="H24" s="132"/>
      <c r="I24" s="132"/>
      <c r="J24" s="132"/>
      <c r="K24" s="132"/>
      <c r="L24" s="126" t="s">
        <v>53</v>
      </c>
      <c r="M24" s="128"/>
    </row>
    <row r="25" spans="1:13" ht="17.100000000000001" customHeight="1">
      <c r="A25" s="2"/>
      <c r="B25" s="129"/>
      <c r="C25" s="128"/>
      <c r="D25" s="129"/>
      <c r="E25" s="128"/>
      <c r="F25" s="132"/>
      <c r="G25" s="132"/>
      <c r="H25" s="132"/>
      <c r="I25" s="132"/>
      <c r="J25" s="132"/>
      <c r="K25" s="132"/>
      <c r="L25" s="129"/>
      <c r="M25" s="128"/>
    </row>
    <row r="26" spans="1:13">
      <c r="A26" s="2"/>
      <c r="B26" s="129"/>
      <c r="C26" s="128"/>
      <c r="D26" s="129"/>
      <c r="E26" s="128"/>
      <c r="F26" s="132"/>
      <c r="G26" s="132"/>
      <c r="H26" s="132"/>
      <c r="I26" s="132"/>
      <c r="J26" s="132"/>
      <c r="K26" s="132"/>
      <c r="L26" s="129"/>
      <c r="M26" s="128"/>
    </row>
    <row r="27" spans="1:13" ht="52.5" customHeight="1">
      <c r="A27" s="2"/>
      <c r="B27" s="133"/>
      <c r="C27" s="135"/>
      <c r="D27" s="133"/>
      <c r="E27" s="135"/>
      <c r="F27" s="132"/>
      <c r="G27" s="132"/>
      <c r="H27" s="132"/>
      <c r="I27" s="132"/>
      <c r="J27" s="132"/>
      <c r="K27" s="132"/>
      <c r="L27" s="133"/>
      <c r="M27" s="135"/>
    </row>
    <row r="28" spans="1:13">
      <c r="A28" s="2"/>
      <c r="B28" s="158"/>
      <c r="C28" s="159"/>
      <c r="D28" s="116"/>
      <c r="E28" s="146"/>
      <c r="F28" s="103"/>
      <c r="G28" s="159"/>
      <c r="H28" s="159"/>
      <c r="I28" s="159"/>
      <c r="J28" s="159"/>
      <c r="K28" s="146"/>
      <c r="L28" s="103"/>
      <c r="M28" s="146"/>
    </row>
    <row r="29" spans="1:13" ht="15" hidden="1" customHeight="1">
      <c r="A29" s="2"/>
      <c r="B29" s="147"/>
      <c r="C29" s="160"/>
      <c r="D29" s="149"/>
      <c r="E29" s="150"/>
      <c r="F29" s="149"/>
      <c r="G29" s="182"/>
      <c r="H29" s="182"/>
      <c r="I29" s="182"/>
      <c r="J29" s="182"/>
      <c r="K29" s="150"/>
      <c r="L29" s="149"/>
      <c r="M29" s="150"/>
    </row>
    <row r="30" spans="1:13" ht="30.75" customHeight="1">
      <c r="A30" s="2"/>
      <c r="B30" s="162" t="s">
        <v>767</v>
      </c>
      <c r="C30" s="163"/>
      <c r="D30" s="163"/>
      <c r="E30" s="163"/>
      <c r="F30" s="163"/>
      <c r="G30" s="163"/>
      <c r="H30" s="163"/>
      <c r="I30" s="163"/>
      <c r="J30" s="163"/>
      <c r="K30" s="163"/>
      <c r="L30" s="163"/>
      <c r="M30" s="164"/>
    </row>
    <row r="31" spans="1:13" ht="15" customHeight="1">
      <c r="A31" s="2"/>
      <c r="B31" s="126" t="s">
        <v>759</v>
      </c>
      <c r="C31" s="128"/>
      <c r="D31" s="126"/>
      <c r="E31" s="128"/>
      <c r="F31" s="126" t="s">
        <v>677</v>
      </c>
      <c r="G31" s="127"/>
      <c r="H31" s="127"/>
      <c r="I31" s="127"/>
      <c r="J31" s="127"/>
      <c r="K31" s="128"/>
      <c r="L31" s="126" t="s">
        <v>53</v>
      </c>
      <c r="M31" s="128"/>
    </row>
    <row r="32" spans="1:13" ht="15" customHeight="1">
      <c r="A32" s="2"/>
      <c r="B32" s="129"/>
      <c r="C32" s="128"/>
      <c r="D32" s="129"/>
      <c r="E32" s="128"/>
      <c r="F32" s="129"/>
      <c r="G32" s="127"/>
      <c r="H32" s="127"/>
      <c r="I32" s="127"/>
      <c r="J32" s="127"/>
      <c r="K32" s="128"/>
      <c r="L32" s="129"/>
      <c r="M32" s="128"/>
    </row>
    <row r="33" spans="1:13" ht="15" customHeight="1">
      <c r="A33" s="2"/>
      <c r="B33" s="129"/>
      <c r="C33" s="128"/>
      <c r="D33" s="129"/>
      <c r="E33" s="128"/>
      <c r="F33" s="129"/>
      <c r="G33" s="127"/>
      <c r="H33" s="127"/>
      <c r="I33" s="127"/>
      <c r="J33" s="127"/>
      <c r="K33" s="128"/>
      <c r="L33" s="129"/>
      <c r="M33" s="128"/>
    </row>
    <row r="34" spans="1:13" ht="64.5" customHeight="1">
      <c r="A34" s="2"/>
      <c r="B34" s="133"/>
      <c r="C34" s="135"/>
      <c r="D34" s="133"/>
      <c r="E34" s="135"/>
      <c r="F34" s="133"/>
      <c r="G34" s="134"/>
      <c r="H34" s="134"/>
      <c r="I34" s="134"/>
      <c r="J34" s="134"/>
      <c r="K34" s="135"/>
      <c r="L34" s="133"/>
      <c r="M34" s="135"/>
    </row>
    <row r="35" spans="1:13" ht="15" customHeight="1">
      <c r="A35" s="2"/>
      <c r="B35" s="116" t="s">
        <v>760</v>
      </c>
      <c r="C35" s="151"/>
      <c r="D35" s="116"/>
      <c r="E35" s="151"/>
      <c r="F35" s="131" t="s">
        <v>676</v>
      </c>
      <c r="G35" s="132"/>
      <c r="H35" s="132"/>
      <c r="I35" s="132"/>
      <c r="J35" s="132"/>
      <c r="K35" s="132"/>
      <c r="L35" s="126" t="s">
        <v>53</v>
      </c>
      <c r="M35" s="128"/>
    </row>
    <row r="36" spans="1:13">
      <c r="A36" s="2"/>
      <c r="B36" s="129"/>
      <c r="C36" s="128"/>
      <c r="D36" s="129"/>
      <c r="E36" s="128"/>
      <c r="F36" s="132"/>
      <c r="G36" s="132"/>
      <c r="H36" s="132"/>
      <c r="I36" s="132"/>
      <c r="J36" s="132"/>
      <c r="K36" s="132"/>
      <c r="L36" s="129"/>
      <c r="M36" s="128"/>
    </row>
    <row r="37" spans="1:13">
      <c r="A37" s="2"/>
      <c r="B37" s="129"/>
      <c r="C37" s="128"/>
      <c r="D37" s="129"/>
      <c r="E37" s="128"/>
      <c r="F37" s="132"/>
      <c r="G37" s="132"/>
      <c r="H37" s="132"/>
      <c r="I37" s="132"/>
      <c r="J37" s="132"/>
      <c r="K37" s="132"/>
      <c r="L37" s="129"/>
      <c r="M37" s="128"/>
    </row>
    <row r="38" spans="1:13" ht="33" customHeight="1">
      <c r="A38" s="2"/>
      <c r="B38" s="133"/>
      <c r="C38" s="135"/>
      <c r="D38" s="133"/>
      <c r="E38" s="135"/>
      <c r="F38" s="132"/>
      <c r="G38" s="132"/>
      <c r="H38" s="132"/>
      <c r="I38" s="132"/>
      <c r="J38" s="132"/>
      <c r="K38" s="132"/>
      <c r="L38" s="133"/>
      <c r="M38" s="135"/>
    </row>
    <row r="39" spans="1:13" ht="15" customHeight="1">
      <c r="A39" s="2"/>
      <c r="B39" s="116" t="s">
        <v>761</v>
      </c>
      <c r="C39" s="151"/>
      <c r="D39" s="116"/>
      <c r="E39" s="151"/>
      <c r="F39" s="131" t="s">
        <v>676</v>
      </c>
      <c r="G39" s="132"/>
      <c r="H39" s="132"/>
      <c r="I39" s="132"/>
      <c r="J39" s="132"/>
      <c r="K39" s="132"/>
      <c r="L39" s="126" t="s">
        <v>53</v>
      </c>
      <c r="M39" s="128"/>
    </row>
    <row r="40" spans="1:13">
      <c r="A40" s="2"/>
      <c r="B40" s="129"/>
      <c r="C40" s="128"/>
      <c r="D40" s="129"/>
      <c r="E40" s="128"/>
      <c r="F40" s="132"/>
      <c r="G40" s="132"/>
      <c r="H40" s="132"/>
      <c r="I40" s="132"/>
      <c r="J40" s="132"/>
      <c r="K40" s="132"/>
      <c r="L40" s="129"/>
      <c r="M40" s="128"/>
    </row>
    <row r="41" spans="1:13">
      <c r="A41" s="2"/>
      <c r="B41" s="129"/>
      <c r="C41" s="128"/>
      <c r="D41" s="129"/>
      <c r="E41" s="128"/>
      <c r="F41" s="132"/>
      <c r="G41" s="132"/>
      <c r="H41" s="132"/>
      <c r="I41" s="132"/>
      <c r="J41" s="132"/>
      <c r="K41" s="132"/>
      <c r="L41" s="129"/>
      <c r="M41" s="128"/>
    </row>
    <row r="42" spans="1:13" ht="45" customHeight="1">
      <c r="A42" s="2"/>
      <c r="B42" s="133"/>
      <c r="C42" s="135"/>
      <c r="D42" s="133"/>
      <c r="E42" s="135"/>
      <c r="F42" s="132"/>
      <c r="G42" s="132"/>
      <c r="H42" s="132"/>
      <c r="I42" s="132"/>
      <c r="J42" s="132"/>
      <c r="K42" s="132"/>
      <c r="L42" s="133"/>
      <c r="M42" s="135"/>
    </row>
    <row r="43" spans="1:13" ht="15" customHeight="1">
      <c r="A43" s="2"/>
      <c r="B43" s="116" t="s">
        <v>762</v>
      </c>
      <c r="C43" s="151"/>
      <c r="D43" s="116"/>
      <c r="E43" s="151"/>
      <c r="F43" s="131" t="s">
        <v>676</v>
      </c>
      <c r="G43" s="132"/>
      <c r="H43" s="132"/>
      <c r="I43" s="132"/>
      <c r="J43" s="132"/>
      <c r="K43" s="132"/>
      <c r="L43" s="126" t="s">
        <v>53</v>
      </c>
      <c r="M43" s="128"/>
    </row>
    <row r="44" spans="1:13">
      <c r="A44" s="2"/>
      <c r="B44" s="129"/>
      <c r="C44" s="128"/>
      <c r="D44" s="129"/>
      <c r="E44" s="128"/>
      <c r="F44" s="132"/>
      <c r="G44" s="132"/>
      <c r="H44" s="132"/>
      <c r="I44" s="132"/>
      <c r="J44" s="132"/>
      <c r="K44" s="132"/>
      <c r="L44" s="129"/>
      <c r="M44" s="128"/>
    </row>
    <row r="45" spans="1:13">
      <c r="A45" s="2"/>
      <c r="B45" s="129"/>
      <c r="C45" s="128"/>
      <c r="D45" s="129"/>
      <c r="E45" s="128"/>
      <c r="F45" s="132"/>
      <c r="G45" s="132"/>
      <c r="H45" s="132"/>
      <c r="I45" s="132"/>
      <c r="J45" s="132"/>
      <c r="K45" s="132"/>
      <c r="L45" s="129"/>
      <c r="M45" s="128"/>
    </row>
    <row r="46" spans="1:13" ht="36.75" customHeight="1">
      <c r="A46" s="2"/>
      <c r="B46" s="133"/>
      <c r="C46" s="135"/>
      <c r="D46" s="133"/>
      <c r="E46" s="135"/>
      <c r="F46" s="132"/>
      <c r="G46" s="132"/>
      <c r="H46" s="132"/>
      <c r="I46" s="132"/>
      <c r="J46" s="132"/>
      <c r="K46" s="132"/>
      <c r="L46" s="133"/>
      <c r="M46" s="135"/>
    </row>
    <row r="47" spans="1:13" ht="15" customHeight="1">
      <c r="A47" s="2"/>
      <c r="B47" s="169"/>
      <c r="C47" s="170"/>
      <c r="D47" s="116"/>
      <c r="E47" s="151"/>
      <c r="F47" s="131"/>
      <c r="G47" s="132"/>
      <c r="H47" s="132"/>
      <c r="I47" s="132"/>
      <c r="J47" s="132"/>
      <c r="K47" s="132"/>
      <c r="L47" s="126"/>
      <c r="M47" s="128"/>
    </row>
    <row r="48" spans="1:13">
      <c r="A48" s="2"/>
      <c r="B48" s="171"/>
      <c r="C48" s="172"/>
      <c r="D48" s="129"/>
      <c r="E48" s="128"/>
      <c r="F48" s="132"/>
      <c r="G48" s="132"/>
      <c r="H48" s="132"/>
      <c r="I48" s="132"/>
      <c r="J48" s="132"/>
      <c r="K48" s="132"/>
      <c r="L48" s="129"/>
      <c r="M48" s="128"/>
    </row>
    <row r="49" spans="1:13">
      <c r="A49" s="2"/>
      <c r="B49" s="171"/>
      <c r="C49" s="172"/>
      <c r="D49" s="129"/>
      <c r="E49" s="128"/>
      <c r="F49" s="132"/>
      <c r="G49" s="132"/>
      <c r="H49" s="132"/>
      <c r="I49" s="132"/>
      <c r="J49" s="132"/>
      <c r="K49" s="132"/>
      <c r="L49" s="129"/>
      <c r="M49" s="128"/>
    </row>
    <row r="50" spans="1:13" ht="3" customHeight="1">
      <c r="A50" s="2"/>
      <c r="B50" s="173"/>
      <c r="C50" s="174"/>
      <c r="D50" s="133"/>
      <c r="E50" s="135"/>
      <c r="F50" s="132"/>
      <c r="G50" s="132"/>
      <c r="H50" s="132"/>
      <c r="I50" s="132"/>
      <c r="J50" s="132"/>
      <c r="K50" s="132"/>
      <c r="L50" s="133"/>
      <c r="M50" s="135"/>
    </row>
    <row r="51" spans="1:13">
      <c r="A51" s="2"/>
      <c r="B51" s="166"/>
      <c r="C51" s="168"/>
      <c r="D51" s="169"/>
      <c r="E51" s="168"/>
      <c r="F51" s="166"/>
      <c r="G51" s="167"/>
      <c r="H51" s="167"/>
      <c r="I51" s="167"/>
      <c r="J51" s="167"/>
      <c r="K51" s="168"/>
      <c r="L51" s="166"/>
      <c r="M51" s="168"/>
    </row>
    <row r="52" spans="1:13">
      <c r="A52" s="2"/>
      <c r="B52" s="162" t="s">
        <v>775</v>
      </c>
      <c r="C52" s="163"/>
      <c r="D52" s="163"/>
      <c r="E52" s="163"/>
      <c r="F52" s="163"/>
      <c r="G52" s="163"/>
      <c r="H52" s="163"/>
      <c r="I52" s="163"/>
      <c r="J52" s="163"/>
      <c r="K52" s="163"/>
      <c r="L52" s="163"/>
      <c r="M52" s="164"/>
    </row>
    <row r="53" spans="1:13" ht="15" customHeight="1">
      <c r="A53" s="2"/>
      <c r="B53" s="126" t="s">
        <v>763</v>
      </c>
      <c r="C53" s="128"/>
      <c r="D53" s="126"/>
      <c r="E53" s="128"/>
      <c r="F53" s="126" t="s">
        <v>678</v>
      </c>
      <c r="G53" s="127"/>
      <c r="H53" s="127"/>
      <c r="I53" s="127"/>
      <c r="J53" s="127"/>
      <c r="K53" s="128"/>
      <c r="L53" s="126" t="s">
        <v>53</v>
      </c>
      <c r="M53" s="128"/>
    </row>
    <row r="54" spans="1:13">
      <c r="A54" s="2"/>
      <c r="B54" s="129"/>
      <c r="C54" s="128"/>
      <c r="D54" s="129"/>
      <c r="E54" s="128"/>
      <c r="F54" s="129"/>
      <c r="G54" s="127"/>
      <c r="H54" s="127"/>
      <c r="I54" s="127"/>
      <c r="J54" s="127"/>
      <c r="K54" s="128"/>
      <c r="L54" s="129"/>
      <c r="M54" s="128"/>
    </row>
    <row r="55" spans="1:13">
      <c r="A55" s="2"/>
      <c r="B55" s="129"/>
      <c r="C55" s="128"/>
      <c r="D55" s="129"/>
      <c r="E55" s="128"/>
      <c r="F55" s="129"/>
      <c r="G55" s="127"/>
      <c r="H55" s="127"/>
      <c r="I55" s="127"/>
      <c r="J55" s="127"/>
      <c r="K55" s="128"/>
      <c r="L55" s="129"/>
      <c r="M55" s="128"/>
    </row>
    <row r="56" spans="1:13" ht="90.75" customHeight="1">
      <c r="A56" s="2"/>
      <c r="B56" s="133"/>
      <c r="C56" s="135"/>
      <c r="D56" s="133"/>
      <c r="E56" s="135"/>
      <c r="F56" s="133"/>
      <c r="G56" s="134"/>
      <c r="H56" s="134"/>
      <c r="I56" s="134"/>
      <c r="J56" s="134"/>
      <c r="K56" s="135"/>
      <c r="L56" s="133"/>
      <c r="M56" s="135"/>
    </row>
    <row r="57" spans="1:13" ht="15" customHeight="1">
      <c r="A57" s="2"/>
      <c r="B57" s="116" t="s">
        <v>764</v>
      </c>
      <c r="C57" s="151"/>
      <c r="D57" s="116"/>
      <c r="E57" s="146"/>
      <c r="F57" s="116" t="s">
        <v>679</v>
      </c>
      <c r="G57" s="161"/>
      <c r="H57" s="161"/>
      <c r="I57" s="161"/>
      <c r="J57" s="161"/>
      <c r="K57" s="151"/>
      <c r="L57" s="126" t="s">
        <v>53</v>
      </c>
      <c r="M57" s="128"/>
    </row>
    <row r="58" spans="1:13" ht="15.6" customHeight="1">
      <c r="A58" s="2"/>
      <c r="B58" s="129"/>
      <c r="C58" s="128"/>
      <c r="D58" s="147"/>
      <c r="E58" s="148"/>
      <c r="F58" s="129"/>
      <c r="G58" s="127"/>
      <c r="H58" s="127"/>
      <c r="I58" s="127"/>
      <c r="J58" s="127"/>
      <c r="K58" s="128"/>
      <c r="L58" s="129"/>
      <c r="M58" s="128"/>
    </row>
    <row r="59" spans="1:13" ht="15.6" customHeight="1">
      <c r="A59" s="2"/>
      <c r="B59" s="129"/>
      <c r="C59" s="128"/>
      <c r="D59" s="147"/>
      <c r="E59" s="148"/>
      <c r="F59" s="129"/>
      <c r="G59" s="127"/>
      <c r="H59" s="127"/>
      <c r="I59" s="127"/>
      <c r="J59" s="127"/>
      <c r="K59" s="128"/>
      <c r="L59" s="129"/>
      <c r="M59" s="128"/>
    </row>
    <row r="60" spans="1:13">
      <c r="A60" s="2"/>
      <c r="B60" s="133"/>
      <c r="C60" s="135"/>
      <c r="D60" s="149"/>
      <c r="E60" s="150"/>
      <c r="F60" s="133"/>
      <c r="G60" s="134"/>
      <c r="H60" s="134"/>
      <c r="I60" s="134"/>
      <c r="J60" s="134"/>
      <c r="K60" s="135"/>
      <c r="L60" s="133"/>
      <c r="M60" s="135"/>
    </row>
    <row r="61" spans="1:13" ht="15" customHeight="1">
      <c r="A61" s="2"/>
      <c r="B61" s="103" t="s">
        <v>765</v>
      </c>
      <c r="C61" s="146"/>
      <c r="D61" s="116"/>
      <c r="E61" s="146"/>
      <c r="F61" s="131" t="s">
        <v>676</v>
      </c>
      <c r="G61" s="132"/>
      <c r="H61" s="132"/>
      <c r="I61" s="132"/>
      <c r="J61" s="132"/>
      <c r="K61" s="132"/>
      <c r="L61" s="126" t="s">
        <v>53</v>
      </c>
      <c r="M61" s="128"/>
    </row>
    <row r="62" spans="1:13">
      <c r="A62" s="2"/>
      <c r="B62" s="147"/>
      <c r="C62" s="148"/>
      <c r="D62" s="147"/>
      <c r="E62" s="148"/>
      <c r="F62" s="132"/>
      <c r="G62" s="132"/>
      <c r="H62" s="132"/>
      <c r="I62" s="132"/>
      <c r="J62" s="132"/>
      <c r="K62" s="132"/>
      <c r="L62" s="129"/>
      <c r="M62" s="128"/>
    </row>
    <row r="63" spans="1:13">
      <c r="A63" s="2"/>
      <c r="B63" s="147"/>
      <c r="C63" s="148"/>
      <c r="D63" s="147"/>
      <c r="E63" s="148"/>
      <c r="F63" s="132"/>
      <c r="G63" s="132"/>
      <c r="H63" s="132"/>
      <c r="I63" s="132"/>
      <c r="J63" s="132"/>
      <c r="K63" s="132"/>
      <c r="L63" s="129"/>
      <c r="M63" s="128"/>
    </row>
    <row r="64" spans="1:13" ht="28.5" customHeight="1">
      <c r="A64" s="2"/>
      <c r="B64" s="149"/>
      <c r="C64" s="150"/>
      <c r="D64" s="149"/>
      <c r="E64" s="150"/>
      <c r="F64" s="132"/>
      <c r="G64" s="132"/>
      <c r="H64" s="132"/>
      <c r="I64" s="132"/>
      <c r="J64" s="132"/>
      <c r="K64" s="132"/>
      <c r="L64" s="133"/>
      <c r="M64" s="135"/>
    </row>
    <row r="65" spans="1:13" ht="15" customHeight="1">
      <c r="A65" s="2"/>
      <c r="B65" s="162" t="s">
        <v>770</v>
      </c>
      <c r="C65" s="163"/>
      <c r="D65" s="163"/>
      <c r="E65" s="163"/>
      <c r="F65" s="163"/>
      <c r="G65" s="163"/>
      <c r="H65" s="163"/>
      <c r="I65" s="163"/>
      <c r="J65" s="163"/>
      <c r="K65" s="163"/>
      <c r="L65" s="163"/>
      <c r="M65" s="164"/>
    </row>
    <row r="66" spans="1:13" ht="15.6" customHeight="1">
      <c r="A66" s="2"/>
      <c r="B66" s="103" t="s">
        <v>768</v>
      </c>
      <c r="C66" s="146"/>
      <c r="D66" s="184"/>
      <c r="E66" s="159"/>
      <c r="F66" s="131" t="s">
        <v>676</v>
      </c>
      <c r="G66" s="132"/>
      <c r="H66" s="132"/>
      <c r="I66" s="132"/>
      <c r="J66" s="132"/>
      <c r="K66" s="132"/>
      <c r="L66" s="126" t="s">
        <v>53</v>
      </c>
      <c r="M66" s="128"/>
    </row>
    <row r="67" spans="1:13">
      <c r="A67" s="2"/>
      <c r="B67" s="147"/>
      <c r="C67" s="148"/>
      <c r="D67" s="147"/>
      <c r="E67" s="160"/>
      <c r="F67" s="132"/>
      <c r="G67" s="132"/>
      <c r="H67" s="132"/>
      <c r="I67" s="132"/>
      <c r="J67" s="132"/>
      <c r="K67" s="132"/>
      <c r="L67" s="129"/>
      <c r="M67" s="128"/>
    </row>
    <row r="68" spans="1:13" ht="15.6" customHeight="1">
      <c r="A68" s="2"/>
      <c r="B68" s="147"/>
      <c r="C68" s="148"/>
      <c r="D68" s="147"/>
      <c r="E68" s="160"/>
      <c r="F68" s="132"/>
      <c r="G68" s="132"/>
      <c r="H68" s="132"/>
      <c r="I68" s="132"/>
      <c r="J68" s="132"/>
      <c r="K68" s="132"/>
      <c r="L68" s="129"/>
      <c r="M68" s="128"/>
    </row>
    <row r="69" spans="1:13" ht="7.5" customHeight="1">
      <c r="A69" s="2"/>
      <c r="B69" s="149"/>
      <c r="C69" s="150"/>
      <c r="D69" s="149"/>
      <c r="E69" s="182"/>
      <c r="F69" s="132"/>
      <c r="G69" s="132"/>
      <c r="H69" s="132"/>
      <c r="I69" s="132"/>
      <c r="J69" s="132"/>
      <c r="K69" s="132"/>
      <c r="L69" s="133"/>
      <c r="M69" s="135"/>
    </row>
    <row r="70" spans="1:13" ht="15.6" customHeight="1">
      <c r="A70" s="2"/>
      <c r="B70" s="103" t="s">
        <v>769</v>
      </c>
      <c r="C70" s="146"/>
      <c r="D70" s="115"/>
      <c r="E70" s="159"/>
      <c r="F70" s="145" t="s">
        <v>771</v>
      </c>
      <c r="G70" s="159"/>
      <c r="H70" s="159"/>
      <c r="I70" s="159"/>
      <c r="J70" s="159"/>
      <c r="K70" s="146"/>
      <c r="L70" s="145" t="s">
        <v>772</v>
      </c>
      <c r="M70" s="146"/>
    </row>
    <row r="71" spans="1:13" ht="15.6" customHeight="1">
      <c r="A71" s="2"/>
      <c r="B71" s="147"/>
      <c r="C71" s="148"/>
      <c r="D71" s="147"/>
      <c r="E71" s="160"/>
      <c r="F71" s="147"/>
      <c r="G71" s="160"/>
      <c r="H71" s="160"/>
      <c r="I71" s="160"/>
      <c r="J71" s="160"/>
      <c r="K71" s="148"/>
      <c r="L71" s="147"/>
      <c r="M71" s="148"/>
    </row>
    <row r="72" spans="1:13" ht="15.6" customHeight="1">
      <c r="A72" s="2"/>
      <c r="B72" s="147"/>
      <c r="C72" s="148"/>
      <c r="D72" s="147"/>
      <c r="E72" s="160"/>
      <c r="F72" s="147"/>
      <c r="G72" s="160"/>
      <c r="H72" s="160"/>
      <c r="I72" s="160"/>
      <c r="J72" s="160"/>
      <c r="K72" s="148"/>
      <c r="L72" s="147"/>
      <c r="M72" s="148"/>
    </row>
    <row r="73" spans="1:13" ht="4.5" customHeight="1">
      <c r="A73" s="2"/>
      <c r="B73" s="149"/>
      <c r="C73" s="150"/>
      <c r="D73" s="149"/>
      <c r="E73" s="182"/>
      <c r="F73" s="149"/>
      <c r="G73" s="182"/>
      <c r="H73" s="182"/>
      <c r="I73" s="182"/>
      <c r="J73" s="182"/>
      <c r="K73" s="150"/>
      <c r="L73" s="149"/>
      <c r="M73" s="150"/>
    </row>
    <row r="74" spans="1:13" ht="15.95" customHeight="1">
      <c r="A74" s="2"/>
      <c r="B74" s="14"/>
      <c r="C74" s="14"/>
      <c r="D74" s="7"/>
      <c r="E74" s="7"/>
      <c r="F74" s="7"/>
      <c r="G74" s="7"/>
      <c r="H74" s="7"/>
      <c r="I74" s="7"/>
      <c r="J74" s="7"/>
      <c r="K74" s="7"/>
      <c r="L74" s="7"/>
      <c r="M74" s="7"/>
    </row>
    <row r="75" spans="1:13" ht="15.95" customHeight="1">
      <c r="A75" s="2"/>
      <c r="B75" s="14"/>
      <c r="C75" s="14"/>
      <c r="D75" s="7"/>
      <c r="E75" s="7"/>
      <c r="F75" s="7"/>
      <c r="G75" s="7"/>
      <c r="H75" s="7"/>
      <c r="I75" s="7"/>
      <c r="J75" s="7"/>
      <c r="K75" s="7"/>
      <c r="L75" s="7"/>
      <c r="M75" s="7"/>
    </row>
    <row r="76" spans="1:13" ht="15.95" customHeight="1">
      <c r="A76" s="2"/>
      <c r="B76" s="191" t="s">
        <v>467</v>
      </c>
      <c r="C76" s="160"/>
      <c r="D76" s="160"/>
      <c r="E76" s="160"/>
      <c r="F76" s="160"/>
      <c r="G76" s="160"/>
      <c r="H76" s="160"/>
      <c r="I76" s="160"/>
      <c r="J76" s="160"/>
      <c r="K76" s="160"/>
      <c r="L76" s="160"/>
      <c r="M76" s="160"/>
    </row>
    <row r="77" spans="1:13" ht="15.95" customHeight="1">
      <c r="A77" s="2"/>
      <c r="B77" s="160"/>
      <c r="C77" s="160"/>
      <c r="D77" s="160"/>
      <c r="E77" s="160"/>
      <c r="F77" s="160"/>
      <c r="G77" s="160"/>
      <c r="H77" s="160"/>
      <c r="I77" s="160"/>
      <c r="J77" s="160"/>
      <c r="K77" s="160"/>
      <c r="L77" s="160"/>
      <c r="M77" s="160"/>
    </row>
    <row r="78" spans="1:13" ht="28.5" customHeight="1">
      <c r="A78" s="2"/>
      <c r="B78" s="200" t="s">
        <v>468</v>
      </c>
      <c r="C78" s="160"/>
      <c r="D78" s="160"/>
      <c r="E78" s="160"/>
      <c r="F78" s="160"/>
      <c r="G78" s="160"/>
      <c r="H78" s="160"/>
      <c r="I78" s="160"/>
      <c r="J78" s="160"/>
      <c r="K78" s="160"/>
      <c r="L78" s="160"/>
      <c r="M78" s="160"/>
    </row>
    <row r="79" spans="1:13" ht="15.75" customHeight="1">
      <c r="A79" s="2"/>
      <c r="B79" s="8"/>
      <c r="C79" s="14"/>
      <c r="D79" s="136" t="s">
        <v>469</v>
      </c>
      <c r="E79" s="137"/>
      <c r="F79" s="136" t="s">
        <v>184</v>
      </c>
      <c r="G79" s="137"/>
      <c r="H79" s="193" t="s">
        <v>22</v>
      </c>
      <c r="I79" s="146"/>
      <c r="J79" s="136" t="s">
        <v>470</v>
      </c>
      <c r="K79" s="137"/>
      <c r="L79" s="136" t="s">
        <v>90</v>
      </c>
      <c r="M79" s="137"/>
    </row>
    <row r="80" spans="1:13" ht="15.95" customHeight="1">
      <c r="A80" s="2"/>
      <c r="B80" s="8"/>
      <c r="C80" s="14"/>
      <c r="D80" s="138"/>
      <c r="E80" s="139"/>
      <c r="F80" s="138"/>
      <c r="G80" s="139"/>
      <c r="H80" s="160"/>
      <c r="I80" s="148"/>
      <c r="J80" s="138"/>
      <c r="K80" s="139"/>
      <c r="L80" s="138"/>
      <c r="M80" s="139"/>
    </row>
    <row r="81" spans="1:13" ht="15.95" customHeight="1">
      <c r="A81" s="2"/>
      <c r="B81" s="8"/>
      <c r="C81" s="14"/>
      <c r="D81" s="140"/>
      <c r="E81" s="141"/>
      <c r="F81" s="140"/>
      <c r="G81" s="141"/>
      <c r="H81" s="182"/>
      <c r="I81" s="150"/>
      <c r="J81" s="140"/>
      <c r="K81" s="141"/>
      <c r="L81" s="140"/>
      <c r="M81" s="141"/>
    </row>
    <row r="82" spans="1:13" ht="15.95" customHeight="1">
      <c r="A82" s="2"/>
      <c r="B82" s="152" t="s">
        <v>471</v>
      </c>
      <c r="C82" s="146"/>
      <c r="D82" s="165" t="s">
        <v>14</v>
      </c>
      <c r="E82" s="148"/>
      <c r="F82" s="192" t="s">
        <v>14</v>
      </c>
      <c r="G82" s="148"/>
      <c r="H82" s="192" t="s">
        <v>14</v>
      </c>
      <c r="I82" s="148"/>
      <c r="J82" s="185"/>
      <c r="K82" s="186"/>
      <c r="L82" s="190" t="s">
        <v>14</v>
      </c>
      <c r="M82" s="178"/>
    </row>
    <row r="83" spans="1:13" ht="19.5" customHeight="1">
      <c r="A83" s="2"/>
      <c r="B83" s="147"/>
      <c r="C83" s="148"/>
      <c r="D83" s="147"/>
      <c r="E83" s="148"/>
      <c r="F83" s="147"/>
      <c r="G83" s="148"/>
      <c r="H83" s="147"/>
      <c r="I83" s="148"/>
      <c r="J83" s="187"/>
      <c r="K83" s="186"/>
      <c r="L83" s="147"/>
      <c r="M83" s="148"/>
    </row>
    <row r="84" spans="1:13" ht="15.95" hidden="1" customHeight="1">
      <c r="A84" s="2"/>
      <c r="B84" s="149"/>
      <c r="C84" s="150"/>
      <c r="D84" s="149"/>
      <c r="E84" s="150"/>
      <c r="F84" s="149"/>
      <c r="G84" s="150"/>
      <c r="H84" s="149"/>
      <c r="I84" s="150"/>
      <c r="J84" s="188"/>
      <c r="K84" s="189"/>
      <c r="L84" s="149"/>
      <c r="M84" s="150"/>
    </row>
    <row r="85" spans="1:13" ht="15.95" customHeight="1">
      <c r="A85" s="2"/>
      <c r="B85" s="152" t="s">
        <v>472</v>
      </c>
      <c r="C85" s="146"/>
      <c r="D85" s="111" t="s">
        <v>680</v>
      </c>
      <c r="E85" s="153"/>
      <c r="F85" s="111" t="s">
        <v>681</v>
      </c>
      <c r="G85" s="153"/>
      <c r="H85" s="111" t="s">
        <v>682</v>
      </c>
      <c r="I85" s="153"/>
      <c r="J85" s="194" t="s">
        <v>473</v>
      </c>
      <c r="K85" s="195"/>
      <c r="L85" s="111" t="s">
        <v>683</v>
      </c>
      <c r="M85" s="153"/>
    </row>
    <row r="86" spans="1:13" ht="15.95" customHeight="1">
      <c r="A86" s="2"/>
      <c r="B86" s="147"/>
      <c r="C86" s="148"/>
      <c r="D86" s="154"/>
      <c r="E86" s="155"/>
      <c r="F86" s="154"/>
      <c r="G86" s="155"/>
      <c r="H86" s="154"/>
      <c r="I86" s="155"/>
      <c r="J86" s="196"/>
      <c r="K86" s="197"/>
      <c r="L86" s="154"/>
      <c r="M86" s="155"/>
    </row>
    <row r="87" spans="1:13" ht="15.95" customHeight="1">
      <c r="A87" s="2"/>
      <c r="B87" s="147"/>
      <c r="C87" s="148"/>
      <c r="D87" s="154"/>
      <c r="E87" s="155"/>
      <c r="F87" s="154"/>
      <c r="G87" s="155"/>
      <c r="H87" s="154"/>
      <c r="I87" s="155"/>
      <c r="J87" s="196"/>
      <c r="K87" s="197"/>
      <c r="L87" s="154"/>
      <c r="M87" s="155"/>
    </row>
    <row r="88" spans="1:13" ht="15.95" customHeight="1">
      <c r="A88" s="2"/>
      <c r="B88" s="147"/>
      <c r="C88" s="148"/>
      <c r="D88" s="154"/>
      <c r="E88" s="155"/>
      <c r="F88" s="154"/>
      <c r="G88" s="155"/>
      <c r="H88" s="154"/>
      <c r="I88" s="155"/>
      <c r="J88" s="196"/>
      <c r="K88" s="197"/>
      <c r="L88" s="154"/>
      <c r="M88" s="155"/>
    </row>
    <row r="89" spans="1:13" ht="15.95" customHeight="1">
      <c r="A89" s="2"/>
      <c r="B89" s="147"/>
      <c r="C89" s="148"/>
      <c r="D89" s="154"/>
      <c r="E89" s="155"/>
      <c r="F89" s="154"/>
      <c r="G89" s="155"/>
      <c r="H89" s="154"/>
      <c r="I89" s="155"/>
      <c r="J89" s="196"/>
      <c r="K89" s="197"/>
      <c r="L89" s="154"/>
      <c r="M89" s="155"/>
    </row>
    <row r="90" spans="1:13" ht="15.95" customHeight="1">
      <c r="A90" s="2"/>
      <c r="B90" s="147"/>
      <c r="C90" s="148"/>
      <c r="D90" s="154"/>
      <c r="E90" s="155"/>
      <c r="F90" s="154"/>
      <c r="G90" s="155"/>
      <c r="H90" s="154"/>
      <c r="I90" s="155"/>
      <c r="J90" s="196"/>
      <c r="K90" s="197"/>
      <c r="L90" s="154"/>
      <c r="M90" s="155"/>
    </row>
    <row r="91" spans="1:13" ht="15.95" customHeight="1">
      <c r="A91" s="2"/>
      <c r="B91" s="147"/>
      <c r="C91" s="148"/>
      <c r="D91" s="154"/>
      <c r="E91" s="155"/>
      <c r="F91" s="154"/>
      <c r="G91" s="155"/>
      <c r="H91" s="154"/>
      <c r="I91" s="155"/>
      <c r="J91" s="196"/>
      <c r="K91" s="197"/>
      <c r="L91" s="154"/>
      <c r="M91" s="155"/>
    </row>
    <row r="92" spans="1:13" ht="15.95" customHeight="1">
      <c r="A92" s="2"/>
      <c r="B92" s="147"/>
      <c r="C92" s="148"/>
      <c r="D92" s="154"/>
      <c r="E92" s="155"/>
      <c r="F92" s="154"/>
      <c r="G92" s="155"/>
      <c r="H92" s="154"/>
      <c r="I92" s="155"/>
      <c r="J92" s="196"/>
      <c r="K92" s="197"/>
      <c r="L92" s="154"/>
      <c r="M92" s="155"/>
    </row>
    <row r="93" spans="1:13" ht="15.95" customHeight="1">
      <c r="A93" s="2"/>
      <c r="B93" s="147"/>
      <c r="C93" s="148"/>
      <c r="D93" s="154"/>
      <c r="E93" s="155"/>
      <c r="F93" s="154"/>
      <c r="G93" s="155"/>
      <c r="H93" s="154"/>
      <c r="I93" s="155"/>
      <c r="J93" s="196"/>
      <c r="K93" s="197"/>
      <c r="L93" s="154"/>
      <c r="M93" s="155"/>
    </row>
    <row r="94" spans="1:13" ht="15.95" customHeight="1">
      <c r="A94" s="2"/>
      <c r="B94" s="147"/>
      <c r="C94" s="148"/>
      <c r="D94" s="154"/>
      <c r="E94" s="155"/>
      <c r="F94" s="154"/>
      <c r="G94" s="155"/>
      <c r="H94" s="154"/>
      <c r="I94" s="155"/>
      <c r="J94" s="196"/>
      <c r="K94" s="197"/>
      <c r="L94" s="154"/>
      <c r="M94" s="155"/>
    </row>
    <row r="95" spans="1:13" ht="15.95" customHeight="1">
      <c r="A95" s="2"/>
      <c r="B95" s="147"/>
      <c r="C95" s="148"/>
      <c r="D95" s="154"/>
      <c r="E95" s="155"/>
      <c r="F95" s="154"/>
      <c r="G95" s="155"/>
      <c r="H95" s="154"/>
      <c r="I95" s="155"/>
      <c r="J95" s="196"/>
      <c r="K95" s="197"/>
      <c r="L95" s="154"/>
      <c r="M95" s="155"/>
    </row>
    <row r="96" spans="1:13" ht="15.95" customHeight="1">
      <c r="A96" s="2"/>
      <c r="B96" s="147"/>
      <c r="C96" s="148"/>
      <c r="D96" s="154"/>
      <c r="E96" s="155"/>
      <c r="F96" s="154"/>
      <c r="G96" s="155"/>
      <c r="H96" s="154"/>
      <c r="I96" s="155"/>
      <c r="J96" s="196"/>
      <c r="K96" s="197"/>
      <c r="L96" s="154"/>
      <c r="M96" s="155"/>
    </row>
    <row r="97" spans="1:13" ht="15.95" customHeight="1">
      <c r="A97" s="2"/>
      <c r="B97" s="147"/>
      <c r="C97" s="148"/>
      <c r="D97" s="154"/>
      <c r="E97" s="155"/>
      <c r="F97" s="154"/>
      <c r="G97" s="155"/>
      <c r="H97" s="154"/>
      <c r="I97" s="155"/>
      <c r="J97" s="196"/>
      <c r="K97" s="197"/>
      <c r="L97" s="154"/>
      <c r="M97" s="155"/>
    </row>
    <row r="98" spans="1:13" ht="15.95" customHeight="1">
      <c r="A98" s="2"/>
      <c r="B98" s="147"/>
      <c r="C98" s="148"/>
      <c r="D98" s="154"/>
      <c r="E98" s="155"/>
      <c r="F98" s="154"/>
      <c r="G98" s="155"/>
      <c r="H98" s="154"/>
      <c r="I98" s="155"/>
      <c r="J98" s="196"/>
      <c r="K98" s="197"/>
      <c r="L98" s="154"/>
      <c r="M98" s="155"/>
    </row>
    <row r="99" spans="1:13" ht="15.95" customHeight="1">
      <c r="A99" s="2"/>
      <c r="B99" s="147"/>
      <c r="C99" s="148"/>
      <c r="D99" s="154"/>
      <c r="E99" s="155"/>
      <c r="F99" s="154"/>
      <c r="G99" s="155"/>
      <c r="H99" s="154"/>
      <c r="I99" s="155"/>
      <c r="J99" s="196"/>
      <c r="K99" s="197"/>
      <c r="L99" s="154"/>
      <c r="M99" s="155"/>
    </row>
    <row r="100" spans="1:13" ht="15.95" customHeight="1">
      <c r="A100" s="2"/>
      <c r="B100" s="147"/>
      <c r="C100" s="148"/>
      <c r="D100" s="154"/>
      <c r="E100" s="155"/>
      <c r="F100" s="154"/>
      <c r="G100" s="155"/>
      <c r="H100" s="154"/>
      <c r="I100" s="155"/>
      <c r="J100" s="196"/>
      <c r="K100" s="197"/>
      <c r="L100" s="154"/>
      <c r="M100" s="155"/>
    </row>
    <row r="101" spans="1:13" ht="131.25" customHeight="1">
      <c r="A101" s="2"/>
      <c r="B101" s="149"/>
      <c r="C101" s="150"/>
      <c r="D101" s="156"/>
      <c r="E101" s="157"/>
      <c r="F101" s="156"/>
      <c r="G101" s="157"/>
      <c r="H101" s="156"/>
      <c r="I101" s="157"/>
      <c r="J101" s="198"/>
      <c r="K101" s="199"/>
      <c r="L101" s="156"/>
      <c r="M101" s="157"/>
    </row>
    <row r="102" spans="1:13" ht="26.25" customHeight="1">
      <c r="A102" s="2"/>
      <c r="B102" s="201" t="s">
        <v>474</v>
      </c>
      <c r="C102" s="100"/>
      <c r="D102" s="100"/>
      <c r="E102" s="100"/>
      <c r="F102" s="100"/>
      <c r="G102" s="100"/>
      <c r="H102" s="100"/>
      <c r="I102" s="100"/>
      <c r="J102" s="100"/>
      <c r="K102" s="100"/>
      <c r="L102" s="100"/>
      <c r="M102" s="100"/>
    </row>
    <row r="103" spans="1:13" ht="28.5" customHeight="1">
      <c r="A103" s="2"/>
      <c r="B103" s="100"/>
      <c r="C103" s="100"/>
      <c r="D103" s="100"/>
      <c r="E103" s="100"/>
      <c r="F103" s="100"/>
      <c r="G103" s="100"/>
      <c r="H103" s="100"/>
      <c r="I103" s="100"/>
      <c r="J103" s="100"/>
      <c r="K103" s="100"/>
      <c r="L103" s="100"/>
      <c r="M103" s="100"/>
    </row>
    <row r="104" spans="1:13" ht="26.25" customHeight="1">
      <c r="A104" s="2"/>
      <c r="B104" s="100"/>
      <c r="C104" s="100"/>
      <c r="D104" s="100"/>
      <c r="E104" s="100"/>
      <c r="F104" s="100"/>
      <c r="G104" s="100"/>
      <c r="H104" s="100"/>
      <c r="I104" s="100"/>
      <c r="J104" s="100"/>
      <c r="K104" s="100"/>
      <c r="L104" s="100"/>
      <c r="M104" s="100"/>
    </row>
    <row r="105" spans="1:13" ht="24.75" customHeight="1">
      <c r="A105" s="2"/>
      <c r="B105" s="100"/>
      <c r="C105" s="100"/>
      <c r="D105" s="100"/>
      <c r="E105" s="100"/>
      <c r="F105" s="100"/>
      <c r="G105" s="100"/>
      <c r="H105" s="100"/>
      <c r="I105" s="100"/>
      <c r="J105" s="100"/>
      <c r="K105" s="100"/>
      <c r="L105" s="100"/>
      <c r="M105" s="100"/>
    </row>
    <row r="106" spans="1:13" ht="25.5" customHeight="1">
      <c r="A106" s="2"/>
      <c r="B106" s="100"/>
      <c r="C106" s="100"/>
      <c r="D106" s="100"/>
      <c r="E106" s="100"/>
      <c r="F106" s="100"/>
      <c r="G106" s="100"/>
      <c r="H106" s="100"/>
      <c r="I106" s="100"/>
      <c r="J106" s="100"/>
      <c r="K106" s="100"/>
      <c r="L106" s="100"/>
      <c r="M106" s="100"/>
    </row>
    <row r="107" spans="1:13" ht="21.95" customHeight="1">
      <c r="A107" s="2"/>
      <c r="B107" s="100"/>
      <c r="C107" s="100"/>
      <c r="D107" s="100"/>
      <c r="E107" s="100"/>
      <c r="F107" s="100"/>
      <c r="G107" s="100"/>
      <c r="H107" s="100"/>
      <c r="I107" s="100"/>
      <c r="J107" s="100"/>
      <c r="K107" s="100"/>
      <c r="L107" s="100"/>
      <c r="M107" s="100"/>
    </row>
    <row r="108" spans="1:13" ht="15" customHeight="1">
      <c r="A108" s="2"/>
      <c r="B108" s="7"/>
      <c r="C108" s="7"/>
      <c r="D108" s="7"/>
      <c r="E108" s="7"/>
      <c r="F108" s="7"/>
      <c r="G108" s="7"/>
      <c r="H108" s="7"/>
      <c r="I108" s="7"/>
      <c r="J108" s="7"/>
      <c r="K108" s="7"/>
      <c r="L108" s="7"/>
      <c r="M108" s="7"/>
    </row>
    <row r="109" spans="1:13" ht="15" customHeight="1"/>
    <row r="110" spans="1:13" ht="15" customHeight="1"/>
    <row r="111" spans="1:13" ht="15" customHeight="1"/>
    <row r="112" spans="1:13" ht="15" customHeight="1"/>
  </sheetData>
  <sheetProtection sheet="1" objects="1" scenarios="1" formatColumns="0" formatRows="0"/>
  <mergeCells count="98">
    <mergeCell ref="B102:M107"/>
    <mergeCell ref="B16:C19"/>
    <mergeCell ref="J85:K101"/>
    <mergeCell ref="L66:M69"/>
    <mergeCell ref="B78:M78"/>
    <mergeCell ref="L85:M101"/>
    <mergeCell ref="L20:M23"/>
    <mergeCell ref="D35:E38"/>
    <mergeCell ref="L53:M56"/>
    <mergeCell ref="F66:K69"/>
    <mergeCell ref="F28:K29"/>
    <mergeCell ref="J82:K84"/>
    <mergeCell ref="F39:K42"/>
    <mergeCell ref="L82:M84"/>
    <mergeCell ref="L28:M29"/>
    <mergeCell ref="B76:M77"/>
    <mergeCell ref="F53:K56"/>
    <mergeCell ref="B31:C34"/>
    <mergeCell ref="B65:M65"/>
    <mergeCell ref="B51:C51"/>
    <mergeCell ref="F79:G81"/>
    <mergeCell ref="B70:C73"/>
    <mergeCell ref="B53:C56"/>
    <mergeCell ref="B66:C69"/>
    <mergeCell ref="F12:K15"/>
    <mergeCell ref="F35:K38"/>
    <mergeCell ref="D28:E29"/>
    <mergeCell ref="D47:E50"/>
    <mergeCell ref="L24:M27"/>
    <mergeCell ref="D31:E34"/>
    <mergeCell ref="F16:K19"/>
    <mergeCell ref="F43:K46"/>
    <mergeCell ref="B30:M30"/>
    <mergeCell ref="L16:M19"/>
    <mergeCell ref="B1:M2"/>
    <mergeCell ref="B57:C60"/>
    <mergeCell ref="L51:M51"/>
    <mergeCell ref="L57:M60"/>
    <mergeCell ref="L35:M38"/>
    <mergeCell ref="D16:E19"/>
    <mergeCell ref="B5:C6"/>
    <mergeCell ref="D5:E6"/>
    <mergeCell ref="F5:K6"/>
    <mergeCell ref="D43:E46"/>
    <mergeCell ref="D57:E60"/>
    <mergeCell ref="B3:M3"/>
    <mergeCell ref="L31:M34"/>
    <mergeCell ref="B8:C11"/>
    <mergeCell ref="L5:M6"/>
    <mergeCell ref="L8:M11"/>
    <mergeCell ref="F85:G101"/>
    <mergeCell ref="B24:C27"/>
    <mergeCell ref="D24:E27"/>
    <mergeCell ref="F47:K50"/>
    <mergeCell ref="B35:C38"/>
    <mergeCell ref="F70:K73"/>
    <mergeCell ref="D66:E69"/>
    <mergeCell ref="D70:E73"/>
    <mergeCell ref="D61:E64"/>
    <mergeCell ref="F57:K60"/>
    <mergeCell ref="H85:I101"/>
    <mergeCell ref="B61:C64"/>
    <mergeCell ref="B39:C42"/>
    <mergeCell ref="F82:G84"/>
    <mergeCell ref="H82:I84"/>
    <mergeCell ref="H79:I81"/>
    <mergeCell ref="B85:C101"/>
    <mergeCell ref="F61:K64"/>
    <mergeCell ref="D85:E101"/>
    <mergeCell ref="D8:E11"/>
    <mergeCell ref="B28:C29"/>
    <mergeCell ref="D12:E15"/>
    <mergeCell ref="B52:M52"/>
    <mergeCell ref="L39:M42"/>
    <mergeCell ref="B82:C84"/>
    <mergeCell ref="J79:K81"/>
    <mergeCell ref="D39:E42"/>
    <mergeCell ref="D82:E84"/>
    <mergeCell ref="L79:M81"/>
    <mergeCell ref="F51:K51"/>
    <mergeCell ref="B47:C50"/>
    <mergeCell ref="D53:E56"/>
    <mergeCell ref="F8:K11"/>
    <mergeCell ref="F20:K23"/>
    <mergeCell ref="F31:K34"/>
    <mergeCell ref="D79:E81"/>
    <mergeCell ref="B7:M7"/>
    <mergeCell ref="L70:M73"/>
    <mergeCell ref="L47:M50"/>
    <mergeCell ref="F24:K27"/>
    <mergeCell ref="B20:C23"/>
    <mergeCell ref="D20:E23"/>
    <mergeCell ref="L61:M64"/>
    <mergeCell ref="B12:C15"/>
    <mergeCell ref="L12:M15"/>
    <mergeCell ref="L43:M46"/>
    <mergeCell ref="B43:C46"/>
    <mergeCell ref="D51:E51"/>
  </mergeCells>
  <dataValidations count="1">
    <dataValidation type="list" allowBlank="1" showInputMessage="1" showErrorMessage="1" prompt="Select Rating" sqref="D82:I84 J82 L82"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30" max="1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M38"/>
  <sheetViews>
    <sheetView showGridLines="0" view="pageBreakPreview" zoomScaleNormal="100" zoomScaleSheetLayoutView="100" workbookViewId="0">
      <selection activeCell="W11" sqref="W11"/>
    </sheetView>
  </sheetViews>
  <sheetFormatPr defaultColWidth="8.7109375" defaultRowHeight="12"/>
  <cols>
    <col min="1" max="1" width="1.7109375" style="2" customWidth="1"/>
    <col min="2" max="6" width="8.7109375" style="2" customWidth="1"/>
    <col min="7" max="7" width="7.7109375" style="2" customWidth="1"/>
    <col min="8" max="13" width="8.7109375" style="2" customWidth="1"/>
    <col min="14" max="16384" width="8.7109375" style="2"/>
  </cols>
  <sheetData>
    <row r="2" spans="2:12" ht="26.1" customHeight="1">
      <c r="B2" s="217" t="s">
        <v>475</v>
      </c>
      <c r="C2" s="160"/>
      <c r="D2" s="160"/>
      <c r="E2" s="160"/>
      <c r="F2" s="160"/>
      <c r="G2" s="160"/>
      <c r="H2" s="160"/>
      <c r="I2" s="160"/>
      <c r="J2" s="160"/>
      <c r="K2" s="160"/>
      <c r="L2" s="160"/>
    </row>
    <row r="3" spans="2:12" ht="18.95" customHeight="1">
      <c r="B3" s="211" t="s">
        <v>476</v>
      </c>
      <c r="C3" s="212"/>
      <c r="D3" s="212"/>
      <c r="E3" s="212"/>
      <c r="F3" s="212"/>
      <c r="G3" s="212"/>
      <c r="H3" s="212"/>
      <c r="I3" s="212"/>
      <c r="J3" s="212"/>
      <c r="K3" s="212"/>
      <c r="L3" s="213"/>
    </row>
    <row r="4" spans="2:12" ht="21.95" customHeight="1">
      <c r="B4" s="214"/>
      <c r="C4" s="215"/>
      <c r="D4" s="215"/>
      <c r="E4" s="215"/>
      <c r="F4" s="215"/>
      <c r="G4" s="215"/>
      <c r="H4" s="215"/>
      <c r="I4" s="215"/>
      <c r="J4" s="215"/>
      <c r="K4" s="215"/>
      <c r="L4" s="216"/>
    </row>
    <row r="5" spans="2:12" ht="15.6" customHeight="1">
      <c r="B5" s="220" t="s">
        <v>684</v>
      </c>
      <c r="C5" s="221"/>
      <c r="D5" s="221"/>
      <c r="E5" s="221"/>
      <c r="F5" s="221"/>
      <c r="G5" s="221"/>
      <c r="H5" s="221"/>
      <c r="I5" s="221"/>
      <c r="J5" s="221"/>
      <c r="K5" s="221"/>
      <c r="L5" s="222"/>
    </row>
    <row r="6" spans="2:12" ht="21" customHeight="1">
      <c r="B6" s="223"/>
      <c r="C6" s="125"/>
      <c r="D6" s="125"/>
      <c r="E6" s="125"/>
      <c r="F6" s="125"/>
      <c r="G6" s="125"/>
      <c r="H6" s="125"/>
      <c r="I6" s="125"/>
      <c r="J6" s="125"/>
      <c r="K6" s="125"/>
      <c r="L6" s="224"/>
    </row>
    <row r="7" spans="2:12" ht="21" customHeight="1">
      <c r="B7" s="223"/>
      <c r="C7" s="125"/>
      <c r="D7" s="125"/>
      <c r="E7" s="125"/>
      <c r="F7" s="125"/>
      <c r="G7" s="125"/>
      <c r="H7" s="125"/>
      <c r="I7" s="125"/>
      <c r="J7" s="125"/>
      <c r="K7" s="125"/>
      <c r="L7" s="224"/>
    </row>
    <row r="8" spans="2:12" ht="21" customHeight="1">
      <c r="B8" s="223"/>
      <c r="C8" s="125"/>
      <c r="D8" s="125"/>
      <c r="E8" s="125"/>
      <c r="F8" s="125"/>
      <c r="G8" s="125"/>
      <c r="H8" s="125"/>
      <c r="I8" s="125"/>
      <c r="J8" s="125"/>
      <c r="K8" s="125"/>
      <c r="L8" s="224"/>
    </row>
    <row r="9" spans="2:12" ht="21" customHeight="1">
      <c r="B9" s="223"/>
      <c r="C9" s="125"/>
      <c r="D9" s="125"/>
      <c r="E9" s="125"/>
      <c r="F9" s="125"/>
      <c r="G9" s="125"/>
      <c r="H9" s="125"/>
      <c r="I9" s="125"/>
      <c r="J9" s="125"/>
      <c r="K9" s="125"/>
      <c r="L9" s="224"/>
    </row>
    <row r="10" spans="2:12" ht="21" customHeight="1">
      <c r="B10" s="223"/>
      <c r="C10" s="125"/>
      <c r="D10" s="125"/>
      <c r="E10" s="125"/>
      <c r="F10" s="125"/>
      <c r="G10" s="125"/>
      <c r="H10" s="125"/>
      <c r="I10" s="125"/>
      <c r="J10" s="125"/>
      <c r="K10" s="125"/>
      <c r="L10" s="224"/>
    </row>
    <row r="11" spans="2:12" ht="21" customHeight="1">
      <c r="B11" s="223"/>
      <c r="C11" s="125"/>
      <c r="D11" s="125"/>
      <c r="E11" s="125"/>
      <c r="F11" s="125"/>
      <c r="G11" s="125"/>
      <c r="H11" s="125"/>
      <c r="I11" s="125"/>
      <c r="J11" s="125"/>
      <c r="K11" s="125"/>
      <c r="L11" s="224"/>
    </row>
    <row r="12" spans="2:12" ht="21" customHeight="1">
      <c r="B12" s="223"/>
      <c r="C12" s="125"/>
      <c r="D12" s="125"/>
      <c r="E12" s="125"/>
      <c r="F12" s="125"/>
      <c r="G12" s="125"/>
      <c r="H12" s="125"/>
      <c r="I12" s="125"/>
      <c r="J12" s="125"/>
      <c r="K12" s="125"/>
      <c r="L12" s="224"/>
    </row>
    <row r="13" spans="2:12" ht="21" customHeight="1">
      <c r="B13" s="223"/>
      <c r="C13" s="125"/>
      <c r="D13" s="125"/>
      <c r="E13" s="125"/>
      <c r="F13" s="125"/>
      <c r="G13" s="125"/>
      <c r="H13" s="125"/>
      <c r="I13" s="125"/>
      <c r="J13" s="125"/>
      <c r="K13" s="125"/>
      <c r="L13" s="224"/>
    </row>
    <row r="14" spans="2:12" ht="21" customHeight="1">
      <c r="B14" s="223"/>
      <c r="C14" s="125"/>
      <c r="D14" s="125"/>
      <c r="E14" s="125"/>
      <c r="F14" s="125"/>
      <c r="G14" s="125"/>
      <c r="H14" s="125"/>
      <c r="I14" s="125"/>
      <c r="J14" s="125"/>
      <c r="K14" s="125"/>
      <c r="L14" s="224"/>
    </row>
    <row r="15" spans="2:12" ht="21" customHeight="1">
      <c r="B15" s="225"/>
      <c r="C15" s="226"/>
      <c r="D15" s="226"/>
      <c r="E15" s="226"/>
      <c r="F15" s="226"/>
      <c r="G15" s="226"/>
      <c r="H15" s="226"/>
      <c r="I15" s="226"/>
      <c r="J15" s="226"/>
      <c r="K15" s="226"/>
      <c r="L15" s="227"/>
    </row>
    <row r="16" spans="2:12" ht="21" customHeight="1"/>
    <row r="17" spans="1:13" ht="15" customHeight="1">
      <c r="B17" s="211" t="s">
        <v>477</v>
      </c>
      <c r="C17" s="212"/>
      <c r="D17" s="212"/>
      <c r="E17" s="212"/>
      <c r="F17" s="212"/>
      <c r="G17" s="212"/>
      <c r="H17" s="212"/>
      <c r="I17" s="212"/>
      <c r="J17" s="212"/>
      <c r="K17" s="212"/>
      <c r="L17" s="213"/>
    </row>
    <row r="18" spans="1:13" ht="21" customHeight="1">
      <c r="B18" s="214"/>
      <c r="C18" s="215"/>
      <c r="D18" s="215"/>
      <c r="E18" s="215"/>
      <c r="F18" s="215"/>
      <c r="G18" s="215"/>
      <c r="H18" s="215"/>
      <c r="I18" s="215"/>
      <c r="J18" s="215"/>
      <c r="K18" s="215"/>
      <c r="L18" s="216"/>
    </row>
    <row r="19" spans="1:13" ht="21" customHeight="1">
      <c r="B19" s="220" t="s">
        <v>685</v>
      </c>
      <c r="C19" s="221"/>
      <c r="D19" s="221"/>
      <c r="E19" s="221"/>
      <c r="F19" s="221"/>
      <c r="G19" s="221"/>
      <c r="H19" s="221"/>
      <c r="I19" s="221"/>
      <c r="J19" s="221"/>
      <c r="K19" s="221"/>
      <c r="L19" s="222"/>
    </row>
    <row r="20" spans="1:13" ht="21" customHeight="1">
      <c r="B20" s="223"/>
      <c r="C20" s="125"/>
      <c r="D20" s="125"/>
      <c r="E20" s="125"/>
      <c r="F20" s="125"/>
      <c r="G20" s="125"/>
      <c r="H20" s="125"/>
      <c r="I20" s="125"/>
      <c r="J20" s="125"/>
      <c r="K20" s="125"/>
      <c r="L20" s="224"/>
    </row>
    <row r="21" spans="1:13" ht="21" customHeight="1">
      <c r="B21" s="223"/>
      <c r="C21" s="125"/>
      <c r="D21" s="125"/>
      <c r="E21" s="125"/>
      <c r="F21" s="125"/>
      <c r="G21" s="125"/>
      <c r="H21" s="125"/>
      <c r="I21" s="125"/>
      <c r="J21" s="125"/>
      <c r="K21" s="125"/>
      <c r="L21" s="224"/>
    </row>
    <row r="22" spans="1:13" ht="21" customHeight="1">
      <c r="B22" s="223"/>
      <c r="C22" s="125"/>
      <c r="D22" s="125"/>
      <c r="E22" s="125"/>
      <c r="F22" s="125"/>
      <c r="G22" s="125"/>
      <c r="H22" s="125"/>
      <c r="I22" s="125"/>
      <c r="J22" s="125"/>
      <c r="K22" s="125"/>
      <c r="L22" s="224"/>
    </row>
    <row r="23" spans="1:13" ht="21" customHeight="1">
      <c r="B23" s="223"/>
      <c r="C23" s="125"/>
      <c r="D23" s="125"/>
      <c r="E23" s="125"/>
      <c r="F23" s="125"/>
      <c r="G23" s="125"/>
      <c r="H23" s="125"/>
      <c r="I23" s="125"/>
      <c r="J23" s="125"/>
      <c r="K23" s="125"/>
      <c r="L23" s="224"/>
    </row>
    <row r="24" spans="1:13" ht="21" customHeight="1">
      <c r="B24" s="223"/>
      <c r="C24" s="125"/>
      <c r="D24" s="125"/>
      <c r="E24" s="125"/>
      <c r="F24" s="125"/>
      <c r="G24" s="125"/>
      <c r="H24" s="125"/>
      <c r="I24" s="125"/>
      <c r="J24" s="125"/>
      <c r="K24" s="125"/>
      <c r="L24" s="224"/>
    </row>
    <row r="25" spans="1:13" ht="21" customHeight="1">
      <c r="B25" s="225"/>
      <c r="C25" s="226"/>
      <c r="D25" s="226"/>
      <c r="E25" s="226"/>
      <c r="F25" s="226"/>
      <c r="G25" s="226"/>
      <c r="H25" s="226"/>
      <c r="I25" s="226"/>
      <c r="J25" s="226"/>
      <c r="K25" s="226"/>
      <c r="L25" s="227"/>
    </row>
    <row r="26" spans="1:13" ht="21" customHeight="1">
      <c r="B26" s="202" t="s">
        <v>478</v>
      </c>
      <c r="C26" s="160"/>
      <c r="D26" s="160"/>
      <c r="E26" s="160"/>
      <c r="F26" s="160"/>
      <c r="G26" s="160"/>
      <c r="H26" s="160"/>
      <c r="I26" s="160"/>
      <c r="J26" s="160"/>
      <c r="K26" s="160"/>
      <c r="L26" s="160"/>
    </row>
    <row r="27" spans="1:13" ht="21" customHeight="1">
      <c r="F27" s="78"/>
      <c r="G27" s="78"/>
      <c r="H27" s="78"/>
      <c r="I27" s="78"/>
      <c r="J27" s="78"/>
      <c r="K27" s="78"/>
      <c r="L27" s="78"/>
    </row>
    <row r="28" spans="1:13" ht="49.5" customHeight="1">
      <c r="A28" s="14"/>
      <c r="B28" s="218" t="s">
        <v>479</v>
      </c>
      <c r="C28" s="204"/>
      <c r="D28" s="204"/>
      <c r="E28" s="204"/>
      <c r="F28" s="234" t="s">
        <v>686</v>
      </c>
      <c r="G28" s="235"/>
      <c r="H28" s="235"/>
      <c r="I28" s="235"/>
      <c r="J28" s="235"/>
      <c r="K28" s="235"/>
      <c r="L28" s="236"/>
      <c r="M28" s="78"/>
    </row>
    <row r="29" spans="1:13" ht="33" customHeight="1">
      <c r="A29" s="14"/>
      <c r="B29" s="206"/>
      <c r="C29" s="160"/>
      <c r="D29" s="160"/>
      <c r="E29" s="219"/>
      <c r="F29" s="237"/>
      <c r="G29" s="238"/>
      <c r="H29" s="238"/>
      <c r="I29" s="238"/>
      <c r="J29" s="238"/>
      <c r="K29" s="238"/>
      <c r="L29" s="239"/>
      <c r="M29" s="79"/>
    </row>
    <row r="30" spans="1:13" ht="97.5" customHeight="1">
      <c r="A30" s="14"/>
      <c r="B30" s="208"/>
      <c r="C30" s="209"/>
      <c r="D30" s="209"/>
      <c r="E30" s="209"/>
      <c r="F30" s="240"/>
      <c r="G30" s="241"/>
      <c r="H30" s="241"/>
      <c r="I30" s="241"/>
      <c r="J30" s="241"/>
      <c r="K30" s="241"/>
      <c r="L30" s="242"/>
      <c r="M30" s="75"/>
    </row>
    <row r="31" spans="1:13" ht="21" customHeight="1">
      <c r="B31" s="203" t="s">
        <v>480</v>
      </c>
      <c r="C31" s="204"/>
      <c r="D31" s="204"/>
      <c r="E31" s="205"/>
      <c r="F31" s="228" t="s">
        <v>687</v>
      </c>
      <c r="G31" s="229"/>
      <c r="H31" s="229"/>
      <c r="I31" s="229"/>
      <c r="J31" s="229"/>
      <c r="K31" s="229"/>
      <c r="L31" s="230"/>
    </row>
    <row r="32" spans="1:13" ht="21" customHeight="1">
      <c r="B32" s="206"/>
      <c r="C32" s="160"/>
      <c r="D32" s="160"/>
      <c r="E32" s="207"/>
      <c r="F32" s="228"/>
      <c r="G32" s="229"/>
      <c r="H32" s="229"/>
      <c r="I32" s="229"/>
      <c r="J32" s="229"/>
      <c r="K32" s="229"/>
      <c r="L32" s="230"/>
    </row>
    <row r="33" spans="2:12" ht="27.75" customHeight="1">
      <c r="B33" s="206"/>
      <c r="C33" s="160"/>
      <c r="D33" s="160"/>
      <c r="E33" s="207"/>
      <c r="F33" s="228"/>
      <c r="G33" s="229"/>
      <c r="H33" s="229"/>
      <c r="I33" s="229"/>
      <c r="J33" s="229"/>
      <c r="K33" s="229"/>
      <c r="L33" s="230"/>
    </row>
    <row r="34" spans="2:12" ht="2.25" customHeight="1">
      <c r="B34" s="208"/>
      <c r="C34" s="209"/>
      <c r="D34" s="209"/>
      <c r="E34" s="210"/>
      <c r="F34" s="231"/>
      <c r="G34" s="232"/>
      <c r="H34" s="232"/>
      <c r="I34" s="232"/>
      <c r="J34" s="232"/>
      <c r="K34" s="232"/>
      <c r="L34" s="233"/>
    </row>
    <row r="35" spans="2:12" ht="15.6" customHeight="1"/>
    <row r="36" spans="2:12" ht="15.6" customHeight="1"/>
    <row r="37" spans="2:12" ht="15.6" customHeight="1"/>
    <row r="38" spans="2:12" ht="15.6" customHeight="1"/>
  </sheetData>
  <sheetProtection sheet="1" objects="1" scenarios="1" formatColumns="0" formatRows="0"/>
  <mergeCells count="10">
    <mergeCell ref="B26:L26"/>
    <mergeCell ref="B31:E34"/>
    <mergeCell ref="B3:L4"/>
    <mergeCell ref="B17:L18"/>
    <mergeCell ref="B2:L2"/>
    <mergeCell ref="B28:E30"/>
    <mergeCell ref="B5:L15"/>
    <mergeCell ref="B19:L25"/>
    <mergeCell ref="F31:L34"/>
    <mergeCell ref="F28:L30"/>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6"/>
  <sheetViews>
    <sheetView showGridLines="0" view="pageBreakPreview" zoomScaleNormal="100" zoomScaleSheetLayoutView="100" workbookViewId="0">
      <selection activeCell="T13" sqref="T13"/>
    </sheetView>
  </sheetViews>
  <sheetFormatPr defaultColWidth="8.85546875" defaultRowHeight="15"/>
  <cols>
    <col min="1" max="1" width="1.42578125" customWidth="1"/>
  </cols>
  <sheetData>
    <row r="1" spans="1:11" ht="19.5" customHeight="1">
      <c r="A1" s="14"/>
      <c r="B1" s="14"/>
      <c r="C1" s="14"/>
      <c r="D1" s="14"/>
      <c r="E1" s="14"/>
      <c r="F1" s="14"/>
      <c r="G1" s="14"/>
      <c r="H1" s="14"/>
      <c r="I1" s="14"/>
      <c r="J1" s="14"/>
      <c r="K1" s="14"/>
    </row>
    <row r="2" spans="1:11" ht="17.100000000000001" customHeight="1">
      <c r="A2" s="14"/>
      <c r="B2" s="254" t="s">
        <v>481</v>
      </c>
      <c r="C2" s="100"/>
      <c r="D2" s="100"/>
      <c r="E2" s="100"/>
      <c r="F2" s="100"/>
      <c r="G2" s="100"/>
      <c r="H2" s="100"/>
      <c r="I2" s="100"/>
      <c r="J2" s="100"/>
      <c r="K2" s="100"/>
    </row>
    <row r="3" spans="1:11" ht="17.100000000000001" customHeight="1">
      <c r="A3" s="14"/>
      <c r="B3" s="14"/>
      <c r="C3" s="14"/>
      <c r="D3" s="14"/>
      <c r="E3" s="14"/>
      <c r="F3" s="14"/>
      <c r="G3" s="14"/>
      <c r="H3" s="14"/>
      <c r="I3" s="14"/>
      <c r="J3" s="14"/>
      <c r="K3" s="14"/>
    </row>
    <row r="4" spans="1:11" ht="14.45" customHeight="1">
      <c r="A4" s="14"/>
      <c r="B4" s="252" t="s">
        <v>482</v>
      </c>
      <c r="C4" s="104"/>
      <c r="D4" s="105"/>
      <c r="E4" s="103" t="s">
        <v>688</v>
      </c>
      <c r="F4" s="104"/>
      <c r="G4" s="104"/>
      <c r="H4" s="104"/>
      <c r="I4" s="104"/>
      <c r="J4" s="104"/>
      <c r="K4" s="105"/>
    </row>
    <row r="5" spans="1:11" ht="14.45" customHeight="1">
      <c r="A5" s="14"/>
      <c r="B5" s="118"/>
      <c r="C5" s="100"/>
      <c r="D5" s="120"/>
      <c r="E5" s="118"/>
      <c r="F5" s="100"/>
      <c r="G5" s="100"/>
      <c r="H5" s="100"/>
      <c r="I5" s="100"/>
      <c r="J5" s="100"/>
      <c r="K5" s="120"/>
    </row>
    <row r="6" spans="1:11" ht="17.100000000000001" customHeight="1">
      <c r="A6" s="14"/>
      <c r="B6" s="106"/>
      <c r="C6" s="107"/>
      <c r="D6" s="108"/>
      <c r="E6" s="106"/>
      <c r="F6" s="107"/>
      <c r="G6" s="107"/>
      <c r="H6" s="107"/>
      <c r="I6" s="107"/>
      <c r="J6" s="107"/>
      <c r="K6" s="108"/>
    </row>
    <row r="7" spans="1:11" ht="14.45" customHeight="1">
      <c r="A7" s="14"/>
      <c r="B7" s="252" t="s">
        <v>483</v>
      </c>
      <c r="C7" s="104"/>
      <c r="D7" s="105"/>
      <c r="E7" s="243" t="s">
        <v>689</v>
      </c>
      <c r="F7" s="244"/>
      <c r="G7" s="244"/>
      <c r="H7" s="244"/>
      <c r="I7" s="244"/>
      <c r="J7" s="244"/>
      <c r="K7" s="245"/>
    </row>
    <row r="8" spans="1:11" ht="17.100000000000001" customHeight="1">
      <c r="A8" s="14"/>
      <c r="B8" s="118"/>
      <c r="C8" s="100"/>
      <c r="D8" s="120"/>
      <c r="E8" s="246"/>
      <c r="F8" s="247"/>
      <c r="G8" s="247"/>
      <c r="H8" s="247"/>
      <c r="I8" s="247"/>
      <c r="J8" s="247"/>
      <c r="K8" s="248"/>
    </row>
    <row r="9" spans="1:11">
      <c r="A9" s="14"/>
      <c r="B9" s="118"/>
      <c r="C9" s="100"/>
      <c r="D9" s="120"/>
      <c r="E9" s="246"/>
      <c r="F9" s="247"/>
      <c r="G9" s="247"/>
      <c r="H9" s="247"/>
      <c r="I9" s="247"/>
      <c r="J9" s="247"/>
      <c r="K9" s="248"/>
    </row>
    <row r="10" spans="1:11" ht="17.100000000000001" customHeight="1">
      <c r="A10" s="14"/>
      <c r="B10" s="118"/>
      <c r="C10" s="100"/>
      <c r="D10" s="120"/>
      <c r="E10" s="246"/>
      <c r="F10" s="247"/>
      <c r="G10" s="247"/>
      <c r="H10" s="247"/>
      <c r="I10" s="247"/>
      <c r="J10" s="247"/>
      <c r="K10" s="248"/>
    </row>
    <row r="11" spans="1:11" ht="17.100000000000001" customHeight="1">
      <c r="A11" s="14"/>
      <c r="B11" s="118"/>
      <c r="C11" s="100"/>
      <c r="D11" s="120"/>
      <c r="E11" s="246"/>
      <c r="F11" s="247"/>
      <c r="G11" s="247"/>
      <c r="H11" s="247"/>
      <c r="I11" s="247"/>
      <c r="J11" s="247"/>
      <c r="K11" s="248"/>
    </row>
    <row r="12" spans="1:11" ht="17.100000000000001" customHeight="1">
      <c r="A12" s="14"/>
      <c r="B12" s="118"/>
      <c r="C12" s="100"/>
      <c r="D12" s="120"/>
      <c r="E12" s="246"/>
      <c r="F12" s="247"/>
      <c r="G12" s="247"/>
      <c r="H12" s="247"/>
      <c r="I12" s="247"/>
      <c r="J12" s="247"/>
      <c r="K12" s="248"/>
    </row>
    <row r="13" spans="1:11">
      <c r="A13" s="14"/>
      <c r="B13" s="118"/>
      <c r="C13" s="100"/>
      <c r="D13" s="120"/>
      <c r="E13" s="246"/>
      <c r="F13" s="247"/>
      <c r="G13" s="247"/>
      <c r="H13" s="247"/>
      <c r="I13" s="247"/>
      <c r="J13" s="247"/>
      <c r="K13" s="248"/>
    </row>
    <row r="14" spans="1:11">
      <c r="A14" s="14"/>
      <c r="B14" s="106"/>
      <c r="C14" s="107"/>
      <c r="D14" s="108"/>
      <c r="E14" s="249"/>
      <c r="F14" s="250"/>
      <c r="G14" s="250"/>
      <c r="H14" s="250"/>
      <c r="I14" s="250"/>
      <c r="J14" s="250"/>
      <c r="K14" s="251"/>
    </row>
    <row r="15" spans="1:11" ht="14.45" customHeight="1">
      <c r="A15" s="14"/>
      <c r="B15" s="252" t="s">
        <v>484</v>
      </c>
      <c r="C15" s="104"/>
      <c r="D15" s="105"/>
      <c r="E15" s="253" t="s">
        <v>53</v>
      </c>
      <c r="F15" s="244"/>
      <c r="G15" s="244"/>
      <c r="H15" s="244"/>
      <c r="I15" s="244"/>
      <c r="J15" s="244"/>
      <c r="K15" s="245"/>
    </row>
    <row r="16" spans="1:11" ht="17.100000000000001" customHeight="1">
      <c r="A16" s="14"/>
      <c r="B16" s="118"/>
      <c r="C16" s="100"/>
      <c r="D16" s="120"/>
      <c r="E16" s="246"/>
      <c r="F16" s="247"/>
      <c r="G16" s="247"/>
      <c r="H16" s="247"/>
      <c r="I16" s="247"/>
      <c r="J16" s="247"/>
      <c r="K16" s="248"/>
    </row>
    <row r="17" spans="1:11" ht="17.100000000000001" customHeight="1">
      <c r="A17" s="14"/>
      <c r="B17" s="118"/>
      <c r="C17" s="100"/>
      <c r="D17" s="120"/>
      <c r="E17" s="246"/>
      <c r="F17" s="247"/>
      <c r="G17" s="247"/>
      <c r="H17" s="247"/>
      <c r="I17" s="247"/>
      <c r="J17" s="247"/>
      <c r="K17" s="248"/>
    </row>
    <row r="18" spans="1:11" ht="17.100000000000001" customHeight="1">
      <c r="A18" s="14"/>
      <c r="B18" s="118"/>
      <c r="C18" s="100"/>
      <c r="D18" s="120"/>
      <c r="E18" s="246"/>
      <c r="F18" s="247"/>
      <c r="G18" s="247"/>
      <c r="H18" s="247"/>
      <c r="I18" s="247"/>
      <c r="J18" s="247"/>
      <c r="K18" s="248"/>
    </row>
    <row r="19" spans="1:11">
      <c r="A19" s="14"/>
      <c r="B19" s="118"/>
      <c r="C19" s="100"/>
      <c r="D19" s="120"/>
      <c r="E19" s="246"/>
      <c r="F19" s="247"/>
      <c r="G19" s="247"/>
      <c r="H19" s="247"/>
      <c r="I19" s="247"/>
      <c r="J19" s="247"/>
      <c r="K19" s="248"/>
    </row>
    <row r="20" spans="1:11">
      <c r="A20" s="14"/>
      <c r="B20" s="118"/>
      <c r="C20" s="100"/>
      <c r="D20" s="120"/>
      <c r="E20" s="246"/>
      <c r="F20" s="247"/>
      <c r="G20" s="247"/>
      <c r="H20" s="247"/>
      <c r="I20" s="247"/>
      <c r="J20" s="247"/>
      <c r="K20" s="248"/>
    </row>
    <row r="21" spans="1:11">
      <c r="A21" s="14"/>
      <c r="B21" s="118"/>
      <c r="C21" s="100"/>
      <c r="D21" s="120"/>
      <c r="E21" s="246"/>
      <c r="F21" s="247"/>
      <c r="G21" s="247"/>
      <c r="H21" s="247"/>
      <c r="I21" s="247"/>
      <c r="J21" s="247"/>
      <c r="K21" s="248"/>
    </row>
    <row r="22" spans="1:11">
      <c r="A22" s="14"/>
      <c r="B22" s="106"/>
      <c r="C22" s="107"/>
      <c r="D22" s="108"/>
      <c r="E22" s="249"/>
      <c r="F22" s="250"/>
      <c r="G22" s="250"/>
      <c r="H22" s="250"/>
      <c r="I22" s="250"/>
      <c r="J22" s="250"/>
      <c r="K22" s="251"/>
    </row>
    <row r="23" spans="1:11" ht="14.45" customHeight="1">
      <c r="A23" s="14"/>
      <c r="B23" s="252" t="s">
        <v>485</v>
      </c>
      <c r="C23" s="104"/>
      <c r="D23" s="105"/>
      <c r="E23" s="253" t="s">
        <v>690</v>
      </c>
      <c r="F23" s="244"/>
      <c r="G23" s="244"/>
      <c r="H23" s="244"/>
      <c r="I23" s="244"/>
      <c r="J23" s="244"/>
      <c r="K23" s="245"/>
    </row>
    <row r="24" spans="1:11" ht="14.45" customHeight="1">
      <c r="A24" s="14"/>
      <c r="B24" s="118"/>
      <c r="C24" s="100"/>
      <c r="D24" s="120"/>
      <c r="E24" s="246"/>
      <c r="F24" s="247"/>
      <c r="G24" s="247"/>
      <c r="H24" s="247"/>
      <c r="I24" s="247"/>
      <c r="J24" s="247"/>
      <c r="K24" s="248"/>
    </row>
    <row r="25" spans="1:11" ht="14.45" customHeight="1">
      <c r="A25" s="14"/>
      <c r="B25" s="118"/>
      <c r="C25" s="100"/>
      <c r="D25" s="120"/>
      <c r="E25" s="246"/>
      <c r="F25" s="247"/>
      <c r="G25" s="247"/>
      <c r="H25" s="247"/>
      <c r="I25" s="247"/>
      <c r="J25" s="247"/>
      <c r="K25" s="248"/>
    </row>
    <row r="26" spans="1:11" ht="14.45" customHeight="1">
      <c r="A26" s="14"/>
      <c r="B26" s="118"/>
      <c r="C26" s="100"/>
      <c r="D26" s="120"/>
      <c r="E26" s="246"/>
      <c r="F26" s="247"/>
      <c r="G26" s="247"/>
      <c r="H26" s="247"/>
      <c r="I26" s="247"/>
      <c r="J26" s="247"/>
      <c r="K26" s="248"/>
    </row>
    <row r="27" spans="1:11">
      <c r="A27" s="14"/>
      <c r="B27" s="118"/>
      <c r="C27" s="100"/>
      <c r="D27" s="120"/>
      <c r="E27" s="246"/>
      <c r="F27" s="247"/>
      <c r="G27" s="247"/>
      <c r="H27" s="247"/>
      <c r="I27" s="247"/>
      <c r="J27" s="247"/>
      <c r="K27" s="248"/>
    </row>
    <row r="28" spans="1:11" ht="17.100000000000001" customHeight="1">
      <c r="A28" s="14"/>
      <c r="B28" s="118"/>
      <c r="C28" s="100"/>
      <c r="D28" s="120"/>
      <c r="E28" s="246"/>
      <c r="F28" s="247"/>
      <c r="G28" s="247"/>
      <c r="H28" s="247"/>
      <c r="I28" s="247"/>
      <c r="J28" s="247"/>
      <c r="K28" s="248"/>
    </row>
    <row r="29" spans="1:11">
      <c r="A29" s="14"/>
      <c r="B29" s="118"/>
      <c r="C29" s="100"/>
      <c r="D29" s="120"/>
      <c r="E29" s="246"/>
      <c r="F29" s="247"/>
      <c r="G29" s="247"/>
      <c r="H29" s="247"/>
      <c r="I29" s="247"/>
      <c r="J29" s="247"/>
      <c r="K29" s="248"/>
    </row>
    <row r="30" spans="1:11" ht="17.100000000000001" customHeight="1">
      <c r="A30" s="14"/>
      <c r="B30" s="118"/>
      <c r="C30" s="100"/>
      <c r="D30" s="120"/>
      <c r="E30" s="246"/>
      <c r="F30" s="247"/>
      <c r="G30" s="247"/>
      <c r="H30" s="247"/>
      <c r="I30" s="247"/>
      <c r="J30" s="247"/>
      <c r="K30" s="248"/>
    </row>
    <row r="31" spans="1:11">
      <c r="A31" s="14"/>
      <c r="B31" s="106"/>
      <c r="C31" s="107"/>
      <c r="D31" s="108"/>
      <c r="E31" s="249"/>
      <c r="F31" s="250"/>
      <c r="G31" s="250"/>
      <c r="H31" s="250"/>
      <c r="I31" s="250"/>
      <c r="J31" s="250"/>
      <c r="K31" s="251"/>
    </row>
    <row r="32" spans="1:11">
      <c r="A32" s="14"/>
      <c r="B32" s="14"/>
      <c r="C32" s="14"/>
      <c r="D32" s="14"/>
      <c r="E32" s="14"/>
      <c r="F32" s="14"/>
      <c r="G32" s="14"/>
      <c r="H32" s="14"/>
      <c r="I32" s="14"/>
      <c r="J32" s="14"/>
      <c r="K32" s="14"/>
    </row>
    <row r="33" spans="1:11">
      <c r="A33" s="14"/>
      <c r="B33" s="14"/>
      <c r="C33" s="14"/>
      <c r="D33" s="14"/>
      <c r="E33" s="14"/>
      <c r="F33" s="14"/>
      <c r="G33" s="14"/>
      <c r="H33" s="14"/>
      <c r="I33" s="14"/>
      <c r="J33" s="14"/>
      <c r="K33" s="14"/>
    </row>
    <row r="34" spans="1:11" ht="19.5" customHeight="1">
      <c r="A34" s="14"/>
      <c r="B34" s="14"/>
      <c r="C34" s="14"/>
      <c r="D34" s="14"/>
      <c r="E34" s="14"/>
      <c r="F34" s="14"/>
      <c r="G34" s="14"/>
      <c r="H34" s="14"/>
      <c r="I34" s="14"/>
      <c r="J34" s="14"/>
      <c r="K34" s="14"/>
    </row>
    <row r="35" spans="1:11">
      <c r="A35" s="14"/>
      <c r="B35" s="14"/>
      <c r="C35" s="14"/>
      <c r="D35" s="14"/>
      <c r="E35" s="14"/>
      <c r="F35" s="14"/>
      <c r="G35" s="14"/>
      <c r="H35" s="14"/>
      <c r="I35" s="14"/>
      <c r="J35" s="14"/>
      <c r="K35" s="14"/>
    </row>
    <row r="36" spans="1:11">
      <c r="A36" s="14"/>
      <c r="B36" s="14"/>
      <c r="C36" s="14"/>
      <c r="D36" s="14"/>
      <c r="E36" s="14"/>
      <c r="F36" s="14"/>
      <c r="G36" s="14"/>
      <c r="H36" s="14"/>
      <c r="I36" s="14"/>
      <c r="J36" s="14"/>
      <c r="K36" s="14"/>
    </row>
    <row r="37" spans="1:11">
      <c r="A37" s="14"/>
      <c r="B37" s="14"/>
      <c r="C37" s="14"/>
      <c r="D37" s="14"/>
      <c r="E37" s="14"/>
      <c r="F37" s="14"/>
      <c r="G37" s="14"/>
      <c r="H37" s="14"/>
      <c r="I37" s="14"/>
      <c r="J37" s="14"/>
      <c r="K37" s="14"/>
    </row>
    <row r="38" spans="1:11">
      <c r="A38" s="14"/>
      <c r="B38" s="14"/>
      <c r="C38" s="14"/>
      <c r="D38" s="14"/>
      <c r="E38" s="14"/>
      <c r="F38" s="14"/>
      <c r="G38" s="14"/>
      <c r="H38" s="14"/>
      <c r="I38" s="14"/>
      <c r="J38" s="14"/>
      <c r="K38" s="14"/>
    </row>
    <row r="39" spans="1:11">
      <c r="A39" s="14"/>
      <c r="B39" s="14"/>
      <c r="C39" s="14"/>
      <c r="D39" s="14"/>
      <c r="E39" s="14"/>
      <c r="F39" s="14"/>
      <c r="G39" s="14"/>
      <c r="H39" s="14"/>
      <c r="I39" s="14"/>
      <c r="J39" s="14"/>
      <c r="K39" s="14"/>
    </row>
    <row r="40" spans="1:11">
      <c r="A40" s="14"/>
      <c r="B40" s="14"/>
      <c r="C40" s="14"/>
      <c r="D40" s="14"/>
      <c r="E40" s="14"/>
      <c r="F40" s="14"/>
      <c r="G40" s="14"/>
      <c r="H40" s="14"/>
      <c r="I40" s="14"/>
      <c r="J40" s="14"/>
      <c r="K40" s="14"/>
    </row>
    <row r="41" spans="1:11">
      <c r="A41" s="14"/>
      <c r="B41" s="14"/>
      <c r="C41" s="14"/>
      <c r="D41" s="14"/>
      <c r="E41" s="14"/>
      <c r="F41" s="14"/>
      <c r="G41" s="14"/>
      <c r="H41" s="14"/>
      <c r="I41" s="14"/>
      <c r="J41" s="14"/>
      <c r="K41" s="14"/>
    </row>
    <row r="42" spans="1:11">
      <c r="A42" s="14"/>
      <c r="B42" s="14"/>
      <c r="C42" s="14"/>
      <c r="D42" s="14"/>
      <c r="E42" s="14"/>
      <c r="F42" s="14"/>
      <c r="G42" s="14"/>
      <c r="H42" s="14"/>
      <c r="I42" s="14"/>
      <c r="J42" s="14"/>
      <c r="K42" s="14"/>
    </row>
    <row r="43" spans="1:11">
      <c r="A43" s="14"/>
      <c r="B43" s="14"/>
      <c r="C43" s="14"/>
      <c r="D43" s="14"/>
      <c r="E43" s="14"/>
      <c r="F43" s="14"/>
      <c r="G43" s="14"/>
      <c r="H43" s="14"/>
      <c r="I43" s="14"/>
      <c r="J43" s="14"/>
      <c r="K43" s="14"/>
    </row>
    <row r="44" spans="1:11">
      <c r="A44" s="14"/>
      <c r="B44" s="14"/>
      <c r="C44" s="14"/>
      <c r="D44" s="14"/>
      <c r="E44" s="14"/>
      <c r="F44" s="14"/>
      <c r="G44" s="14"/>
      <c r="H44" s="14"/>
      <c r="I44" s="14"/>
      <c r="J44" s="14"/>
      <c r="K44" s="14"/>
    </row>
    <row r="45" spans="1:11">
      <c r="A45" s="14"/>
      <c r="B45" s="14"/>
      <c r="C45" s="14"/>
      <c r="D45" s="14"/>
      <c r="E45" s="14"/>
      <c r="F45" s="14"/>
      <c r="G45" s="14"/>
      <c r="H45" s="14"/>
      <c r="I45" s="14"/>
      <c r="J45" s="14"/>
      <c r="K45" s="14"/>
    </row>
    <row r="46" spans="1:11">
      <c r="A46" s="14"/>
      <c r="B46" s="14"/>
      <c r="C46" s="14"/>
      <c r="D46" s="14"/>
      <c r="E46" s="14"/>
      <c r="F46" s="14"/>
      <c r="G46" s="14"/>
      <c r="H46" s="14"/>
      <c r="I46" s="14"/>
      <c r="J46" s="14"/>
      <c r="K46" s="14"/>
    </row>
    <row r="47" spans="1:11">
      <c r="A47" s="14"/>
      <c r="B47" s="14"/>
      <c r="C47" s="14"/>
      <c r="D47" s="14"/>
      <c r="E47" s="14"/>
      <c r="F47" s="14"/>
      <c r="G47" s="14"/>
      <c r="H47" s="14"/>
      <c r="I47" s="14"/>
      <c r="J47" s="14"/>
      <c r="K47" s="14"/>
    </row>
    <row r="48" spans="1:11">
      <c r="A48" s="14"/>
      <c r="B48" s="14"/>
      <c r="C48" s="14"/>
      <c r="D48" s="14"/>
      <c r="E48" s="14"/>
      <c r="F48" s="14"/>
      <c r="G48" s="14"/>
      <c r="H48" s="14"/>
      <c r="I48" s="14"/>
      <c r="J48" s="14"/>
      <c r="K48" s="14"/>
    </row>
    <row r="49" spans="1:11" ht="14.45" customHeight="1">
      <c r="A49" s="14"/>
      <c r="B49" s="201"/>
      <c r="C49" s="100"/>
      <c r="D49" s="100"/>
      <c r="E49" s="100"/>
      <c r="F49" s="100"/>
      <c r="G49" s="100"/>
      <c r="H49" s="100"/>
      <c r="I49" s="100"/>
      <c r="J49" s="100"/>
      <c r="K49" s="100"/>
    </row>
    <row r="50" spans="1:11">
      <c r="A50" s="14"/>
      <c r="B50" s="100"/>
      <c r="C50" s="100"/>
      <c r="D50" s="100"/>
      <c r="E50" s="100"/>
      <c r="F50" s="100"/>
      <c r="G50" s="100"/>
      <c r="H50" s="100"/>
      <c r="I50" s="100"/>
      <c r="J50" s="100"/>
      <c r="K50" s="100"/>
    </row>
    <row r="51" spans="1:11">
      <c r="A51" s="14"/>
      <c r="B51" s="100"/>
      <c r="C51" s="100"/>
      <c r="D51" s="100"/>
      <c r="E51" s="100"/>
      <c r="F51" s="100"/>
      <c r="G51" s="100"/>
      <c r="H51" s="100"/>
      <c r="I51" s="100"/>
      <c r="J51" s="100"/>
      <c r="K51" s="100"/>
    </row>
    <row r="52" spans="1:11">
      <c r="A52" s="14"/>
      <c r="B52" s="100"/>
      <c r="C52" s="100"/>
      <c r="D52" s="100"/>
      <c r="E52" s="100"/>
      <c r="F52" s="100"/>
      <c r="G52" s="100"/>
      <c r="H52" s="100"/>
      <c r="I52" s="100"/>
      <c r="J52" s="100"/>
      <c r="K52" s="100"/>
    </row>
    <row r="53" spans="1:11">
      <c r="A53" s="14"/>
      <c r="B53" s="100"/>
      <c r="C53" s="100"/>
      <c r="D53" s="100"/>
      <c r="E53" s="100"/>
      <c r="F53" s="100"/>
      <c r="G53" s="100"/>
      <c r="H53" s="100"/>
      <c r="I53" s="100"/>
      <c r="J53" s="100"/>
      <c r="K53" s="100"/>
    </row>
    <row r="54" spans="1:11" ht="15.6" customHeight="1">
      <c r="A54" s="14"/>
      <c r="B54" s="100"/>
      <c r="C54" s="100"/>
      <c r="D54" s="100"/>
      <c r="E54" s="100"/>
      <c r="F54" s="100"/>
      <c r="G54" s="100"/>
      <c r="H54" s="100"/>
      <c r="I54" s="100"/>
      <c r="J54" s="100"/>
      <c r="K54" s="100"/>
    </row>
    <row r="55" spans="1:11">
      <c r="A55" s="14"/>
      <c r="B55" s="100"/>
      <c r="C55" s="100"/>
      <c r="D55" s="100"/>
      <c r="E55" s="100"/>
      <c r="F55" s="100"/>
      <c r="G55" s="100"/>
      <c r="H55" s="100"/>
      <c r="I55" s="100"/>
      <c r="J55" s="100"/>
      <c r="K55" s="100"/>
    </row>
    <row r="56" spans="1:11">
      <c r="A56" s="14"/>
      <c r="B56" s="100"/>
      <c r="C56" s="100"/>
      <c r="D56" s="100"/>
      <c r="E56" s="100"/>
      <c r="F56" s="100"/>
      <c r="G56" s="100"/>
      <c r="H56" s="100"/>
      <c r="I56" s="100"/>
      <c r="J56" s="100"/>
      <c r="K56" s="100"/>
    </row>
  </sheetData>
  <sheetProtection sheet="1" objects="1" scenarios="1" formatColumns="0" formatRows="0"/>
  <mergeCells count="10">
    <mergeCell ref="B2:K2"/>
    <mergeCell ref="E23:K31"/>
    <mergeCell ref="E4:K6"/>
    <mergeCell ref="B15:D22"/>
    <mergeCell ref="B7:D14"/>
    <mergeCell ref="B49:K56"/>
    <mergeCell ref="E7:K14"/>
    <mergeCell ref="B23:D31"/>
    <mergeCell ref="B4:D6"/>
    <mergeCell ref="E15:K22"/>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R52"/>
  <sheetViews>
    <sheetView showGridLines="0" view="pageBreakPreview" zoomScaleNormal="100" zoomScaleSheetLayoutView="100" workbookViewId="0">
      <selection activeCell="S8" sqref="A1:XFD1048576"/>
    </sheetView>
  </sheetViews>
  <sheetFormatPr defaultColWidth="8.85546875" defaultRowHeight="15"/>
  <cols>
    <col min="1" max="1" width="1.42578125" customWidth="1"/>
    <col min="2" max="2" width="7.42578125" customWidth="1"/>
    <col min="6" max="6" width="10.42578125" customWidth="1"/>
    <col min="16" max="16" width="18" customWidth="1"/>
  </cols>
  <sheetData>
    <row r="1" spans="1:18" ht="19.5" customHeight="1">
      <c r="A1" s="14"/>
      <c r="B1" s="14"/>
      <c r="C1" s="14"/>
      <c r="D1" s="14"/>
      <c r="E1" s="14"/>
      <c r="F1" s="14"/>
      <c r="G1" s="14"/>
      <c r="H1" s="14"/>
      <c r="I1" s="14"/>
      <c r="J1" s="14"/>
      <c r="K1" s="14"/>
      <c r="L1" s="14"/>
      <c r="M1" s="14"/>
      <c r="N1" s="14"/>
      <c r="O1" s="14"/>
      <c r="P1" s="14"/>
    </row>
    <row r="2" spans="1:18" ht="17.100000000000001" customHeight="1">
      <c r="A2" s="14"/>
      <c r="B2" s="255" t="s">
        <v>486</v>
      </c>
      <c r="C2" s="176"/>
      <c r="D2" s="176"/>
      <c r="E2" s="176"/>
      <c r="F2" s="176"/>
      <c r="G2" s="176"/>
      <c r="H2" s="176"/>
      <c r="I2" s="176"/>
      <c r="J2" s="176"/>
      <c r="K2" s="176"/>
      <c r="L2" s="176"/>
      <c r="M2" s="176"/>
      <c r="N2" s="176"/>
      <c r="O2" s="176"/>
      <c r="P2" s="176"/>
    </row>
    <row r="3" spans="1:18" ht="17.100000000000001" customHeight="1">
      <c r="A3" s="14"/>
      <c r="B3" s="16"/>
      <c r="C3" s="16"/>
      <c r="D3" s="16"/>
      <c r="E3" s="16"/>
      <c r="F3" s="16"/>
      <c r="G3" s="16"/>
      <c r="H3" s="16"/>
      <c r="I3" s="16"/>
      <c r="J3" s="16"/>
      <c r="K3" s="16"/>
      <c r="L3" s="16"/>
      <c r="M3" s="16"/>
      <c r="N3" s="16"/>
      <c r="O3" s="16"/>
      <c r="P3" s="16"/>
    </row>
    <row r="4" spans="1:18" ht="15" customHeight="1">
      <c r="A4" s="14"/>
      <c r="B4" s="265" t="s">
        <v>487</v>
      </c>
      <c r="C4" s="104"/>
      <c r="D4" s="104"/>
      <c r="E4" s="104"/>
      <c r="F4" s="104"/>
      <c r="G4" s="104"/>
      <c r="H4" s="104"/>
      <c r="I4" s="104"/>
      <c r="J4" s="104"/>
      <c r="K4" s="104"/>
      <c r="L4" s="104"/>
      <c r="M4" s="104"/>
      <c r="N4" s="104"/>
      <c r="O4" s="104"/>
      <c r="P4" s="104"/>
    </row>
    <row r="5" spans="1:18" ht="17.100000000000001" customHeight="1">
      <c r="A5" s="14"/>
      <c r="B5" s="106"/>
      <c r="C5" s="107"/>
      <c r="D5" s="107"/>
      <c r="E5" s="107"/>
      <c r="F5" s="107"/>
      <c r="G5" s="107"/>
      <c r="H5" s="107"/>
      <c r="I5" s="107"/>
      <c r="J5" s="107"/>
      <c r="K5" s="107"/>
      <c r="L5" s="107"/>
      <c r="M5" s="107"/>
      <c r="N5" s="107"/>
      <c r="O5" s="107"/>
      <c r="P5" s="107"/>
    </row>
    <row r="6" spans="1:18" ht="17.100000000000001" customHeight="1">
      <c r="A6" s="14"/>
      <c r="B6" s="112"/>
      <c r="C6" s="259"/>
      <c r="D6" s="107"/>
      <c r="E6" s="107"/>
      <c r="F6" s="107"/>
      <c r="G6" s="107"/>
      <c r="H6" s="107"/>
      <c r="I6" s="107"/>
      <c r="J6" s="107"/>
      <c r="K6" s="107"/>
      <c r="L6" s="107"/>
      <c r="M6" s="107"/>
      <c r="N6" s="107"/>
      <c r="O6" s="107"/>
      <c r="P6" s="107"/>
    </row>
    <row r="7" spans="1:18" ht="14.45" customHeight="1">
      <c r="A7" s="14"/>
      <c r="B7" s="118"/>
      <c r="C7" s="261" t="s">
        <v>488</v>
      </c>
      <c r="D7" s="105"/>
      <c r="E7" s="262" t="s">
        <v>489</v>
      </c>
      <c r="F7" s="261" t="s">
        <v>490</v>
      </c>
      <c r="G7" s="263" t="s">
        <v>491</v>
      </c>
      <c r="H7" s="104"/>
      <c r="I7" s="104"/>
      <c r="J7" s="104"/>
      <c r="K7" s="105"/>
      <c r="L7" s="261" t="s">
        <v>492</v>
      </c>
      <c r="M7" s="104"/>
      <c r="N7" s="104"/>
      <c r="O7" s="104"/>
      <c r="P7" s="105"/>
    </row>
    <row r="8" spans="1:18" ht="38.25" customHeight="1">
      <c r="A8" s="14"/>
      <c r="B8" s="106"/>
      <c r="C8" s="106"/>
      <c r="D8" s="108"/>
      <c r="E8" s="109"/>
      <c r="F8" s="109"/>
      <c r="G8" s="106"/>
      <c r="H8" s="107"/>
      <c r="I8" s="107"/>
      <c r="J8" s="107"/>
      <c r="K8" s="108"/>
      <c r="L8" s="106"/>
      <c r="M8" s="107"/>
      <c r="N8" s="107"/>
      <c r="O8" s="107"/>
      <c r="P8" s="108"/>
    </row>
    <row r="9" spans="1:18" ht="17.100000000000001" customHeight="1">
      <c r="A9" s="14"/>
      <c r="B9" s="258">
        <v>1</v>
      </c>
      <c r="C9" s="103" t="s">
        <v>493</v>
      </c>
      <c r="D9" s="105"/>
      <c r="E9" s="243" t="s">
        <v>494</v>
      </c>
      <c r="F9" s="243" t="s">
        <v>99</v>
      </c>
      <c r="G9" s="243" t="s">
        <v>691</v>
      </c>
      <c r="H9" s="244"/>
      <c r="I9" s="244"/>
      <c r="J9" s="244"/>
      <c r="K9" s="245"/>
      <c r="L9" s="243" t="s">
        <v>693</v>
      </c>
      <c r="M9" s="244"/>
      <c r="N9" s="244"/>
      <c r="O9" s="244"/>
      <c r="P9" s="245"/>
    </row>
    <row r="10" spans="1:18" ht="17.100000000000001" customHeight="1">
      <c r="A10" s="14"/>
      <c r="B10" s="110"/>
      <c r="C10" s="118"/>
      <c r="D10" s="120"/>
      <c r="E10" s="256"/>
      <c r="F10" s="256"/>
      <c r="G10" s="246"/>
      <c r="H10" s="247"/>
      <c r="I10" s="247"/>
      <c r="J10" s="247"/>
      <c r="K10" s="248"/>
      <c r="L10" s="246"/>
      <c r="M10" s="247"/>
      <c r="N10" s="247"/>
      <c r="O10" s="247"/>
      <c r="P10" s="248"/>
    </row>
    <row r="11" spans="1:18" ht="17.100000000000001" customHeight="1">
      <c r="A11" s="14"/>
      <c r="B11" s="110"/>
      <c r="C11" s="118"/>
      <c r="D11" s="120"/>
      <c r="E11" s="256"/>
      <c r="F11" s="256"/>
      <c r="G11" s="246"/>
      <c r="H11" s="247"/>
      <c r="I11" s="247"/>
      <c r="J11" s="247"/>
      <c r="K11" s="248"/>
      <c r="L11" s="246"/>
      <c r="M11" s="247"/>
      <c r="N11" s="247"/>
      <c r="O11" s="247"/>
      <c r="P11" s="248"/>
    </row>
    <row r="12" spans="1:18" ht="70.5" customHeight="1">
      <c r="A12" s="14"/>
      <c r="B12" s="109"/>
      <c r="C12" s="106"/>
      <c r="D12" s="108"/>
      <c r="E12" s="257"/>
      <c r="F12" s="257"/>
      <c r="G12" s="249"/>
      <c r="H12" s="250"/>
      <c r="I12" s="250"/>
      <c r="J12" s="250"/>
      <c r="K12" s="251"/>
      <c r="L12" s="249"/>
      <c r="M12" s="250"/>
      <c r="N12" s="250"/>
      <c r="O12" s="250"/>
      <c r="P12" s="251"/>
      <c r="R12" s="35"/>
    </row>
    <row r="13" spans="1:18" ht="17.100000000000001" customHeight="1">
      <c r="A13" s="14"/>
      <c r="B13" s="258">
        <v>2</v>
      </c>
      <c r="C13" s="103" t="s">
        <v>495</v>
      </c>
      <c r="D13" s="105"/>
      <c r="E13" s="243" t="s">
        <v>494</v>
      </c>
      <c r="F13" s="243" t="s">
        <v>99</v>
      </c>
      <c r="G13" s="243" t="s">
        <v>692</v>
      </c>
      <c r="H13" s="244"/>
      <c r="I13" s="244"/>
      <c r="J13" s="244"/>
      <c r="K13" s="245"/>
      <c r="L13" s="243" t="s">
        <v>694</v>
      </c>
      <c r="M13" s="244"/>
      <c r="N13" s="244"/>
      <c r="O13" s="244"/>
      <c r="P13" s="245"/>
    </row>
    <row r="14" spans="1:18" ht="17.100000000000001" customHeight="1">
      <c r="A14" s="14"/>
      <c r="B14" s="110"/>
      <c r="C14" s="118"/>
      <c r="D14" s="120"/>
      <c r="E14" s="256"/>
      <c r="F14" s="256"/>
      <c r="G14" s="246"/>
      <c r="H14" s="247"/>
      <c r="I14" s="247"/>
      <c r="J14" s="247"/>
      <c r="K14" s="248"/>
      <c r="L14" s="246"/>
      <c r="M14" s="247"/>
      <c r="N14" s="247"/>
      <c r="O14" s="247"/>
      <c r="P14" s="248"/>
    </row>
    <row r="15" spans="1:18" ht="17.100000000000001" customHeight="1">
      <c r="A15" s="14"/>
      <c r="B15" s="110"/>
      <c r="C15" s="118"/>
      <c r="D15" s="120"/>
      <c r="E15" s="256"/>
      <c r="F15" s="256"/>
      <c r="G15" s="246"/>
      <c r="H15" s="247"/>
      <c r="I15" s="247"/>
      <c r="J15" s="247"/>
      <c r="K15" s="248"/>
      <c r="L15" s="246"/>
      <c r="M15" s="247"/>
      <c r="N15" s="247"/>
      <c r="O15" s="247"/>
      <c r="P15" s="248"/>
    </row>
    <row r="16" spans="1:18" ht="59.25" customHeight="1">
      <c r="A16" s="14"/>
      <c r="B16" s="109"/>
      <c r="C16" s="106"/>
      <c r="D16" s="108"/>
      <c r="E16" s="257"/>
      <c r="F16" s="257"/>
      <c r="G16" s="249"/>
      <c r="H16" s="250"/>
      <c r="I16" s="250"/>
      <c r="J16" s="250"/>
      <c r="K16" s="251"/>
      <c r="L16" s="249"/>
      <c r="M16" s="250"/>
      <c r="N16" s="250"/>
      <c r="O16" s="250"/>
      <c r="P16" s="251"/>
    </row>
    <row r="17" spans="1:16" ht="17.100000000000001" customHeight="1">
      <c r="A17" s="14"/>
      <c r="B17" s="258">
        <v>3</v>
      </c>
      <c r="C17" s="103" t="s">
        <v>493</v>
      </c>
      <c r="D17" s="105"/>
      <c r="E17" s="243" t="s">
        <v>494</v>
      </c>
      <c r="F17" s="260" t="s">
        <v>99</v>
      </c>
      <c r="G17" s="243" t="s">
        <v>695</v>
      </c>
      <c r="H17" s="244"/>
      <c r="I17" s="244"/>
      <c r="J17" s="244"/>
      <c r="K17" s="245"/>
      <c r="L17" s="243" t="s">
        <v>696</v>
      </c>
      <c r="M17" s="244"/>
      <c r="N17" s="244"/>
      <c r="O17" s="244"/>
      <c r="P17" s="245"/>
    </row>
    <row r="18" spans="1:16" ht="17.100000000000001" customHeight="1">
      <c r="A18" s="14"/>
      <c r="B18" s="110"/>
      <c r="C18" s="118"/>
      <c r="D18" s="120"/>
      <c r="E18" s="256"/>
      <c r="F18" s="246"/>
      <c r="G18" s="246"/>
      <c r="H18" s="247"/>
      <c r="I18" s="247"/>
      <c r="J18" s="247"/>
      <c r="K18" s="248"/>
      <c r="L18" s="246"/>
      <c r="M18" s="247"/>
      <c r="N18" s="247"/>
      <c r="O18" s="247"/>
      <c r="P18" s="248"/>
    </row>
    <row r="19" spans="1:16" ht="17.100000000000001" customHeight="1">
      <c r="A19" s="14"/>
      <c r="B19" s="110"/>
      <c r="C19" s="118"/>
      <c r="D19" s="120"/>
      <c r="E19" s="256"/>
      <c r="F19" s="246"/>
      <c r="G19" s="246"/>
      <c r="H19" s="247"/>
      <c r="I19" s="247"/>
      <c r="J19" s="247"/>
      <c r="K19" s="248"/>
      <c r="L19" s="246"/>
      <c r="M19" s="247"/>
      <c r="N19" s="247"/>
      <c r="O19" s="247"/>
      <c r="P19" s="248"/>
    </row>
    <row r="20" spans="1:16" ht="21" customHeight="1">
      <c r="A20" s="14"/>
      <c r="B20" s="109"/>
      <c r="C20" s="106"/>
      <c r="D20" s="108"/>
      <c r="E20" s="257"/>
      <c r="F20" s="249"/>
      <c r="G20" s="249"/>
      <c r="H20" s="250"/>
      <c r="I20" s="250"/>
      <c r="J20" s="250"/>
      <c r="K20" s="251"/>
      <c r="L20" s="249"/>
      <c r="M20" s="250"/>
      <c r="N20" s="250"/>
      <c r="O20" s="250"/>
      <c r="P20" s="251"/>
    </row>
    <row r="21" spans="1:16" ht="17.100000000000001" customHeight="1">
      <c r="A21" s="14"/>
      <c r="B21" s="258">
        <v>4</v>
      </c>
      <c r="C21" s="103" t="s">
        <v>496</v>
      </c>
      <c r="D21" s="105"/>
      <c r="E21" s="243" t="s">
        <v>494</v>
      </c>
      <c r="F21" s="260" t="s">
        <v>99</v>
      </c>
      <c r="G21" s="243" t="s">
        <v>697</v>
      </c>
      <c r="H21" s="244"/>
      <c r="I21" s="244"/>
      <c r="J21" s="244"/>
      <c r="K21" s="245"/>
      <c r="L21" s="243" t="s">
        <v>698</v>
      </c>
      <c r="M21" s="244"/>
      <c r="N21" s="244"/>
      <c r="O21" s="244"/>
      <c r="P21" s="245"/>
    </row>
    <row r="22" spans="1:16" ht="17.100000000000001" customHeight="1">
      <c r="A22" s="14"/>
      <c r="B22" s="110"/>
      <c r="C22" s="118"/>
      <c r="D22" s="120"/>
      <c r="E22" s="256"/>
      <c r="F22" s="246"/>
      <c r="G22" s="246"/>
      <c r="H22" s="247"/>
      <c r="I22" s="247"/>
      <c r="J22" s="247"/>
      <c r="K22" s="248"/>
      <c r="L22" s="246"/>
      <c r="M22" s="247"/>
      <c r="N22" s="247"/>
      <c r="O22" s="247"/>
      <c r="P22" s="248"/>
    </row>
    <row r="23" spans="1:16" ht="17.100000000000001" customHeight="1">
      <c r="A23" s="14"/>
      <c r="B23" s="110"/>
      <c r="C23" s="118"/>
      <c r="D23" s="120"/>
      <c r="E23" s="256"/>
      <c r="F23" s="246"/>
      <c r="G23" s="246"/>
      <c r="H23" s="247"/>
      <c r="I23" s="247"/>
      <c r="J23" s="247"/>
      <c r="K23" s="248"/>
      <c r="L23" s="246"/>
      <c r="M23" s="247"/>
      <c r="N23" s="247"/>
      <c r="O23" s="247"/>
      <c r="P23" s="248"/>
    </row>
    <row r="24" spans="1:16" ht="51" customHeight="1">
      <c r="A24" s="14"/>
      <c r="B24" s="109"/>
      <c r="C24" s="106"/>
      <c r="D24" s="108"/>
      <c r="E24" s="257"/>
      <c r="F24" s="249"/>
      <c r="G24" s="249"/>
      <c r="H24" s="250"/>
      <c r="I24" s="250"/>
      <c r="J24" s="250"/>
      <c r="K24" s="251"/>
      <c r="L24" s="249"/>
      <c r="M24" s="250"/>
      <c r="N24" s="250"/>
      <c r="O24" s="250"/>
      <c r="P24" s="251"/>
    </row>
    <row r="25" spans="1:16" ht="33" customHeight="1">
      <c r="A25" s="14"/>
      <c r="B25" s="258">
        <v>5</v>
      </c>
      <c r="C25" s="103" t="s">
        <v>496</v>
      </c>
      <c r="D25" s="105"/>
      <c r="E25" s="243" t="s">
        <v>494</v>
      </c>
      <c r="F25" s="260" t="s">
        <v>99</v>
      </c>
      <c r="G25" s="243" t="s">
        <v>699</v>
      </c>
      <c r="H25" s="244"/>
      <c r="I25" s="244"/>
      <c r="J25" s="244"/>
      <c r="K25" s="245"/>
      <c r="L25" s="243" t="s">
        <v>700</v>
      </c>
      <c r="M25" s="244"/>
      <c r="N25" s="244"/>
      <c r="O25" s="244"/>
      <c r="P25" s="245"/>
    </row>
    <row r="26" spans="1:16" ht="17.100000000000001" customHeight="1">
      <c r="A26" s="14"/>
      <c r="B26" s="110"/>
      <c r="C26" s="118"/>
      <c r="D26" s="120"/>
      <c r="E26" s="256"/>
      <c r="F26" s="246"/>
      <c r="G26" s="246"/>
      <c r="H26" s="247"/>
      <c r="I26" s="247"/>
      <c r="J26" s="247"/>
      <c r="K26" s="248"/>
      <c r="L26" s="246"/>
      <c r="M26" s="247"/>
      <c r="N26" s="247"/>
      <c r="O26" s="247"/>
      <c r="P26" s="248"/>
    </row>
    <row r="27" spans="1:16">
      <c r="A27" s="14"/>
      <c r="B27" s="110"/>
      <c r="C27" s="118"/>
      <c r="D27" s="120"/>
      <c r="E27" s="256"/>
      <c r="F27" s="246"/>
      <c r="G27" s="246"/>
      <c r="H27" s="247"/>
      <c r="I27" s="247"/>
      <c r="J27" s="247"/>
      <c r="K27" s="248"/>
      <c r="L27" s="246"/>
      <c r="M27" s="247"/>
      <c r="N27" s="247"/>
      <c r="O27" s="247"/>
      <c r="P27" s="248"/>
    </row>
    <row r="28" spans="1:16" ht="6" customHeight="1">
      <c r="A28" s="14"/>
      <c r="B28" s="109"/>
      <c r="C28" s="106"/>
      <c r="D28" s="108"/>
      <c r="E28" s="257"/>
      <c r="F28" s="249"/>
      <c r="G28" s="249"/>
      <c r="H28" s="250"/>
      <c r="I28" s="250"/>
      <c r="J28" s="250"/>
      <c r="K28" s="251"/>
      <c r="L28" s="249"/>
      <c r="M28" s="250"/>
      <c r="N28" s="250"/>
      <c r="O28" s="250"/>
      <c r="P28" s="251"/>
    </row>
    <row r="29" spans="1:16">
      <c r="A29" s="14"/>
      <c r="B29" s="258">
        <v>6</v>
      </c>
      <c r="C29" s="103" t="s">
        <v>497</v>
      </c>
      <c r="D29" s="105"/>
      <c r="E29" s="243" t="s">
        <v>498</v>
      </c>
      <c r="F29" s="260" t="s">
        <v>99</v>
      </c>
      <c r="G29" s="243" t="s">
        <v>701</v>
      </c>
      <c r="H29" s="244"/>
      <c r="I29" s="244"/>
      <c r="J29" s="244"/>
      <c r="K29" s="245"/>
      <c r="L29" s="243" t="s">
        <v>702</v>
      </c>
      <c r="M29" s="244"/>
      <c r="N29" s="244"/>
      <c r="O29" s="244"/>
      <c r="P29" s="245"/>
    </row>
    <row r="30" spans="1:16">
      <c r="A30" s="14"/>
      <c r="B30" s="110"/>
      <c r="C30" s="118"/>
      <c r="D30" s="120"/>
      <c r="E30" s="256"/>
      <c r="F30" s="246"/>
      <c r="G30" s="246"/>
      <c r="H30" s="247"/>
      <c r="I30" s="247"/>
      <c r="J30" s="247"/>
      <c r="K30" s="248"/>
      <c r="L30" s="246"/>
      <c r="M30" s="247"/>
      <c r="N30" s="247"/>
      <c r="O30" s="247"/>
      <c r="P30" s="248"/>
    </row>
    <row r="31" spans="1:16">
      <c r="A31" s="14"/>
      <c r="B31" s="110"/>
      <c r="C31" s="118"/>
      <c r="D31" s="120"/>
      <c r="E31" s="256"/>
      <c r="F31" s="246"/>
      <c r="G31" s="246"/>
      <c r="H31" s="247"/>
      <c r="I31" s="247"/>
      <c r="J31" s="247"/>
      <c r="K31" s="248"/>
      <c r="L31" s="246"/>
      <c r="M31" s="247"/>
      <c r="N31" s="247"/>
      <c r="O31" s="247"/>
      <c r="P31" s="248"/>
    </row>
    <row r="32" spans="1:16" ht="14.25" customHeight="1">
      <c r="A32" s="14"/>
      <c r="B32" s="109"/>
      <c r="C32" s="106"/>
      <c r="D32" s="108"/>
      <c r="E32" s="257"/>
      <c r="F32" s="249"/>
      <c r="G32" s="249"/>
      <c r="H32" s="250"/>
      <c r="I32" s="250"/>
      <c r="J32" s="250"/>
      <c r="K32" s="251"/>
      <c r="L32" s="249"/>
      <c r="M32" s="250"/>
      <c r="N32" s="250"/>
      <c r="O32" s="250"/>
      <c r="P32" s="251"/>
    </row>
    <row r="33" spans="1:16">
      <c r="A33" s="14"/>
      <c r="B33" s="258">
        <v>7</v>
      </c>
      <c r="C33" s="103" t="s">
        <v>499</v>
      </c>
      <c r="D33" s="105"/>
      <c r="E33" s="243" t="s">
        <v>500</v>
      </c>
      <c r="F33" s="260" t="s">
        <v>99</v>
      </c>
      <c r="G33" s="243" t="s">
        <v>703</v>
      </c>
      <c r="H33" s="244"/>
      <c r="I33" s="244"/>
      <c r="J33" s="244"/>
      <c r="K33" s="245"/>
      <c r="L33" s="243" t="s">
        <v>704</v>
      </c>
      <c r="M33" s="244"/>
      <c r="N33" s="244"/>
      <c r="O33" s="244"/>
      <c r="P33" s="245"/>
    </row>
    <row r="34" spans="1:16">
      <c r="A34" s="14"/>
      <c r="B34" s="110"/>
      <c r="C34" s="118"/>
      <c r="D34" s="120"/>
      <c r="E34" s="256"/>
      <c r="F34" s="246"/>
      <c r="G34" s="246"/>
      <c r="H34" s="247"/>
      <c r="I34" s="247"/>
      <c r="J34" s="247"/>
      <c r="K34" s="248"/>
      <c r="L34" s="246"/>
      <c r="M34" s="247"/>
      <c r="N34" s="247"/>
      <c r="O34" s="247"/>
      <c r="P34" s="248"/>
    </row>
    <row r="35" spans="1:16" ht="6.75" hidden="1" customHeight="1">
      <c r="A35" s="14"/>
      <c r="B35" s="110"/>
      <c r="C35" s="118"/>
      <c r="D35" s="120"/>
      <c r="E35" s="256"/>
      <c r="F35" s="246"/>
      <c r="G35" s="246"/>
      <c r="H35" s="247"/>
      <c r="I35" s="247"/>
      <c r="J35" s="247"/>
      <c r="K35" s="248"/>
      <c r="L35" s="246"/>
      <c r="M35" s="247"/>
      <c r="N35" s="247"/>
      <c r="O35" s="247"/>
      <c r="P35" s="248"/>
    </row>
    <row r="36" spans="1:16" ht="9.75" hidden="1" customHeight="1">
      <c r="A36" s="14"/>
      <c r="B36" s="109"/>
      <c r="C36" s="106"/>
      <c r="D36" s="108"/>
      <c r="E36" s="257"/>
      <c r="F36" s="249"/>
      <c r="G36" s="249"/>
      <c r="H36" s="250"/>
      <c r="I36" s="250"/>
      <c r="J36" s="250"/>
      <c r="K36" s="251"/>
      <c r="L36" s="249"/>
      <c r="M36" s="250"/>
      <c r="N36" s="250"/>
      <c r="O36" s="250"/>
      <c r="P36" s="251"/>
    </row>
    <row r="37" spans="1:16">
      <c r="A37" s="14"/>
      <c r="B37" s="258">
        <v>8</v>
      </c>
      <c r="C37" s="103" t="s">
        <v>496</v>
      </c>
      <c r="D37" s="105"/>
      <c r="E37" s="243" t="s">
        <v>494</v>
      </c>
      <c r="F37" s="260" t="s">
        <v>99</v>
      </c>
      <c r="G37" s="243" t="s">
        <v>705</v>
      </c>
      <c r="H37" s="244"/>
      <c r="I37" s="244"/>
      <c r="J37" s="244"/>
      <c r="K37" s="245"/>
      <c r="L37" s="243" t="s">
        <v>706</v>
      </c>
      <c r="M37" s="244"/>
      <c r="N37" s="244"/>
      <c r="O37" s="244"/>
      <c r="P37" s="245"/>
    </row>
    <row r="38" spans="1:16">
      <c r="A38" s="14"/>
      <c r="B38" s="110"/>
      <c r="C38" s="118"/>
      <c r="D38" s="120"/>
      <c r="E38" s="256"/>
      <c r="F38" s="246"/>
      <c r="G38" s="246"/>
      <c r="H38" s="247"/>
      <c r="I38" s="247"/>
      <c r="J38" s="247"/>
      <c r="K38" s="248"/>
      <c r="L38" s="246"/>
      <c r="M38" s="247"/>
      <c r="N38" s="247"/>
      <c r="O38" s="247"/>
      <c r="P38" s="248"/>
    </row>
    <row r="39" spans="1:16">
      <c r="A39" s="14"/>
      <c r="B39" s="110"/>
      <c r="C39" s="118"/>
      <c r="D39" s="120"/>
      <c r="E39" s="256"/>
      <c r="F39" s="246"/>
      <c r="G39" s="246"/>
      <c r="H39" s="247"/>
      <c r="I39" s="247"/>
      <c r="J39" s="247"/>
      <c r="K39" s="248"/>
      <c r="L39" s="246"/>
      <c r="M39" s="247"/>
      <c r="N39" s="247"/>
      <c r="O39" s="247"/>
      <c r="P39" s="248"/>
    </row>
    <row r="40" spans="1:16" ht="14.25" customHeight="1">
      <c r="A40" s="14"/>
      <c r="B40" s="109"/>
      <c r="C40" s="106"/>
      <c r="D40" s="108"/>
      <c r="E40" s="257"/>
      <c r="F40" s="249"/>
      <c r="G40" s="249"/>
      <c r="H40" s="250"/>
      <c r="I40" s="250"/>
      <c r="J40" s="250"/>
      <c r="K40" s="251"/>
      <c r="L40" s="249"/>
      <c r="M40" s="250"/>
      <c r="N40" s="250"/>
      <c r="O40" s="250"/>
      <c r="P40" s="251"/>
    </row>
    <row r="41" spans="1:16">
      <c r="A41" s="14"/>
      <c r="B41" s="266"/>
      <c r="C41" s="104"/>
      <c r="D41" s="104"/>
      <c r="E41" s="104"/>
      <c r="F41" s="104"/>
      <c r="G41" s="104"/>
      <c r="H41" s="104"/>
      <c r="I41" s="104"/>
      <c r="J41" s="104"/>
      <c r="K41" s="104"/>
      <c r="L41" s="104"/>
      <c r="M41" s="104"/>
      <c r="N41" s="104"/>
      <c r="O41" s="104"/>
      <c r="P41" s="104"/>
    </row>
    <row r="42" spans="1:16">
      <c r="A42" s="14"/>
      <c r="B42" s="106"/>
      <c r="C42" s="107"/>
      <c r="D42" s="107"/>
      <c r="E42" s="107"/>
      <c r="F42" s="107"/>
      <c r="G42" s="107"/>
      <c r="H42" s="107"/>
      <c r="I42" s="107"/>
      <c r="J42" s="107"/>
      <c r="K42" s="107"/>
      <c r="L42" s="107"/>
      <c r="M42" s="107"/>
      <c r="N42" s="107"/>
      <c r="O42" s="107"/>
      <c r="P42" s="107"/>
    </row>
    <row r="43" spans="1:16">
      <c r="A43" s="14"/>
      <c r="B43" s="264" t="s">
        <v>501</v>
      </c>
      <c r="C43" s="113"/>
      <c r="D43" s="113"/>
      <c r="E43" s="113"/>
      <c r="F43" s="113"/>
      <c r="G43" s="113"/>
      <c r="H43" s="113"/>
      <c r="I43" s="113"/>
      <c r="J43" s="113"/>
      <c r="K43" s="113"/>
      <c r="L43" s="113"/>
      <c r="M43" s="113"/>
      <c r="N43" s="113"/>
      <c r="O43" s="113"/>
      <c r="P43" s="114"/>
    </row>
    <row r="44" spans="1:16" ht="14.45" customHeight="1">
      <c r="A44" s="14"/>
      <c r="B44" s="252" t="s">
        <v>502</v>
      </c>
      <c r="C44" s="252" t="s">
        <v>503</v>
      </c>
      <c r="D44" s="252" t="s">
        <v>504</v>
      </c>
      <c r="E44" s="104"/>
      <c r="F44" s="104"/>
      <c r="G44" s="104"/>
      <c r="H44" s="104"/>
      <c r="I44" s="104"/>
      <c r="J44" s="104"/>
      <c r="K44" s="104"/>
      <c r="L44" s="104"/>
      <c r="M44" s="104"/>
      <c r="N44" s="104"/>
      <c r="O44" s="104"/>
      <c r="P44" s="105"/>
    </row>
    <row r="45" spans="1:16" ht="17.100000000000001" customHeight="1">
      <c r="A45" s="14"/>
      <c r="B45" s="109"/>
      <c r="C45" s="109"/>
      <c r="D45" s="106"/>
      <c r="E45" s="107"/>
      <c r="F45" s="107"/>
      <c r="G45" s="107"/>
      <c r="H45" s="107"/>
      <c r="I45" s="107"/>
      <c r="J45" s="107"/>
      <c r="K45" s="107"/>
      <c r="L45" s="107"/>
      <c r="M45" s="107"/>
      <c r="N45" s="107"/>
      <c r="O45" s="107"/>
      <c r="P45" s="108"/>
    </row>
    <row r="46" spans="1:16" ht="17.100000000000001" customHeight="1">
      <c r="A46" s="14"/>
      <c r="B46" s="103" t="s">
        <v>505</v>
      </c>
      <c r="C46" s="243" t="s">
        <v>500</v>
      </c>
      <c r="D46" s="243" t="s">
        <v>707</v>
      </c>
      <c r="E46" s="244"/>
      <c r="F46" s="244"/>
      <c r="G46" s="244"/>
      <c r="H46" s="244"/>
      <c r="I46" s="244"/>
      <c r="J46" s="244"/>
      <c r="K46" s="244"/>
      <c r="L46" s="244"/>
      <c r="M46" s="244"/>
      <c r="N46" s="244"/>
      <c r="O46" s="244"/>
      <c r="P46" s="245"/>
    </row>
    <row r="47" spans="1:16" ht="17.100000000000001" customHeight="1">
      <c r="A47" s="14"/>
      <c r="B47" s="110"/>
      <c r="C47" s="256"/>
      <c r="D47" s="246"/>
      <c r="E47" s="247"/>
      <c r="F47" s="247"/>
      <c r="G47" s="247"/>
      <c r="H47" s="247"/>
      <c r="I47" s="247"/>
      <c r="J47" s="247"/>
      <c r="K47" s="247"/>
      <c r="L47" s="247"/>
      <c r="M47" s="247"/>
      <c r="N47" s="247"/>
      <c r="O47" s="247"/>
      <c r="P47" s="248"/>
    </row>
    <row r="48" spans="1:16" ht="17.100000000000001" customHeight="1">
      <c r="A48" s="14"/>
      <c r="B48" s="109"/>
      <c r="C48" s="257"/>
      <c r="D48" s="249"/>
      <c r="E48" s="250"/>
      <c r="F48" s="250"/>
      <c r="G48" s="250"/>
      <c r="H48" s="250"/>
      <c r="I48" s="250"/>
      <c r="J48" s="250"/>
      <c r="K48" s="250"/>
      <c r="L48" s="250"/>
      <c r="M48" s="250"/>
      <c r="N48" s="250"/>
      <c r="O48" s="250"/>
      <c r="P48" s="251"/>
    </row>
    <row r="49" spans="1:16" ht="14.45" customHeight="1">
      <c r="A49" s="14"/>
      <c r="B49" s="201" t="s">
        <v>506</v>
      </c>
      <c r="C49" s="100"/>
      <c r="D49" s="100"/>
      <c r="E49" s="100"/>
      <c r="F49" s="100"/>
      <c r="G49" s="100"/>
      <c r="H49" s="100"/>
      <c r="I49" s="100"/>
      <c r="J49" s="100"/>
      <c r="K49" s="100"/>
      <c r="L49" s="100"/>
      <c r="M49" s="100"/>
      <c r="N49" s="100"/>
      <c r="O49" s="100"/>
      <c r="P49" s="100"/>
    </row>
    <row r="50" spans="1:16">
      <c r="A50" s="14"/>
      <c r="B50" s="100"/>
      <c r="C50" s="100"/>
      <c r="D50" s="100"/>
      <c r="E50" s="100"/>
      <c r="F50" s="100"/>
      <c r="G50" s="100"/>
      <c r="H50" s="100"/>
      <c r="I50" s="100"/>
      <c r="J50" s="100"/>
      <c r="K50" s="100"/>
      <c r="L50" s="100"/>
      <c r="M50" s="100"/>
      <c r="N50" s="100"/>
      <c r="O50" s="100"/>
      <c r="P50" s="100"/>
    </row>
    <row r="51" spans="1:16" ht="17.100000000000001" customHeight="1">
      <c r="A51" s="14"/>
      <c r="B51" s="100"/>
      <c r="C51" s="100"/>
      <c r="D51" s="100"/>
      <c r="E51" s="100"/>
      <c r="F51" s="100"/>
      <c r="G51" s="100"/>
      <c r="H51" s="100"/>
      <c r="I51" s="100"/>
      <c r="J51" s="100"/>
      <c r="K51" s="100"/>
      <c r="L51" s="100"/>
      <c r="M51" s="100"/>
      <c r="N51" s="100"/>
      <c r="O51" s="100"/>
      <c r="P51" s="100"/>
    </row>
    <row r="52" spans="1:16">
      <c r="A52" s="14"/>
      <c r="B52" s="14"/>
      <c r="C52" s="14"/>
      <c r="D52" s="14"/>
      <c r="E52" s="14"/>
      <c r="F52" s="14"/>
      <c r="G52" s="14"/>
      <c r="H52" s="14"/>
      <c r="I52" s="14"/>
      <c r="J52" s="14"/>
      <c r="K52" s="14"/>
      <c r="L52" s="14"/>
      <c r="M52" s="14"/>
      <c r="N52" s="14"/>
      <c r="O52" s="14"/>
      <c r="P52" s="14"/>
    </row>
  </sheetData>
  <sheetProtection sheet="1" objects="1" scenarios="1" formatColumns="0" formatRows="0"/>
  <mergeCells count="66">
    <mergeCell ref="E37:E40"/>
    <mergeCell ref="G13:K16"/>
    <mergeCell ref="B46:B48"/>
    <mergeCell ref="B33:B36"/>
    <mergeCell ref="E25:E28"/>
    <mergeCell ref="F9:F12"/>
    <mergeCell ref="B25:B28"/>
    <mergeCell ref="D46:P48"/>
    <mergeCell ref="L13:P16"/>
    <mergeCell ref="C33:D36"/>
    <mergeCell ref="C29:D32"/>
    <mergeCell ref="G17:K20"/>
    <mergeCell ref="F37:F40"/>
    <mergeCell ref="E33:E36"/>
    <mergeCell ref="F29:F32"/>
    <mergeCell ref="E21:E24"/>
    <mergeCell ref="L33:P36"/>
    <mergeCell ref="C46:C48"/>
    <mergeCell ref="B49:P51"/>
    <mergeCell ref="B29:B32"/>
    <mergeCell ref="F33:F36"/>
    <mergeCell ref="L9:P12"/>
    <mergeCell ref="C13:D16"/>
    <mergeCell ref="B44:B45"/>
    <mergeCell ref="C9:D12"/>
    <mergeCell ref="B13:B16"/>
    <mergeCell ref="L21:P24"/>
    <mergeCell ref="G9:K12"/>
    <mergeCell ref="F13:F16"/>
    <mergeCell ref="B9:B12"/>
    <mergeCell ref="C37:D40"/>
    <mergeCell ref="G21:K24"/>
    <mergeCell ref="L17:P20"/>
    <mergeCell ref="B37:B40"/>
    <mergeCell ref="B43:P43"/>
    <mergeCell ref="C25:D28"/>
    <mergeCell ref="D44:P45"/>
    <mergeCell ref="E29:E32"/>
    <mergeCell ref="B4:P5"/>
    <mergeCell ref="C44:C45"/>
    <mergeCell ref="C17:D20"/>
    <mergeCell ref="E13:E16"/>
    <mergeCell ref="B17:B20"/>
    <mergeCell ref="E9:E12"/>
    <mergeCell ref="C7:D8"/>
    <mergeCell ref="F17:F20"/>
    <mergeCell ref="G29:K32"/>
    <mergeCell ref="F21:F24"/>
    <mergeCell ref="B41:P42"/>
    <mergeCell ref="L25:P28"/>
    <mergeCell ref="B2:P2"/>
    <mergeCell ref="E17:E20"/>
    <mergeCell ref="C21:D24"/>
    <mergeCell ref="L37:P40"/>
    <mergeCell ref="B21:B24"/>
    <mergeCell ref="B6:B8"/>
    <mergeCell ref="C6:P6"/>
    <mergeCell ref="F25:F28"/>
    <mergeCell ref="G37:K40"/>
    <mergeCell ref="L29:P32"/>
    <mergeCell ref="G33:K36"/>
    <mergeCell ref="L7:P8"/>
    <mergeCell ref="E7:E8"/>
    <mergeCell ref="G7:K8"/>
    <mergeCell ref="F7:F8"/>
    <mergeCell ref="G25:K28"/>
  </mergeCells>
  <dataValidations count="3">
    <dataValidation type="list" allowBlank="1" showInputMessage="1" showErrorMessage="1" prompt="Select Rating" sqref="B46:C48 E9:E19 E21:E23 E25:E27 E29:E31 E33:E35 E37:E39" xr:uid="{00000000-0002-0000-0A00-000000000000}">
      <formula1>"Low, Moderate, Substantial, High"</formula1>
    </dataValidation>
    <dataValidation type="list" allowBlank="1" showInputMessage="1" showErrorMessage="1" prompt="Select Response" sqref="F9:F19 F21:F23 F25:F27 F29:F31 F33:F35 F37:F39" xr:uid="{00000000-0002-0000-0A00-000001000000}">
      <formula1>"Yes, No"</formula1>
    </dataValidation>
    <dataValidation type="list" allowBlank="1" showInputMessage="1" showErrorMessage="1" prompt="Select type of risk" sqref="C9:D40"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M34"/>
  <sheetViews>
    <sheetView showGridLines="0" view="pageBreakPreview" zoomScaleNormal="100" zoomScaleSheetLayoutView="100" workbookViewId="0">
      <selection activeCell="P12" sqref="P12"/>
    </sheetView>
  </sheetViews>
  <sheetFormatPr defaultColWidth="8.85546875" defaultRowHeight="15"/>
  <cols>
    <col min="1" max="1" width="1.42578125" customWidth="1"/>
    <col min="5" max="5" width="20.42578125" customWidth="1"/>
  </cols>
  <sheetData>
    <row r="1" spans="1:13">
      <c r="A1" s="14"/>
      <c r="B1" s="14"/>
      <c r="C1" s="14"/>
      <c r="D1" s="14"/>
      <c r="E1" s="14"/>
      <c r="F1" s="14"/>
      <c r="G1" s="14"/>
      <c r="H1" s="14"/>
      <c r="I1" s="14"/>
      <c r="J1" s="14"/>
      <c r="K1" s="14"/>
    </row>
    <row r="2" spans="1:13" ht="15.95" customHeight="1">
      <c r="A2" s="14"/>
      <c r="B2" s="254" t="s">
        <v>781</v>
      </c>
      <c r="C2" s="100"/>
      <c r="D2" s="100"/>
      <c r="E2" s="100"/>
      <c r="F2" s="100"/>
      <c r="G2" s="100"/>
      <c r="H2" s="100"/>
      <c r="I2" s="100"/>
      <c r="J2" s="100"/>
      <c r="K2" s="100"/>
      <c r="M2" s="34"/>
    </row>
    <row r="3" spans="1:13" ht="15.95" customHeight="1">
      <c r="A3" s="14"/>
      <c r="B3" s="16"/>
      <c r="C3" s="16"/>
      <c r="D3" s="16"/>
      <c r="E3" s="16"/>
      <c r="F3" s="16"/>
      <c r="G3" s="16"/>
      <c r="H3" s="16"/>
      <c r="I3" s="16"/>
      <c r="J3" s="16"/>
      <c r="K3" s="16"/>
      <c r="M3" s="34"/>
    </row>
    <row r="4" spans="1:13" ht="15.95" customHeight="1">
      <c r="A4" s="14"/>
      <c r="B4" s="103" t="s">
        <v>507</v>
      </c>
      <c r="C4" s="104"/>
      <c r="D4" s="104"/>
      <c r="E4" s="104"/>
      <c r="F4" s="104"/>
      <c r="G4" s="104"/>
      <c r="H4" s="104"/>
      <c r="I4" s="104"/>
      <c r="J4" s="104"/>
      <c r="K4" s="105"/>
      <c r="M4" s="34"/>
    </row>
    <row r="5" spans="1:13" ht="24.95" customHeight="1">
      <c r="A5" s="14"/>
      <c r="B5" s="106"/>
      <c r="C5" s="107"/>
      <c r="D5" s="107"/>
      <c r="E5" s="107"/>
      <c r="F5" s="107"/>
      <c r="G5" s="107"/>
      <c r="H5" s="107"/>
      <c r="I5" s="107"/>
      <c r="J5" s="107"/>
      <c r="K5" s="108"/>
      <c r="M5" s="34"/>
    </row>
    <row r="6" spans="1:13" ht="14.45" customHeight="1">
      <c r="A6" s="14"/>
      <c r="B6" s="103"/>
      <c r="C6" s="113"/>
      <c r="D6" s="113"/>
      <c r="E6" s="113"/>
      <c r="F6" s="113"/>
      <c r="G6" s="113"/>
      <c r="H6" s="113"/>
      <c r="I6" s="113"/>
      <c r="J6" s="113"/>
      <c r="K6" s="114"/>
      <c r="M6" s="34"/>
    </row>
    <row r="7" spans="1:13" ht="14.45" customHeight="1">
      <c r="A7" s="14"/>
      <c r="B7" s="252" t="s">
        <v>508</v>
      </c>
      <c r="C7" s="104"/>
      <c r="D7" s="104"/>
      <c r="E7" s="105"/>
      <c r="F7" s="263" t="s">
        <v>509</v>
      </c>
      <c r="G7" s="104"/>
      <c r="H7" s="104"/>
      <c r="I7" s="104"/>
      <c r="J7" s="104"/>
      <c r="K7" s="105"/>
      <c r="M7" s="34"/>
    </row>
    <row r="8" spans="1:13" ht="17.100000000000001" customHeight="1">
      <c r="A8" s="14"/>
      <c r="B8" s="106"/>
      <c r="C8" s="107"/>
      <c r="D8" s="107"/>
      <c r="E8" s="108"/>
      <c r="F8" s="118"/>
      <c r="G8" s="119"/>
      <c r="H8" s="119"/>
      <c r="I8" s="119"/>
      <c r="J8" s="119"/>
      <c r="K8" s="120"/>
      <c r="M8" s="34"/>
    </row>
    <row r="9" spans="1:13" ht="14.45" customHeight="1">
      <c r="A9" s="14"/>
      <c r="B9" s="269" t="s">
        <v>709</v>
      </c>
      <c r="C9" s="104"/>
      <c r="D9" s="104"/>
      <c r="E9" s="104"/>
      <c r="F9" s="267" t="s">
        <v>708</v>
      </c>
      <c r="G9" s="117"/>
      <c r="H9" s="117"/>
      <c r="I9" s="117"/>
      <c r="J9" s="117"/>
      <c r="K9" s="117"/>
      <c r="L9" s="74"/>
      <c r="M9" s="34"/>
    </row>
    <row r="10" spans="1:13" ht="70.5" customHeight="1">
      <c r="A10" s="14"/>
      <c r="B10" s="106"/>
      <c r="C10" s="107"/>
      <c r="D10" s="107"/>
      <c r="E10" s="107"/>
      <c r="F10" s="117"/>
      <c r="G10" s="117"/>
      <c r="H10" s="117"/>
      <c r="I10" s="117"/>
      <c r="J10" s="117"/>
      <c r="K10" s="117"/>
      <c r="L10" s="74"/>
      <c r="M10" s="34"/>
    </row>
    <row r="11" spans="1:13" ht="17.100000000000001" customHeight="1">
      <c r="A11" s="14"/>
      <c r="B11" s="269" t="s">
        <v>710</v>
      </c>
      <c r="C11" s="104"/>
      <c r="D11" s="104"/>
      <c r="E11" s="104"/>
      <c r="F11" s="267" t="s">
        <v>711</v>
      </c>
      <c r="G11" s="117"/>
      <c r="H11" s="117"/>
      <c r="I11" s="117"/>
      <c r="J11" s="117"/>
      <c r="K11" s="117"/>
      <c r="L11" s="74"/>
      <c r="M11" s="34"/>
    </row>
    <row r="12" spans="1:13" ht="48.75" customHeight="1">
      <c r="A12" s="14"/>
      <c r="B12" s="106"/>
      <c r="C12" s="107"/>
      <c r="D12" s="107"/>
      <c r="E12" s="107"/>
      <c r="F12" s="117"/>
      <c r="G12" s="117"/>
      <c r="H12" s="117"/>
      <c r="I12" s="117"/>
      <c r="J12" s="117"/>
      <c r="K12" s="117"/>
      <c r="L12" s="74"/>
      <c r="M12" s="34"/>
    </row>
    <row r="13" spans="1:13" ht="17.100000000000001" customHeight="1">
      <c r="A13" s="14"/>
      <c r="B13" s="269" t="s">
        <v>712</v>
      </c>
      <c r="C13" s="104"/>
      <c r="D13" s="104"/>
      <c r="E13" s="104"/>
      <c r="F13" s="267" t="s">
        <v>713</v>
      </c>
      <c r="G13" s="117"/>
      <c r="H13" s="117"/>
      <c r="I13" s="117"/>
      <c r="J13" s="117"/>
      <c r="K13" s="117"/>
      <c r="L13" s="74"/>
    </row>
    <row r="14" spans="1:13" ht="54" customHeight="1">
      <c r="A14" s="14"/>
      <c r="B14" s="106"/>
      <c r="C14" s="107"/>
      <c r="D14" s="107"/>
      <c r="E14" s="107"/>
      <c r="F14" s="117"/>
      <c r="G14" s="117"/>
      <c r="H14" s="117"/>
      <c r="I14" s="117"/>
      <c r="J14" s="117"/>
      <c r="K14" s="117"/>
      <c r="L14" s="74"/>
    </row>
    <row r="15" spans="1:13" ht="17.100000000000001" customHeight="1">
      <c r="A15" s="14"/>
      <c r="B15" s="269" t="s">
        <v>715</v>
      </c>
      <c r="C15" s="104"/>
      <c r="D15" s="104"/>
      <c r="E15" s="104"/>
      <c r="F15" s="267" t="s">
        <v>714</v>
      </c>
      <c r="G15" s="117"/>
      <c r="H15" s="117"/>
      <c r="I15" s="117"/>
      <c r="J15" s="117"/>
      <c r="K15" s="117"/>
      <c r="L15" s="74"/>
    </row>
    <row r="16" spans="1:13" ht="45" customHeight="1">
      <c r="A16" s="14"/>
      <c r="B16" s="106"/>
      <c r="C16" s="107"/>
      <c r="D16" s="107"/>
      <c r="E16" s="107"/>
      <c r="F16" s="117"/>
      <c r="G16" s="117"/>
      <c r="H16" s="117"/>
      <c r="I16" s="117"/>
      <c r="J16" s="117"/>
      <c r="K16" s="117"/>
      <c r="L16" s="74"/>
    </row>
    <row r="17" spans="1:12" ht="17.100000000000001" customHeight="1">
      <c r="A17" s="14"/>
      <c r="B17" s="269" t="s">
        <v>716</v>
      </c>
      <c r="C17" s="104"/>
      <c r="D17" s="104"/>
      <c r="E17" s="104"/>
      <c r="F17" s="268" t="s">
        <v>717</v>
      </c>
      <c r="G17" s="268"/>
      <c r="H17" s="268"/>
      <c r="I17" s="268"/>
      <c r="J17" s="268"/>
      <c r="K17" s="268"/>
      <c r="L17" s="74"/>
    </row>
    <row r="18" spans="1:12" ht="30" customHeight="1">
      <c r="A18" s="14"/>
      <c r="B18" s="118"/>
      <c r="C18" s="119"/>
      <c r="D18" s="119"/>
      <c r="E18" s="119"/>
      <c r="F18" s="268"/>
      <c r="G18" s="268"/>
      <c r="H18" s="268"/>
      <c r="I18" s="268"/>
      <c r="J18" s="268"/>
      <c r="K18" s="268"/>
      <c r="L18" s="74"/>
    </row>
    <row r="19" spans="1:12" ht="41.25" customHeight="1">
      <c r="A19" s="74"/>
      <c r="B19" s="269" t="s">
        <v>718</v>
      </c>
      <c r="C19" s="104"/>
      <c r="D19" s="104"/>
      <c r="E19" s="104"/>
      <c r="F19" s="272" t="s">
        <v>722</v>
      </c>
      <c r="G19" s="272"/>
      <c r="H19" s="272"/>
      <c r="I19" s="272"/>
      <c r="J19" s="272"/>
      <c r="K19" s="272"/>
      <c r="L19" s="74"/>
    </row>
    <row r="20" spans="1:12" ht="30.75" customHeight="1">
      <c r="A20" s="74"/>
      <c r="B20" s="118" t="s">
        <v>510</v>
      </c>
      <c r="C20" s="119"/>
      <c r="D20" s="119"/>
      <c r="E20" s="119"/>
      <c r="F20" s="272"/>
      <c r="G20" s="272"/>
      <c r="H20" s="272"/>
      <c r="I20" s="272"/>
      <c r="J20" s="272"/>
      <c r="K20" s="272"/>
      <c r="L20" s="74"/>
    </row>
    <row r="21" spans="1:12" ht="15" customHeight="1">
      <c r="A21" s="74"/>
      <c r="B21" s="269" t="s">
        <v>720</v>
      </c>
      <c r="C21" s="104"/>
      <c r="D21" s="104"/>
      <c r="E21" s="104"/>
      <c r="F21" s="272" t="s">
        <v>723</v>
      </c>
      <c r="G21" s="272"/>
      <c r="H21" s="272"/>
      <c r="I21" s="272"/>
      <c r="J21" s="272"/>
      <c r="K21" s="272"/>
      <c r="L21" s="74"/>
    </row>
    <row r="22" spans="1:12" ht="36" customHeight="1">
      <c r="A22" s="76"/>
      <c r="B22" s="118" t="s">
        <v>511</v>
      </c>
      <c r="C22" s="119"/>
      <c r="D22" s="119"/>
      <c r="E22" s="119"/>
      <c r="F22" s="272"/>
      <c r="G22" s="272"/>
      <c r="H22" s="272"/>
      <c r="I22" s="272"/>
      <c r="J22" s="272"/>
      <c r="K22" s="272"/>
      <c r="L22" s="74"/>
    </row>
    <row r="23" spans="1:12" ht="51.75" customHeight="1">
      <c r="A23" s="76"/>
      <c r="B23" s="269" t="s">
        <v>721</v>
      </c>
      <c r="C23" s="124"/>
      <c r="D23" s="124"/>
      <c r="E23" s="124"/>
      <c r="F23" s="270" t="s">
        <v>719</v>
      </c>
      <c r="G23" s="271"/>
      <c r="H23" s="271"/>
      <c r="I23" s="271"/>
      <c r="J23" s="271"/>
      <c r="K23" s="271"/>
      <c r="L23" s="74"/>
    </row>
    <row r="24" spans="1:12" ht="17.100000000000001" customHeight="1">
      <c r="A24" s="14"/>
      <c r="B24" s="76"/>
      <c r="C24" s="76"/>
      <c r="D24" s="76"/>
      <c r="E24" s="76"/>
      <c r="F24" s="76"/>
      <c r="G24" s="76"/>
      <c r="H24" s="76"/>
      <c r="I24" s="76"/>
      <c r="J24" s="76"/>
      <c r="K24" s="76"/>
    </row>
    <row r="25" spans="1:12" ht="17.100000000000001" customHeight="1">
      <c r="A25" s="14"/>
      <c r="B25" s="14"/>
      <c r="C25" s="14"/>
      <c r="D25" s="14"/>
      <c r="E25" s="14"/>
      <c r="F25" s="14"/>
      <c r="G25" s="14"/>
      <c r="H25" s="14"/>
      <c r="I25" s="14"/>
      <c r="J25" s="14"/>
      <c r="K25" s="14"/>
    </row>
    <row r="26" spans="1:12" ht="17.100000000000001" customHeight="1">
      <c r="A26" s="14"/>
      <c r="B26" s="14"/>
      <c r="C26" s="14"/>
      <c r="D26" s="14"/>
      <c r="E26" s="14"/>
      <c r="F26" s="14"/>
      <c r="G26" s="14"/>
      <c r="H26" s="14"/>
      <c r="I26" s="14"/>
      <c r="J26" s="14"/>
      <c r="K26" s="14"/>
    </row>
    <row r="27" spans="1:12" ht="17.100000000000001" customHeight="1">
      <c r="A27" s="14"/>
      <c r="B27" s="14"/>
      <c r="C27" s="14"/>
      <c r="D27" s="14"/>
      <c r="E27" s="14"/>
      <c r="F27" s="14"/>
      <c r="G27" s="14"/>
      <c r="H27" s="14"/>
      <c r="I27" s="14"/>
      <c r="J27" s="14"/>
      <c r="K27" s="14"/>
    </row>
    <row r="28" spans="1:12" ht="17.100000000000001" customHeight="1">
      <c r="A28" s="14"/>
      <c r="B28" s="14"/>
      <c r="C28" s="14"/>
      <c r="D28" s="14"/>
      <c r="E28" s="14"/>
      <c r="F28" s="14"/>
      <c r="G28" s="14"/>
      <c r="H28" s="14"/>
      <c r="I28" s="14"/>
      <c r="J28" s="14"/>
      <c r="K28" s="14"/>
    </row>
    <row r="29" spans="1:12" ht="17.100000000000001" customHeight="1">
      <c r="A29" s="14"/>
      <c r="B29" s="14"/>
      <c r="C29" s="14"/>
      <c r="D29" s="14"/>
      <c r="E29" s="14"/>
      <c r="F29" s="14"/>
      <c r="G29" s="14"/>
      <c r="H29" s="14"/>
      <c r="I29" s="14"/>
      <c r="J29" s="14"/>
      <c r="K29" s="14"/>
    </row>
    <row r="30" spans="1:12" ht="17.100000000000001" customHeight="1">
      <c r="A30" s="14"/>
      <c r="B30" s="14"/>
      <c r="C30" s="14"/>
      <c r="D30" s="14"/>
      <c r="E30" s="14"/>
      <c r="F30" s="14"/>
      <c r="G30" s="14"/>
      <c r="H30" s="14"/>
      <c r="I30" s="14"/>
      <c r="J30" s="14"/>
      <c r="K30" s="14"/>
    </row>
    <row r="31" spans="1:12" ht="17.100000000000001" customHeight="1">
      <c r="A31" s="14"/>
      <c r="B31" s="14"/>
      <c r="C31" s="14"/>
      <c r="D31" s="14"/>
      <c r="E31" s="14"/>
      <c r="F31" s="14"/>
      <c r="G31" s="14"/>
      <c r="H31" s="14"/>
      <c r="I31" s="14"/>
      <c r="J31" s="14"/>
      <c r="K31" s="14"/>
    </row>
    <row r="32" spans="1:12" ht="17.100000000000001" customHeight="1">
      <c r="A32" s="14"/>
      <c r="B32" s="14"/>
      <c r="C32" s="14"/>
      <c r="D32" s="14"/>
      <c r="E32" s="14"/>
      <c r="F32" s="14"/>
      <c r="G32" s="14"/>
      <c r="H32" s="14"/>
      <c r="I32" s="14"/>
      <c r="J32" s="14"/>
      <c r="K32" s="14"/>
    </row>
    <row r="33" spans="1:11" ht="17.100000000000001" customHeight="1">
      <c r="A33" s="14"/>
      <c r="B33" s="14"/>
      <c r="C33" s="14"/>
      <c r="D33" s="14"/>
      <c r="E33" s="14"/>
      <c r="F33" s="14"/>
      <c r="G33" s="14"/>
      <c r="H33" s="14"/>
      <c r="I33" s="14"/>
      <c r="J33" s="14"/>
      <c r="K33" s="14"/>
    </row>
    <row r="34" spans="1:11">
      <c r="A34" s="14"/>
      <c r="B34" s="14"/>
      <c r="C34" s="14"/>
      <c r="D34" s="14"/>
      <c r="E34" s="14"/>
      <c r="F34" s="14"/>
      <c r="G34" s="14"/>
      <c r="H34" s="14"/>
      <c r="I34" s="14"/>
      <c r="J34" s="14"/>
      <c r="K34" s="14"/>
    </row>
  </sheetData>
  <sheetProtection sheet="1" objects="1" scenarios="1" formatColumns="0" formatRows="0"/>
  <mergeCells count="21">
    <mergeCell ref="B23:E23"/>
    <mergeCell ref="F23:K23"/>
    <mergeCell ref="B19:E20"/>
    <mergeCell ref="B21:E22"/>
    <mergeCell ref="F21:K22"/>
    <mergeCell ref="F19:K20"/>
    <mergeCell ref="B2:K2"/>
    <mergeCell ref="B6:K6"/>
    <mergeCell ref="F9:K10"/>
    <mergeCell ref="F17:K18"/>
    <mergeCell ref="B4:K5"/>
    <mergeCell ref="B13:E14"/>
    <mergeCell ref="F15:K16"/>
    <mergeCell ref="F13:K14"/>
    <mergeCell ref="B17:E18"/>
    <mergeCell ref="B7:E8"/>
    <mergeCell ref="B11:E12"/>
    <mergeCell ref="B15:E16"/>
    <mergeCell ref="F7:K8"/>
    <mergeCell ref="B9:E10"/>
    <mergeCell ref="F11:K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49"/>
  <sheetViews>
    <sheetView showGridLines="0" view="pageBreakPreview" zoomScaleNormal="100" zoomScaleSheetLayoutView="100" workbookViewId="0">
      <selection activeCell="Q15" sqref="A1:XFD1048576"/>
    </sheetView>
  </sheetViews>
  <sheetFormatPr defaultColWidth="8.85546875" defaultRowHeight="15"/>
  <cols>
    <col min="1" max="1" width="1.42578125" customWidth="1"/>
    <col min="2" max="2" width="9.140625" customWidth="1"/>
    <col min="9" max="9" width="16.85546875" customWidth="1"/>
  </cols>
  <sheetData>
    <row r="1" spans="1:11">
      <c r="A1" s="2"/>
      <c r="B1" s="2"/>
      <c r="C1" s="2"/>
      <c r="D1" s="2"/>
      <c r="E1" s="2"/>
      <c r="F1" s="2"/>
      <c r="G1" s="2"/>
      <c r="H1" s="2"/>
      <c r="I1" s="2"/>
      <c r="J1" s="2"/>
      <c r="K1" s="2"/>
    </row>
    <row r="2" spans="1:11" ht="19.5" customHeight="1">
      <c r="A2" s="2"/>
      <c r="B2" s="202" t="s">
        <v>512</v>
      </c>
      <c r="C2" s="100"/>
      <c r="D2" s="100"/>
      <c r="E2" s="100"/>
      <c r="F2" s="100"/>
      <c r="G2" s="100"/>
      <c r="H2" s="100"/>
      <c r="I2" s="100"/>
      <c r="J2" s="100"/>
      <c r="K2" s="100"/>
    </row>
    <row r="3" spans="1:11">
      <c r="A3" s="2"/>
      <c r="B3" s="15"/>
      <c r="C3" s="15"/>
      <c r="D3" s="15"/>
      <c r="E3" s="15"/>
      <c r="F3" s="15"/>
      <c r="G3" s="15"/>
      <c r="H3" s="15"/>
      <c r="I3" s="15"/>
      <c r="J3" s="15"/>
      <c r="K3" s="15"/>
    </row>
    <row r="4" spans="1:11" s="3" customFormat="1" ht="14.45" customHeight="1">
      <c r="A4" s="8"/>
      <c r="B4" s="116" t="s">
        <v>513</v>
      </c>
      <c r="C4" s="104"/>
      <c r="D4" s="104"/>
      <c r="E4" s="104"/>
      <c r="F4" s="104"/>
      <c r="G4" s="104"/>
      <c r="H4" s="104"/>
      <c r="I4" s="104"/>
      <c r="J4" s="104"/>
      <c r="K4" s="105"/>
    </row>
    <row r="5" spans="1:11" ht="15.95" customHeight="1">
      <c r="A5" s="2"/>
      <c r="B5" s="118"/>
      <c r="C5" s="100"/>
      <c r="D5" s="100"/>
      <c r="E5" s="100"/>
      <c r="F5" s="100"/>
      <c r="G5" s="100"/>
      <c r="H5" s="100"/>
      <c r="I5" s="100"/>
      <c r="J5" s="100"/>
      <c r="K5" s="120"/>
    </row>
    <row r="6" spans="1:11" ht="15.95" customHeight="1">
      <c r="A6" s="2"/>
      <c r="B6" s="118"/>
      <c r="C6" s="100"/>
      <c r="D6" s="100"/>
      <c r="E6" s="100"/>
      <c r="F6" s="100"/>
      <c r="G6" s="100"/>
      <c r="H6" s="100"/>
      <c r="I6" s="100"/>
      <c r="J6" s="100"/>
      <c r="K6" s="120"/>
    </row>
    <row r="7" spans="1:11" ht="15.95" customHeight="1">
      <c r="A7" s="2"/>
      <c r="B7" s="118"/>
      <c r="C7" s="100"/>
      <c r="D7" s="100"/>
      <c r="E7" s="100"/>
      <c r="F7" s="100"/>
      <c r="G7" s="100"/>
      <c r="H7" s="100"/>
      <c r="I7" s="100"/>
      <c r="J7" s="100"/>
      <c r="K7" s="120"/>
    </row>
    <row r="8" spans="1:11" ht="15.95" customHeight="1">
      <c r="A8" s="2"/>
      <c r="B8" s="106"/>
      <c r="C8" s="107"/>
      <c r="D8" s="107"/>
      <c r="E8" s="107"/>
      <c r="F8" s="107"/>
      <c r="G8" s="107"/>
      <c r="H8" s="107"/>
      <c r="I8" s="107"/>
      <c r="J8" s="107"/>
      <c r="K8" s="108"/>
    </row>
    <row r="9" spans="1:11" ht="14.45" customHeight="1">
      <c r="A9" s="2"/>
      <c r="B9" s="263" t="s">
        <v>514</v>
      </c>
      <c r="C9" s="105"/>
      <c r="D9" s="263" t="s">
        <v>515</v>
      </c>
      <c r="E9" s="104"/>
      <c r="F9" s="104"/>
      <c r="G9" s="104"/>
      <c r="H9" s="105"/>
      <c r="I9" s="276" t="s">
        <v>516</v>
      </c>
      <c r="J9" s="263" t="s">
        <v>517</v>
      </c>
      <c r="K9" s="105"/>
    </row>
    <row r="10" spans="1:11" ht="14.45" customHeight="1">
      <c r="A10" s="2"/>
      <c r="B10" s="118"/>
      <c r="C10" s="120"/>
      <c r="D10" s="118"/>
      <c r="E10" s="100"/>
      <c r="F10" s="100"/>
      <c r="G10" s="100"/>
      <c r="H10" s="120"/>
      <c r="I10" s="110"/>
      <c r="J10" s="118"/>
      <c r="K10" s="120"/>
    </row>
    <row r="11" spans="1:11" ht="15.95" customHeight="1">
      <c r="A11" s="2"/>
      <c r="B11" s="106"/>
      <c r="C11" s="108"/>
      <c r="D11" s="106"/>
      <c r="E11" s="107"/>
      <c r="F11" s="107"/>
      <c r="G11" s="107"/>
      <c r="H11" s="108"/>
      <c r="I11" s="109"/>
      <c r="J11" s="106"/>
      <c r="K11" s="108"/>
    </row>
    <row r="12" spans="1:11" ht="14.45" customHeight="1">
      <c r="A12" s="2"/>
      <c r="B12" s="116" t="s">
        <v>518</v>
      </c>
      <c r="C12" s="105"/>
      <c r="D12" s="116"/>
      <c r="E12" s="104"/>
      <c r="F12" s="104"/>
      <c r="G12" s="104"/>
      <c r="H12" s="105"/>
      <c r="I12" s="116" t="s">
        <v>53</v>
      </c>
      <c r="J12" s="103"/>
      <c r="K12" s="105"/>
    </row>
    <row r="13" spans="1:11" ht="15.95" customHeight="1">
      <c r="A13" s="2"/>
      <c r="B13" s="106"/>
      <c r="C13" s="108"/>
      <c r="D13" s="106"/>
      <c r="E13" s="107"/>
      <c r="F13" s="107"/>
      <c r="G13" s="107"/>
      <c r="H13" s="108"/>
      <c r="I13" s="109"/>
      <c r="J13" s="106"/>
      <c r="K13" s="108"/>
    </row>
    <row r="14" spans="1:11" ht="14.45" customHeight="1">
      <c r="A14" s="2"/>
      <c r="B14" s="116" t="s">
        <v>519</v>
      </c>
      <c r="C14" s="105"/>
      <c r="D14" s="116"/>
      <c r="E14" s="104"/>
      <c r="F14" s="104"/>
      <c r="G14" s="104"/>
      <c r="H14" s="105"/>
      <c r="I14" s="116" t="s">
        <v>53</v>
      </c>
      <c r="J14" s="103"/>
      <c r="K14" s="105"/>
    </row>
    <row r="15" spans="1:11" ht="15.95" customHeight="1">
      <c r="A15" s="2"/>
      <c r="B15" s="106"/>
      <c r="C15" s="108"/>
      <c r="D15" s="106"/>
      <c r="E15" s="107"/>
      <c r="F15" s="107"/>
      <c r="G15" s="107"/>
      <c r="H15" s="108"/>
      <c r="I15" s="109"/>
      <c r="J15" s="106"/>
      <c r="K15" s="108"/>
    </row>
    <row r="16" spans="1:11" ht="14.45" customHeight="1">
      <c r="A16" s="2"/>
      <c r="B16" s="116" t="s">
        <v>520</v>
      </c>
      <c r="C16" s="105"/>
      <c r="D16" s="116"/>
      <c r="E16" s="104"/>
      <c r="F16" s="104"/>
      <c r="G16" s="104"/>
      <c r="H16" s="105"/>
      <c r="I16" s="116" t="s">
        <v>53</v>
      </c>
      <c r="J16" s="103"/>
      <c r="K16" s="105"/>
    </row>
    <row r="17" spans="1:11" ht="15.95" customHeight="1">
      <c r="A17" s="2"/>
      <c r="B17" s="118"/>
      <c r="C17" s="120"/>
      <c r="D17" s="118"/>
      <c r="E17" s="100"/>
      <c r="F17" s="100"/>
      <c r="G17" s="100"/>
      <c r="H17" s="120"/>
      <c r="I17" s="110"/>
      <c r="J17" s="118"/>
      <c r="K17" s="120"/>
    </row>
    <row r="18" spans="1:11" ht="15.95" customHeight="1">
      <c r="A18" s="2"/>
      <c r="B18" s="106"/>
      <c r="C18" s="108"/>
      <c r="D18" s="106"/>
      <c r="E18" s="107"/>
      <c r="F18" s="107"/>
      <c r="G18" s="107"/>
      <c r="H18" s="108"/>
      <c r="I18" s="109"/>
      <c r="J18" s="106"/>
      <c r="K18" s="108"/>
    </row>
    <row r="19" spans="1:11" ht="14.45" customHeight="1">
      <c r="A19" s="2"/>
      <c r="B19" s="116" t="s">
        <v>521</v>
      </c>
      <c r="C19" s="105"/>
      <c r="D19" s="116"/>
      <c r="E19" s="104"/>
      <c r="F19" s="104"/>
      <c r="G19" s="104"/>
      <c r="H19" s="105"/>
      <c r="I19" s="116" t="s">
        <v>53</v>
      </c>
      <c r="J19" s="103"/>
      <c r="K19" s="105"/>
    </row>
    <row r="20" spans="1:11" ht="15.95" customHeight="1">
      <c r="A20" s="2"/>
      <c r="B20" s="106"/>
      <c r="C20" s="108"/>
      <c r="D20" s="106"/>
      <c r="E20" s="107"/>
      <c r="F20" s="107"/>
      <c r="G20" s="107"/>
      <c r="H20" s="108"/>
      <c r="I20" s="109"/>
      <c r="J20" s="106"/>
      <c r="K20" s="108"/>
    </row>
    <row r="21" spans="1:11" ht="14.45" customHeight="1">
      <c r="A21" s="2"/>
      <c r="B21" s="116" t="s">
        <v>522</v>
      </c>
      <c r="C21" s="105"/>
      <c r="D21" s="116" t="s">
        <v>724</v>
      </c>
      <c r="E21" s="104"/>
      <c r="F21" s="104"/>
      <c r="G21" s="104"/>
      <c r="H21" s="105"/>
      <c r="I21" s="116" t="s">
        <v>725</v>
      </c>
      <c r="J21" s="103" t="s">
        <v>523</v>
      </c>
      <c r="K21" s="105"/>
    </row>
    <row r="22" spans="1:11" ht="104.25" customHeight="1">
      <c r="A22" s="2"/>
      <c r="B22" s="106"/>
      <c r="C22" s="108"/>
      <c r="D22" s="106"/>
      <c r="E22" s="107"/>
      <c r="F22" s="107"/>
      <c r="G22" s="107"/>
      <c r="H22" s="108"/>
      <c r="I22" s="109"/>
      <c r="J22" s="106"/>
      <c r="K22" s="108"/>
    </row>
    <row r="23" spans="1:11" ht="14.45" customHeight="1">
      <c r="A23" s="2"/>
      <c r="B23" s="116" t="s">
        <v>524</v>
      </c>
      <c r="C23" s="105"/>
      <c r="D23" s="116"/>
      <c r="E23" s="104"/>
      <c r="F23" s="104"/>
      <c r="G23" s="104"/>
      <c r="H23" s="105"/>
      <c r="I23" s="116" t="s">
        <v>53</v>
      </c>
      <c r="J23" s="103"/>
      <c r="K23" s="105"/>
    </row>
    <row r="24" spans="1:11" ht="15.95" customHeight="1">
      <c r="A24" s="2"/>
      <c r="B24" s="106"/>
      <c r="C24" s="108"/>
      <c r="D24" s="106"/>
      <c r="E24" s="107"/>
      <c r="F24" s="107"/>
      <c r="G24" s="107"/>
      <c r="H24" s="108"/>
      <c r="I24" s="109"/>
      <c r="J24" s="106"/>
      <c r="K24" s="108"/>
    </row>
    <row r="25" spans="1:11" ht="14.45" customHeight="1">
      <c r="A25" s="2"/>
      <c r="B25" s="116" t="s">
        <v>525</v>
      </c>
      <c r="C25" s="105"/>
      <c r="D25" s="116"/>
      <c r="E25" s="104"/>
      <c r="F25" s="104"/>
      <c r="G25" s="104"/>
      <c r="H25" s="105"/>
      <c r="I25" s="116" t="s">
        <v>53</v>
      </c>
      <c r="J25" s="103"/>
      <c r="K25" s="105"/>
    </row>
    <row r="26" spans="1:11" ht="15.95" customHeight="1">
      <c r="A26" s="2"/>
      <c r="B26" s="106"/>
      <c r="C26" s="108"/>
      <c r="D26" s="106"/>
      <c r="E26" s="107"/>
      <c r="F26" s="107"/>
      <c r="G26" s="107"/>
      <c r="H26" s="108"/>
      <c r="I26" s="109"/>
      <c r="J26" s="106"/>
      <c r="K26" s="108"/>
    </row>
    <row r="27" spans="1:11" ht="14.45" customHeight="1">
      <c r="A27" s="2"/>
      <c r="B27" s="116" t="s">
        <v>526</v>
      </c>
      <c r="C27" s="105"/>
      <c r="D27" s="116"/>
      <c r="E27" s="104"/>
      <c r="F27" s="104"/>
      <c r="G27" s="104"/>
      <c r="H27" s="105"/>
      <c r="I27" s="116" t="s">
        <v>53</v>
      </c>
      <c r="J27" s="103"/>
      <c r="K27" s="105"/>
    </row>
    <row r="28" spans="1:11" ht="15.95" customHeight="1">
      <c r="A28" s="2"/>
      <c r="B28" s="106"/>
      <c r="C28" s="108"/>
      <c r="D28" s="106"/>
      <c r="E28" s="107"/>
      <c r="F28" s="107"/>
      <c r="G28" s="107"/>
      <c r="H28" s="108"/>
      <c r="I28" s="109"/>
      <c r="J28" s="106"/>
      <c r="K28" s="108"/>
    </row>
    <row r="29" spans="1:11" ht="14.45" customHeight="1">
      <c r="A29" s="2"/>
      <c r="B29" s="116" t="s">
        <v>527</v>
      </c>
      <c r="C29" s="105"/>
      <c r="D29" s="116"/>
      <c r="E29" s="104"/>
      <c r="F29" s="104"/>
      <c r="G29" s="104"/>
      <c r="H29" s="105"/>
      <c r="I29" s="116" t="s">
        <v>53</v>
      </c>
      <c r="J29" s="103"/>
      <c r="K29" s="105"/>
    </row>
    <row r="30" spans="1:11">
      <c r="A30" s="2"/>
      <c r="B30" s="106"/>
      <c r="C30" s="108"/>
      <c r="D30" s="106"/>
      <c r="E30" s="107"/>
      <c r="F30" s="107"/>
      <c r="G30" s="107"/>
      <c r="H30" s="108"/>
      <c r="I30" s="109"/>
      <c r="J30" s="106"/>
      <c r="K30" s="108"/>
    </row>
    <row r="31" spans="1:11" ht="14.45" customHeight="1">
      <c r="A31" s="2"/>
      <c r="B31" s="116" t="s">
        <v>528</v>
      </c>
      <c r="C31" s="105"/>
      <c r="D31" s="116"/>
      <c r="E31" s="104"/>
      <c r="F31" s="104"/>
      <c r="G31" s="104"/>
      <c r="H31" s="105"/>
      <c r="I31" s="116" t="s">
        <v>53</v>
      </c>
      <c r="J31" s="103"/>
      <c r="K31" s="105"/>
    </row>
    <row r="32" spans="1:11">
      <c r="A32" s="2"/>
      <c r="B32" s="106"/>
      <c r="C32" s="108"/>
      <c r="D32" s="106"/>
      <c r="E32" s="107"/>
      <c r="F32" s="107"/>
      <c r="G32" s="107"/>
      <c r="H32" s="108"/>
      <c r="I32" s="109"/>
      <c r="J32" s="106"/>
      <c r="K32" s="108"/>
    </row>
    <row r="33" spans="1:11" ht="14.45" customHeight="1">
      <c r="A33" s="2"/>
      <c r="B33" s="116" t="s">
        <v>529</v>
      </c>
      <c r="C33" s="105"/>
      <c r="D33" s="116"/>
      <c r="E33" s="104"/>
      <c r="F33" s="104"/>
      <c r="G33" s="104"/>
      <c r="H33" s="105"/>
      <c r="I33" s="116" t="s">
        <v>53</v>
      </c>
      <c r="J33" s="103"/>
      <c r="K33" s="105"/>
    </row>
    <row r="34" spans="1:11">
      <c r="A34" s="2"/>
      <c r="B34" s="118"/>
      <c r="C34" s="120"/>
      <c r="D34" s="118"/>
      <c r="E34" s="100"/>
      <c r="F34" s="100"/>
      <c r="G34" s="100"/>
      <c r="H34" s="120"/>
      <c r="I34" s="110"/>
      <c r="J34" s="118"/>
      <c r="K34" s="120"/>
    </row>
    <row r="35" spans="1:11">
      <c r="A35" s="2"/>
      <c r="B35" s="106"/>
      <c r="C35" s="108"/>
      <c r="D35" s="106"/>
      <c r="E35" s="107"/>
      <c r="F35" s="107"/>
      <c r="G35" s="107"/>
      <c r="H35" s="108"/>
      <c r="I35" s="109"/>
      <c r="J35" s="106"/>
      <c r="K35" s="108"/>
    </row>
    <row r="36" spans="1:11">
      <c r="A36" s="2"/>
      <c r="B36" s="275" t="s">
        <v>530</v>
      </c>
      <c r="C36" s="105"/>
      <c r="D36" s="116"/>
      <c r="E36" s="104"/>
      <c r="F36" s="104"/>
      <c r="G36" s="104"/>
      <c r="H36" s="105"/>
      <c r="I36" s="116" t="s">
        <v>53</v>
      </c>
      <c r="J36" s="103"/>
      <c r="K36" s="105"/>
    </row>
    <row r="37" spans="1:11">
      <c r="A37" s="2"/>
      <c r="B37" s="106"/>
      <c r="C37" s="108"/>
      <c r="D37" s="106"/>
      <c r="E37" s="107"/>
      <c r="F37" s="107"/>
      <c r="G37" s="107"/>
      <c r="H37" s="108"/>
      <c r="I37" s="109"/>
      <c r="J37" s="106"/>
      <c r="K37" s="108"/>
    </row>
    <row r="38" spans="1:11" ht="14.45" customHeight="1">
      <c r="A38" s="2"/>
      <c r="B38" s="116" t="s">
        <v>531</v>
      </c>
      <c r="C38" s="105"/>
      <c r="D38" s="116"/>
      <c r="E38" s="104"/>
      <c r="F38" s="104"/>
      <c r="G38" s="104"/>
      <c r="H38" s="105"/>
      <c r="I38" s="116" t="s">
        <v>53</v>
      </c>
      <c r="J38" s="103"/>
      <c r="K38" s="105"/>
    </row>
    <row r="39" spans="1:11">
      <c r="A39" s="2"/>
      <c r="B39" s="106"/>
      <c r="C39" s="108"/>
      <c r="D39" s="106"/>
      <c r="E39" s="107"/>
      <c r="F39" s="107"/>
      <c r="G39" s="107"/>
      <c r="H39" s="108"/>
      <c r="I39" s="109"/>
      <c r="J39" s="106"/>
      <c r="K39" s="108"/>
    </row>
    <row r="40" spans="1:11" ht="14.45" customHeight="1">
      <c r="A40" s="2"/>
      <c r="B40" s="116" t="s">
        <v>532</v>
      </c>
      <c r="C40" s="105"/>
      <c r="D40" s="116"/>
      <c r="E40" s="104"/>
      <c r="F40" s="104"/>
      <c r="G40" s="104"/>
      <c r="H40" s="105"/>
      <c r="I40" s="116" t="s">
        <v>53</v>
      </c>
      <c r="J40" s="103"/>
      <c r="K40" s="105"/>
    </row>
    <row r="41" spans="1:11">
      <c r="A41" s="2"/>
      <c r="B41" s="106"/>
      <c r="C41" s="108"/>
      <c r="D41" s="106"/>
      <c r="E41" s="107"/>
      <c r="F41" s="107"/>
      <c r="G41" s="107"/>
      <c r="H41" s="108"/>
      <c r="I41" s="109"/>
      <c r="J41" s="106"/>
      <c r="K41" s="108"/>
    </row>
    <row r="42" spans="1:11">
      <c r="A42" s="2"/>
      <c r="B42" s="2"/>
      <c r="C42" s="2"/>
      <c r="D42" s="2"/>
      <c r="E42" s="2"/>
      <c r="F42" s="2"/>
      <c r="G42" s="2"/>
      <c r="H42" s="2"/>
      <c r="I42" s="2"/>
      <c r="J42" s="2"/>
      <c r="K42" s="2"/>
    </row>
    <row r="43" spans="1:11">
      <c r="A43" s="2"/>
      <c r="B43" s="2"/>
      <c r="C43" s="2"/>
      <c r="D43" s="2"/>
      <c r="E43" s="2"/>
      <c r="F43" s="2"/>
      <c r="G43" s="2"/>
      <c r="H43" s="2"/>
      <c r="I43" s="2"/>
      <c r="J43" s="2"/>
      <c r="K43" s="2"/>
    </row>
    <row r="44" spans="1:11">
      <c r="A44" s="2"/>
      <c r="B44" s="2"/>
      <c r="C44" s="2"/>
      <c r="D44" s="2"/>
      <c r="E44" s="2"/>
      <c r="F44" s="2"/>
      <c r="G44" s="2"/>
      <c r="H44" s="2"/>
      <c r="I44" s="2"/>
      <c r="J44" s="2"/>
      <c r="K44" s="2"/>
    </row>
    <row r="45" spans="1:11" s="32" customFormat="1" ht="13.5" customHeight="1">
      <c r="A45" s="33"/>
      <c r="B45" s="273" t="s">
        <v>533</v>
      </c>
      <c r="C45" s="274"/>
      <c r="D45" s="274"/>
      <c r="E45" s="274"/>
      <c r="F45" s="274"/>
      <c r="G45" s="274"/>
      <c r="H45" s="274"/>
      <c r="I45" s="274"/>
      <c r="J45" s="274"/>
      <c r="K45" s="274"/>
    </row>
    <row r="46" spans="1:11">
      <c r="A46" s="2"/>
      <c r="B46" s="7"/>
      <c r="C46" s="7"/>
      <c r="D46" s="7"/>
      <c r="E46" s="7"/>
      <c r="F46" s="7"/>
      <c r="G46" s="7"/>
      <c r="H46" s="7"/>
      <c r="I46" s="7"/>
      <c r="J46" s="7"/>
      <c r="K46" s="7"/>
    </row>
    <row r="47" spans="1:11">
      <c r="A47" s="2"/>
      <c r="B47" s="7"/>
      <c r="C47" s="7"/>
      <c r="D47" s="7"/>
      <c r="E47" s="7"/>
      <c r="F47" s="7"/>
      <c r="G47" s="7"/>
      <c r="H47" s="7"/>
      <c r="I47" s="7"/>
      <c r="J47" s="7"/>
      <c r="K47" s="7"/>
    </row>
    <row r="48" spans="1:11">
      <c r="A48" s="2"/>
      <c r="B48" s="7"/>
      <c r="C48" s="7"/>
      <c r="D48" s="7"/>
      <c r="E48" s="7"/>
      <c r="F48" s="7"/>
      <c r="G48" s="7"/>
      <c r="H48" s="7"/>
      <c r="I48" s="7"/>
      <c r="J48" s="7"/>
      <c r="K48" s="7"/>
    </row>
    <row r="49" spans="1:11">
      <c r="A49" s="2"/>
      <c r="B49" s="7"/>
      <c r="C49" s="7"/>
      <c r="D49" s="7"/>
      <c r="E49" s="7"/>
      <c r="F49" s="7"/>
      <c r="G49" s="7"/>
      <c r="H49" s="7"/>
      <c r="I49" s="7"/>
      <c r="J49" s="7"/>
      <c r="K49" s="7"/>
    </row>
  </sheetData>
  <sheetProtection sheet="1" objects="1" scenarios="1" formatColumns="0" formatRows="0"/>
  <mergeCells count="63">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 ref="J23:K24"/>
    <mergeCell ref="I33:I35"/>
    <mergeCell ref="I27:I28"/>
    <mergeCell ref="I40:I41"/>
    <mergeCell ref="I38:I39"/>
    <mergeCell ref="J31:K32"/>
    <mergeCell ref="J29:K30"/>
    <mergeCell ref="J27:K28"/>
    <mergeCell ref="B31:C32"/>
    <mergeCell ref="I29:I30"/>
    <mergeCell ref="B38:C39"/>
    <mergeCell ref="D36:H37"/>
    <mergeCell ref="D33:H35"/>
    <mergeCell ref="D29:H30"/>
    <mergeCell ref="D31:H3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45:K45"/>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s>
  <hyperlinks>
    <hyperlink ref="B45"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21"/>
  <sheetViews>
    <sheetView showGridLines="0" view="pageBreakPreview" zoomScaleNormal="100" zoomScaleSheetLayoutView="100" workbookViewId="0">
      <selection activeCell="R8" sqref="R8"/>
    </sheetView>
  </sheetViews>
  <sheetFormatPr defaultColWidth="8.85546875" defaultRowHeight="15"/>
  <cols>
    <col min="1" max="2" width="1.42578125" customWidth="1"/>
    <col min="4" max="4" width="4.7109375" customWidth="1"/>
    <col min="6" max="6" width="3.140625" customWidth="1"/>
    <col min="7" max="7" width="13.42578125" customWidth="1"/>
    <col min="12" max="12" width="22.7109375" customWidth="1"/>
  </cols>
  <sheetData>
    <row r="1" spans="1:12">
      <c r="A1" s="14"/>
      <c r="B1" s="14"/>
      <c r="C1" s="14"/>
      <c r="D1" s="14"/>
      <c r="E1" s="14"/>
      <c r="F1" s="14"/>
      <c r="G1" s="14"/>
      <c r="H1" s="14"/>
      <c r="I1" s="14"/>
      <c r="J1" s="14"/>
      <c r="K1" s="14"/>
      <c r="L1" s="14"/>
    </row>
    <row r="2" spans="1:12" ht="19.5" customHeight="1">
      <c r="A2" s="14"/>
      <c r="B2" s="14"/>
      <c r="C2" s="255" t="s">
        <v>534</v>
      </c>
      <c r="D2" s="176"/>
      <c r="E2" s="176"/>
      <c r="F2" s="176"/>
      <c r="G2" s="176"/>
      <c r="H2" s="176"/>
      <c r="I2" s="176"/>
      <c r="J2" s="176"/>
      <c r="K2" s="176"/>
      <c r="L2" s="176"/>
    </row>
    <row r="3" spans="1:12">
      <c r="A3" s="14"/>
      <c r="B3" s="14"/>
      <c r="C3" s="16"/>
      <c r="D3" s="16"/>
      <c r="E3" s="16"/>
      <c r="F3" s="16"/>
      <c r="G3" s="16"/>
      <c r="H3" s="16"/>
      <c r="I3" s="16"/>
      <c r="J3" s="16"/>
      <c r="K3" s="16"/>
      <c r="L3" s="16"/>
    </row>
    <row r="4" spans="1:12" ht="14.45" customHeight="1">
      <c r="A4" s="14"/>
      <c r="B4" s="14"/>
      <c r="C4" s="286" t="s">
        <v>535</v>
      </c>
      <c r="D4" s="104"/>
      <c r="E4" s="104"/>
      <c r="F4" s="104"/>
      <c r="G4" s="104"/>
      <c r="H4" s="104"/>
      <c r="I4" s="104"/>
      <c r="J4" s="104"/>
      <c r="K4" s="104"/>
      <c r="L4" s="104"/>
    </row>
    <row r="5" spans="1:12" ht="14.45" customHeight="1">
      <c r="A5" s="14"/>
      <c r="B5" s="14"/>
      <c r="C5" s="118"/>
      <c r="D5" s="100"/>
      <c r="E5" s="100"/>
      <c r="F5" s="100"/>
      <c r="G5" s="100"/>
      <c r="H5" s="100"/>
      <c r="I5" s="100"/>
      <c r="J5" s="100"/>
      <c r="K5" s="100"/>
      <c r="L5" s="100"/>
    </row>
    <row r="6" spans="1:12" ht="17.100000000000001" customHeight="1">
      <c r="A6" s="14"/>
      <c r="B6" s="14"/>
      <c r="C6" s="106"/>
      <c r="D6" s="107"/>
      <c r="E6" s="107"/>
      <c r="F6" s="107"/>
      <c r="G6" s="107"/>
      <c r="H6" s="107"/>
      <c r="I6" s="107"/>
      <c r="J6" s="107"/>
      <c r="K6" s="107"/>
      <c r="L6" s="107"/>
    </row>
    <row r="7" spans="1:12" ht="17.100000000000001" customHeight="1">
      <c r="A7" s="14"/>
      <c r="B7" s="14"/>
      <c r="C7" s="112"/>
      <c r="D7" s="113"/>
      <c r="E7" s="113"/>
      <c r="F7" s="113"/>
      <c r="G7" s="113"/>
      <c r="H7" s="113"/>
      <c r="I7" s="113"/>
      <c r="J7" s="113"/>
      <c r="K7" s="113"/>
      <c r="L7" s="113"/>
    </row>
    <row r="8" spans="1:12" ht="34.5" customHeight="1">
      <c r="A8" s="14"/>
      <c r="B8" s="14"/>
      <c r="C8" s="288" t="s">
        <v>536</v>
      </c>
      <c r="D8" s="205"/>
      <c r="E8" s="287" t="s">
        <v>537</v>
      </c>
      <c r="F8" s="278"/>
      <c r="G8" s="88" t="s">
        <v>538</v>
      </c>
      <c r="H8" s="281" t="s">
        <v>539</v>
      </c>
      <c r="I8" s="204"/>
      <c r="J8" s="204"/>
      <c r="K8" s="204"/>
      <c r="L8" s="282"/>
    </row>
    <row r="9" spans="1:12" ht="117.75" customHeight="1">
      <c r="A9" s="14"/>
      <c r="B9" s="14"/>
      <c r="C9" s="116" t="s">
        <v>540</v>
      </c>
      <c r="D9" s="278"/>
      <c r="E9" s="116" t="s">
        <v>193</v>
      </c>
      <c r="F9" s="278"/>
      <c r="G9" s="89" t="s">
        <v>726</v>
      </c>
      <c r="H9" s="283" t="s">
        <v>728</v>
      </c>
      <c r="I9" s="284"/>
      <c r="J9" s="284"/>
      <c r="K9" s="284"/>
      <c r="L9" s="285"/>
    </row>
    <row r="10" spans="1:12" ht="110.25" customHeight="1">
      <c r="A10" s="14"/>
      <c r="B10" s="14"/>
      <c r="C10" s="116" t="s">
        <v>540</v>
      </c>
      <c r="D10" s="278"/>
      <c r="E10" s="116" t="s">
        <v>192</v>
      </c>
      <c r="F10" s="278"/>
      <c r="G10" s="89" t="s">
        <v>726</v>
      </c>
      <c r="H10" s="283" t="s">
        <v>729</v>
      </c>
      <c r="I10" s="284"/>
      <c r="J10" s="284"/>
      <c r="K10" s="284"/>
      <c r="L10" s="285"/>
    </row>
    <row r="11" spans="1:12" ht="189.75" customHeight="1">
      <c r="A11" s="14"/>
      <c r="B11" s="14"/>
      <c r="C11" s="116" t="s">
        <v>540</v>
      </c>
      <c r="D11" s="278"/>
      <c r="E11" s="116" t="s">
        <v>541</v>
      </c>
      <c r="F11" s="278"/>
      <c r="G11" s="89" t="s">
        <v>726</v>
      </c>
      <c r="H11" s="283" t="s">
        <v>730</v>
      </c>
      <c r="I11" s="284"/>
      <c r="J11" s="284"/>
      <c r="K11" s="284"/>
      <c r="L11" s="285"/>
    </row>
    <row r="12" spans="1:12" ht="78" customHeight="1">
      <c r="A12" s="14"/>
      <c r="B12" s="14"/>
      <c r="C12" s="116" t="s">
        <v>540</v>
      </c>
      <c r="D12" s="278"/>
      <c r="E12" s="116" t="s">
        <v>542</v>
      </c>
      <c r="F12" s="278"/>
      <c r="G12" s="20" t="s">
        <v>727</v>
      </c>
      <c r="H12" s="283" t="s">
        <v>731</v>
      </c>
      <c r="I12" s="284"/>
      <c r="J12" s="284"/>
      <c r="K12" s="284"/>
      <c r="L12" s="285"/>
    </row>
    <row r="13" spans="1:12" ht="17.100000000000001" customHeight="1">
      <c r="A13" s="14"/>
      <c r="B13" s="14"/>
      <c r="C13" s="277"/>
      <c r="D13" s="114"/>
      <c r="E13" s="277"/>
      <c r="F13" s="114"/>
      <c r="G13" s="20"/>
      <c r="H13" s="279"/>
      <c r="I13" s="113"/>
      <c r="J13" s="113"/>
      <c r="K13" s="113"/>
      <c r="L13" s="280"/>
    </row>
    <row r="14" spans="1:12" ht="17.100000000000001" customHeight="1">
      <c r="A14" s="14"/>
      <c r="B14" s="14"/>
      <c r="C14" s="277"/>
      <c r="D14" s="114"/>
      <c r="E14" s="277"/>
      <c r="F14" s="114"/>
      <c r="G14" s="26"/>
      <c r="H14" s="279"/>
      <c r="I14" s="113"/>
      <c r="J14" s="113"/>
      <c r="K14" s="113"/>
      <c r="L14" s="280"/>
    </row>
    <row r="15" spans="1:12" ht="17.100000000000001" customHeight="1">
      <c r="A15" s="14"/>
      <c r="B15" s="14"/>
      <c r="C15" s="277"/>
      <c r="D15" s="114"/>
      <c r="E15" s="277"/>
      <c r="F15" s="114"/>
      <c r="G15" s="26"/>
      <c r="H15" s="279"/>
      <c r="I15" s="113"/>
      <c r="J15" s="113"/>
      <c r="K15" s="113"/>
      <c r="L15" s="280"/>
    </row>
    <row r="16" spans="1:12" ht="17.100000000000001" customHeight="1">
      <c r="A16" s="14"/>
      <c r="B16" s="14"/>
      <c r="C16" s="277"/>
      <c r="D16" s="114"/>
      <c r="E16" s="277"/>
      <c r="F16" s="114"/>
      <c r="G16" s="26"/>
      <c r="H16" s="279"/>
      <c r="I16" s="113"/>
      <c r="J16" s="113"/>
      <c r="K16" s="113"/>
      <c r="L16" s="280"/>
    </row>
    <row r="17" spans="1:12" ht="17.100000000000001" customHeight="1">
      <c r="A17" s="14"/>
      <c r="B17" s="14"/>
      <c r="C17" s="100"/>
      <c r="D17" s="100"/>
      <c r="E17" s="100"/>
      <c r="F17" s="100"/>
      <c r="G17" s="100"/>
      <c r="H17" s="100"/>
      <c r="I17" s="100"/>
      <c r="J17" s="100"/>
      <c r="K17" s="100"/>
      <c r="L17" s="100"/>
    </row>
    <row r="18" spans="1:12" ht="17.100000000000001" customHeight="1">
      <c r="A18" s="14"/>
      <c r="B18" s="14"/>
      <c r="C18" s="100"/>
      <c r="D18" s="100"/>
      <c r="E18" s="100"/>
      <c r="F18" s="100"/>
      <c r="G18" s="100"/>
      <c r="H18" s="100"/>
      <c r="I18" s="100"/>
      <c r="J18" s="100"/>
      <c r="K18" s="100"/>
      <c r="L18" s="100"/>
    </row>
    <row r="19" spans="1:12" ht="17.100000000000001" customHeight="1">
      <c r="A19" s="14"/>
      <c r="B19" s="14"/>
      <c r="C19" s="100"/>
      <c r="D19" s="100"/>
      <c r="E19" s="100"/>
      <c r="F19" s="100"/>
      <c r="G19" s="100"/>
      <c r="H19" s="100"/>
      <c r="I19" s="100"/>
      <c r="J19" s="100"/>
      <c r="K19" s="100"/>
      <c r="L19" s="100"/>
    </row>
    <row r="20" spans="1:12" ht="17.100000000000001" customHeight="1">
      <c r="A20" s="14"/>
      <c r="B20" s="14"/>
      <c r="C20" s="100"/>
      <c r="D20" s="100"/>
      <c r="E20" s="100"/>
      <c r="F20" s="100"/>
      <c r="G20" s="100"/>
      <c r="H20" s="100"/>
      <c r="I20" s="100"/>
      <c r="J20" s="100"/>
      <c r="K20" s="100"/>
      <c r="L20" s="100"/>
    </row>
    <row r="21" spans="1:12" ht="17.100000000000001" customHeight="1">
      <c r="A21" s="14"/>
      <c r="B21" s="14"/>
      <c r="C21" s="100"/>
      <c r="D21" s="100"/>
      <c r="E21" s="100"/>
      <c r="F21" s="100"/>
      <c r="G21" s="100"/>
      <c r="H21" s="100"/>
      <c r="I21" s="100"/>
      <c r="J21" s="100"/>
      <c r="K21" s="100"/>
      <c r="L21" s="100"/>
    </row>
  </sheetData>
  <sheetProtection sheet="1" objects="1" scenarios="1" formatColumns="0" formatRows="0"/>
  <mergeCells count="31">
    <mergeCell ref="C17:L21"/>
    <mergeCell ref="H10:L10"/>
    <mergeCell ref="H16:L16"/>
    <mergeCell ref="E12:F12"/>
    <mergeCell ref="E14:F14"/>
    <mergeCell ref="C10:D10"/>
    <mergeCell ref="C16:D16"/>
    <mergeCell ref="E10:F10"/>
    <mergeCell ref="C15:D15"/>
    <mergeCell ref="H14:L14"/>
    <mergeCell ref="C13:D13"/>
    <mergeCell ref="E16:F16"/>
    <mergeCell ref="H12:L12"/>
    <mergeCell ref="H11:L11"/>
    <mergeCell ref="C11:D11"/>
    <mergeCell ref="E11:F11"/>
    <mergeCell ref="C2:L2"/>
    <mergeCell ref="E13:F13"/>
    <mergeCell ref="C12:D12"/>
    <mergeCell ref="E15:F15"/>
    <mergeCell ref="H13:L13"/>
    <mergeCell ref="H15:L15"/>
    <mergeCell ref="H8:L8"/>
    <mergeCell ref="C14:D14"/>
    <mergeCell ref="H9:L9"/>
    <mergeCell ref="C4:L6"/>
    <mergeCell ref="C7:L7"/>
    <mergeCell ref="E8:F8"/>
    <mergeCell ref="C8:D8"/>
    <mergeCell ref="C9:D9"/>
    <mergeCell ref="E9:F9"/>
  </mergeCells>
  <dataValidations count="1">
    <dataValidation type="list" allowBlank="1" showInputMessage="1" showErrorMessage="1" prompt="Select Profile" sqref="C9:D16"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9"/>
  <sheetViews>
    <sheetView showGridLines="0" view="pageBreakPreview" zoomScaleNormal="100" zoomScaleSheetLayoutView="100" workbookViewId="0">
      <selection activeCell="P6" sqref="P6"/>
    </sheetView>
  </sheetViews>
  <sheetFormatPr defaultColWidth="8.85546875" defaultRowHeight="15"/>
  <cols>
    <col min="1" max="1" width="1.42578125" customWidth="1"/>
  </cols>
  <sheetData>
    <row r="1" spans="1:11">
      <c r="A1" s="14"/>
      <c r="B1" s="14"/>
      <c r="C1" s="14"/>
      <c r="D1" s="14"/>
      <c r="E1" s="14"/>
      <c r="F1" s="14"/>
      <c r="G1" s="14"/>
      <c r="H1" s="14"/>
      <c r="I1" s="14"/>
      <c r="J1" s="14"/>
      <c r="K1" s="14"/>
    </row>
    <row r="2" spans="1:11" ht="19.5" customHeight="1">
      <c r="A2" s="14"/>
      <c r="B2" s="254" t="s">
        <v>543</v>
      </c>
      <c r="C2" s="100"/>
      <c r="D2" s="100"/>
      <c r="E2" s="100"/>
      <c r="F2" s="100"/>
      <c r="G2" s="100"/>
      <c r="H2" s="100"/>
      <c r="I2" s="100"/>
      <c r="J2" s="100"/>
      <c r="K2" s="100"/>
    </row>
    <row r="3" spans="1:11">
      <c r="A3" s="14"/>
      <c r="B3" s="16"/>
      <c r="C3" s="16"/>
      <c r="D3" s="16"/>
      <c r="E3" s="16"/>
      <c r="F3" s="16"/>
      <c r="G3" s="16"/>
      <c r="H3" s="16"/>
      <c r="I3" s="16"/>
      <c r="J3" s="16"/>
      <c r="K3" s="16"/>
    </row>
    <row r="4" spans="1:11" ht="14.45" customHeight="1">
      <c r="A4" s="14"/>
      <c r="B4" s="302" t="s">
        <v>544</v>
      </c>
      <c r="C4" s="104"/>
      <c r="D4" s="104"/>
      <c r="E4" s="104"/>
      <c r="F4" s="104"/>
      <c r="G4" s="104"/>
      <c r="H4" s="104"/>
      <c r="I4" s="104"/>
      <c r="J4" s="104"/>
      <c r="K4" s="105"/>
    </row>
    <row r="5" spans="1:11" ht="25.5" customHeight="1">
      <c r="A5" s="14"/>
      <c r="B5" s="106"/>
      <c r="C5" s="107"/>
      <c r="D5" s="107"/>
      <c r="E5" s="107"/>
      <c r="F5" s="107"/>
      <c r="G5" s="107"/>
      <c r="H5" s="107"/>
      <c r="I5" s="107"/>
      <c r="J5" s="107"/>
      <c r="K5" s="108"/>
    </row>
    <row r="6" spans="1:11" ht="17.100000000000001" customHeight="1">
      <c r="A6" s="14"/>
      <c r="B6" s="299" t="s">
        <v>545</v>
      </c>
      <c r="C6" s="204"/>
      <c r="D6" s="205"/>
      <c r="E6" s="299" t="s">
        <v>546</v>
      </c>
      <c r="F6" s="299" t="s">
        <v>547</v>
      </c>
      <c r="G6" s="204"/>
      <c r="H6" s="204"/>
      <c r="I6" s="204"/>
      <c r="J6" s="204"/>
      <c r="K6" s="205"/>
    </row>
    <row r="7" spans="1:11" ht="17.100000000000001" customHeight="1">
      <c r="A7" s="14"/>
      <c r="B7" s="208"/>
      <c r="C7" s="209"/>
      <c r="D7" s="210"/>
      <c r="E7" s="290"/>
      <c r="F7" s="208"/>
      <c r="G7" s="209"/>
      <c r="H7" s="209"/>
      <c r="I7" s="209"/>
      <c r="J7" s="209"/>
      <c r="K7" s="210"/>
    </row>
    <row r="8" spans="1:11" ht="14.45" customHeight="1">
      <c r="A8" s="14"/>
      <c r="B8" s="301" t="s">
        <v>548</v>
      </c>
      <c r="C8" s="204"/>
      <c r="D8" s="205"/>
      <c r="E8" s="103" t="s">
        <v>99</v>
      </c>
      <c r="F8" s="243" t="s">
        <v>732</v>
      </c>
      <c r="G8" s="291"/>
      <c r="H8" s="291"/>
      <c r="I8" s="291"/>
      <c r="J8" s="291"/>
      <c r="K8" s="292"/>
    </row>
    <row r="9" spans="1:11" ht="17.100000000000001" customHeight="1">
      <c r="A9" s="14"/>
      <c r="B9" s="206"/>
      <c r="C9" s="300"/>
      <c r="D9" s="207"/>
      <c r="E9" s="289"/>
      <c r="F9" s="293"/>
      <c r="G9" s="294"/>
      <c r="H9" s="294"/>
      <c r="I9" s="294"/>
      <c r="J9" s="294"/>
      <c r="K9" s="295"/>
    </row>
    <row r="10" spans="1:11" ht="17.100000000000001" customHeight="1">
      <c r="A10" s="14"/>
      <c r="B10" s="206"/>
      <c r="C10" s="300"/>
      <c r="D10" s="207"/>
      <c r="E10" s="289"/>
      <c r="F10" s="293"/>
      <c r="G10" s="294"/>
      <c r="H10" s="294"/>
      <c r="I10" s="294"/>
      <c r="J10" s="294"/>
      <c r="K10" s="295"/>
    </row>
    <row r="11" spans="1:11" ht="17.100000000000001" customHeight="1">
      <c r="A11" s="14"/>
      <c r="B11" s="208"/>
      <c r="C11" s="209"/>
      <c r="D11" s="210"/>
      <c r="E11" s="290"/>
      <c r="F11" s="296"/>
      <c r="G11" s="297"/>
      <c r="H11" s="297"/>
      <c r="I11" s="297"/>
      <c r="J11" s="297"/>
      <c r="K11" s="298"/>
    </row>
    <row r="12" spans="1:11" ht="14.45" customHeight="1">
      <c r="A12" s="14"/>
      <c r="B12" s="301" t="s">
        <v>549</v>
      </c>
      <c r="C12" s="204"/>
      <c r="D12" s="205"/>
      <c r="E12" s="103" t="s">
        <v>99</v>
      </c>
      <c r="F12" s="243" t="s">
        <v>733</v>
      </c>
      <c r="G12" s="291"/>
      <c r="H12" s="291"/>
      <c r="I12" s="291"/>
      <c r="J12" s="291"/>
      <c r="K12" s="292"/>
    </row>
    <row r="13" spans="1:11" ht="17.100000000000001" customHeight="1">
      <c r="A13" s="14"/>
      <c r="B13" s="206"/>
      <c r="C13" s="300"/>
      <c r="D13" s="207"/>
      <c r="E13" s="289"/>
      <c r="F13" s="293"/>
      <c r="G13" s="294"/>
      <c r="H13" s="294"/>
      <c r="I13" s="294"/>
      <c r="J13" s="294"/>
      <c r="K13" s="295"/>
    </row>
    <row r="14" spans="1:11" ht="17.100000000000001" customHeight="1">
      <c r="A14" s="14"/>
      <c r="B14" s="206"/>
      <c r="C14" s="300"/>
      <c r="D14" s="207"/>
      <c r="E14" s="289"/>
      <c r="F14" s="293"/>
      <c r="G14" s="294"/>
      <c r="H14" s="294"/>
      <c r="I14" s="294"/>
      <c r="J14" s="294"/>
      <c r="K14" s="295"/>
    </row>
    <row r="15" spans="1:11" ht="17.100000000000001" customHeight="1">
      <c r="A15" s="14"/>
      <c r="B15" s="208"/>
      <c r="C15" s="209"/>
      <c r="D15" s="210"/>
      <c r="E15" s="290"/>
      <c r="F15" s="296"/>
      <c r="G15" s="297"/>
      <c r="H15" s="297"/>
      <c r="I15" s="297"/>
      <c r="J15" s="297"/>
      <c r="K15" s="298"/>
    </row>
    <row r="16" spans="1:11" ht="14.45" customHeight="1">
      <c r="A16" s="14"/>
      <c r="B16" s="301" t="s">
        <v>550</v>
      </c>
      <c r="C16" s="204"/>
      <c r="D16" s="205"/>
      <c r="E16" s="103" t="s">
        <v>99</v>
      </c>
      <c r="F16" s="243" t="s">
        <v>734</v>
      </c>
      <c r="G16" s="291"/>
      <c r="H16" s="291"/>
      <c r="I16" s="291"/>
      <c r="J16" s="291"/>
      <c r="K16" s="292"/>
    </row>
    <row r="17" spans="1:11" ht="17.100000000000001" customHeight="1">
      <c r="A17" s="14"/>
      <c r="B17" s="206"/>
      <c r="C17" s="300"/>
      <c r="D17" s="207"/>
      <c r="E17" s="289"/>
      <c r="F17" s="293"/>
      <c r="G17" s="294"/>
      <c r="H17" s="294"/>
      <c r="I17" s="294"/>
      <c r="J17" s="294"/>
      <c r="K17" s="295"/>
    </row>
    <row r="18" spans="1:11" ht="17.100000000000001" customHeight="1">
      <c r="A18" s="14"/>
      <c r="B18" s="206"/>
      <c r="C18" s="300"/>
      <c r="D18" s="207"/>
      <c r="E18" s="289"/>
      <c r="F18" s="293"/>
      <c r="G18" s="294"/>
      <c r="H18" s="294"/>
      <c r="I18" s="294"/>
      <c r="J18" s="294"/>
      <c r="K18" s="295"/>
    </row>
    <row r="19" spans="1:11" ht="17.100000000000001" customHeight="1">
      <c r="A19" s="14"/>
      <c r="B19" s="208"/>
      <c r="C19" s="209"/>
      <c r="D19" s="210"/>
      <c r="E19" s="290"/>
      <c r="F19" s="296"/>
      <c r="G19" s="297"/>
      <c r="H19" s="297"/>
      <c r="I19" s="297"/>
      <c r="J19" s="297"/>
      <c r="K19" s="298"/>
    </row>
    <row r="20" spans="1:11" ht="14.45" customHeight="1">
      <c r="A20" s="14"/>
      <c r="B20" s="116" t="s">
        <v>551</v>
      </c>
      <c r="C20" s="204"/>
      <c r="D20" s="205"/>
      <c r="E20" s="103" t="s">
        <v>99</v>
      </c>
      <c r="F20" s="243" t="s">
        <v>735</v>
      </c>
      <c r="G20" s="291"/>
      <c r="H20" s="291"/>
      <c r="I20" s="291"/>
      <c r="J20" s="291"/>
      <c r="K20" s="292"/>
    </row>
    <row r="21" spans="1:11" ht="17.100000000000001" customHeight="1">
      <c r="A21" s="14"/>
      <c r="B21" s="206"/>
      <c r="C21" s="300"/>
      <c r="D21" s="207"/>
      <c r="E21" s="289"/>
      <c r="F21" s="293"/>
      <c r="G21" s="294"/>
      <c r="H21" s="294"/>
      <c r="I21" s="294"/>
      <c r="J21" s="294"/>
      <c r="K21" s="295"/>
    </row>
    <row r="22" spans="1:11" ht="17.100000000000001" customHeight="1">
      <c r="A22" s="14"/>
      <c r="B22" s="206"/>
      <c r="C22" s="300"/>
      <c r="D22" s="207"/>
      <c r="E22" s="289"/>
      <c r="F22" s="293"/>
      <c r="G22" s="294"/>
      <c r="H22" s="294"/>
      <c r="I22" s="294"/>
      <c r="J22" s="294"/>
      <c r="K22" s="295"/>
    </row>
    <row r="23" spans="1:11" ht="17.100000000000001" customHeight="1">
      <c r="A23" s="14"/>
      <c r="B23" s="208"/>
      <c r="C23" s="209"/>
      <c r="D23" s="210"/>
      <c r="E23" s="290"/>
      <c r="F23" s="296"/>
      <c r="G23" s="297"/>
      <c r="H23" s="297"/>
      <c r="I23" s="297"/>
      <c r="J23" s="297"/>
      <c r="K23" s="298"/>
    </row>
    <row r="24" spans="1:11" ht="17.100000000000001" customHeight="1">
      <c r="A24" s="14"/>
      <c r="B24" s="14"/>
      <c r="C24" s="14"/>
      <c r="D24" s="14"/>
      <c r="E24" s="14"/>
      <c r="F24" s="14"/>
      <c r="G24" s="14"/>
      <c r="H24" s="14"/>
      <c r="I24" s="14"/>
      <c r="J24" s="14"/>
      <c r="K24" s="14"/>
    </row>
    <row r="25" spans="1:11" ht="17.100000000000001" customHeight="1">
      <c r="A25" s="14"/>
      <c r="B25" s="14"/>
      <c r="C25" s="14"/>
      <c r="D25" s="14"/>
      <c r="E25" s="14"/>
      <c r="F25" s="14"/>
      <c r="G25" s="14"/>
      <c r="H25" s="14"/>
      <c r="I25" s="14"/>
      <c r="J25" s="14"/>
      <c r="K25" s="14"/>
    </row>
    <row r="26" spans="1:11" ht="17.100000000000001" customHeight="1">
      <c r="A26" s="14"/>
      <c r="B26" s="14"/>
      <c r="C26" s="14"/>
      <c r="D26" s="14"/>
      <c r="E26" s="14"/>
      <c r="F26" s="14"/>
      <c r="G26" s="14"/>
      <c r="H26" s="14"/>
      <c r="I26" s="14"/>
      <c r="J26" s="14"/>
      <c r="K26" s="14"/>
    </row>
    <row r="27" spans="1:11" ht="17.100000000000001" customHeight="1">
      <c r="A27" s="14"/>
      <c r="B27" s="14"/>
      <c r="C27" s="14"/>
      <c r="D27" s="14"/>
      <c r="E27" s="14"/>
      <c r="F27" s="14"/>
      <c r="G27" s="14"/>
      <c r="H27" s="14"/>
      <c r="I27" s="14"/>
      <c r="J27" s="14"/>
      <c r="K27" s="14"/>
    </row>
    <row r="28" spans="1:11" ht="17.100000000000001" customHeight="1">
      <c r="A28" s="14"/>
      <c r="B28" s="14"/>
      <c r="C28" s="14"/>
      <c r="D28" s="14"/>
      <c r="E28" s="14"/>
      <c r="F28" s="14"/>
      <c r="G28" s="14"/>
      <c r="H28" s="14"/>
      <c r="I28" s="14"/>
      <c r="J28" s="14"/>
      <c r="K28" s="14"/>
    </row>
    <row r="29" spans="1:11" ht="17.100000000000001" customHeight="1">
      <c r="A29" s="14"/>
      <c r="B29" s="14"/>
      <c r="C29" s="14"/>
      <c r="D29" s="14"/>
      <c r="E29" s="14"/>
      <c r="F29" s="14"/>
      <c r="G29" s="14"/>
      <c r="H29" s="14"/>
      <c r="I29" s="14"/>
      <c r="J29" s="14"/>
      <c r="K29" s="14"/>
    </row>
    <row r="30" spans="1:11" ht="17.100000000000001" customHeight="1">
      <c r="A30" s="14"/>
      <c r="B30" s="14"/>
      <c r="C30" s="14"/>
      <c r="D30" s="14"/>
      <c r="E30" s="14"/>
      <c r="F30" s="14"/>
      <c r="G30" s="14"/>
      <c r="H30" s="14"/>
      <c r="I30" s="14"/>
      <c r="J30" s="14"/>
      <c r="K30" s="14"/>
    </row>
    <row r="31" spans="1:11" ht="17.100000000000001" customHeight="1">
      <c r="A31" s="14"/>
      <c r="B31" s="14"/>
      <c r="C31" s="14"/>
      <c r="D31" s="14"/>
      <c r="E31" s="14"/>
      <c r="F31" s="14"/>
      <c r="G31" s="14"/>
      <c r="H31" s="14"/>
      <c r="I31" s="14"/>
      <c r="J31" s="14"/>
      <c r="K31" s="14"/>
    </row>
    <row r="32" spans="1:11" ht="17.100000000000001" customHeight="1">
      <c r="A32" s="14"/>
      <c r="B32" s="14"/>
      <c r="C32" s="14"/>
      <c r="D32" s="14"/>
      <c r="E32" s="14"/>
      <c r="F32" s="14"/>
      <c r="G32" s="14"/>
      <c r="H32" s="14"/>
      <c r="I32" s="14"/>
      <c r="J32" s="14"/>
      <c r="K32" s="14"/>
    </row>
    <row r="33" spans="1:11" ht="17.100000000000001" customHeight="1">
      <c r="A33" s="14"/>
      <c r="B33" s="14"/>
      <c r="C33" s="14"/>
      <c r="D33" s="14"/>
      <c r="E33" s="14"/>
      <c r="F33" s="14"/>
      <c r="G33" s="14"/>
      <c r="H33" s="14"/>
      <c r="I33" s="14"/>
      <c r="J33" s="14"/>
      <c r="K33" s="14"/>
    </row>
    <row r="34" spans="1:11" ht="17.100000000000001" customHeight="1">
      <c r="A34" s="14"/>
      <c r="B34" s="14"/>
      <c r="C34" s="14"/>
      <c r="D34" s="14"/>
      <c r="E34" s="14"/>
      <c r="F34" s="14"/>
      <c r="G34" s="14"/>
      <c r="H34" s="14"/>
      <c r="I34" s="14"/>
      <c r="J34" s="14"/>
      <c r="K34" s="14"/>
    </row>
    <row r="35" spans="1:11" ht="17.100000000000001" customHeight="1">
      <c r="A35" s="14"/>
      <c r="B35" s="14"/>
      <c r="C35" s="14"/>
      <c r="D35" s="14"/>
      <c r="E35" s="14"/>
      <c r="F35" s="14"/>
      <c r="G35" s="14"/>
      <c r="H35" s="14"/>
      <c r="I35" s="14"/>
      <c r="J35" s="14"/>
      <c r="K35" s="14"/>
    </row>
    <row r="36" spans="1:11" ht="17.100000000000001" customHeight="1">
      <c r="A36" s="14"/>
      <c r="B36" s="14"/>
      <c r="C36" s="14"/>
      <c r="D36" s="14"/>
      <c r="E36" s="14"/>
      <c r="F36" s="14"/>
      <c r="G36" s="14"/>
      <c r="H36" s="14"/>
      <c r="I36" s="14"/>
      <c r="J36" s="14"/>
      <c r="K36" s="14"/>
    </row>
    <row r="37" spans="1:11" ht="17.100000000000001" customHeight="1">
      <c r="A37" s="14"/>
      <c r="B37" s="14"/>
      <c r="C37" s="14"/>
      <c r="D37" s="14"/>
      <c r="E37" s="14"/>
      <c r="F37" s="14"/>
      <c r="G37" s="14"/>
      <c r="H37" s="14"/>
      <c r="I37" s="14"/>
      <c r="J37" s="14"/>
      <c r="K37" s="14"/>
    </row>
    <row r="38" spans="1:11" ht="17.100000000000001" customHeight="1">
      <c r="A38" s="14"/>
      <c r="B38" s="14"/>
      <c r="C38" s="14"/>
      <c r="D38" s="14"/>
      <c r="E38" s="14"/>
      <c r="F38" s="14"/>
      <c r="G38" s="14"/>
      <c r="H38" s="14"/>
      <c r="I38" s="14"/>
      <c r="J38" s="14"/>
      <c r="K38" s="14"/>
    </row>
    <row r="39" spans="1:11" ht="17.100000000000001" customHeight="1">
      <c r="A39" s="14"/>
      <c r="B39" s="14"/>
      <c r="C39" s="14"/>
      <c r="D39" s="14"/>
      <c r="E39" s="14"/>
      <c r="F39" s="14"/>
      <c r="G39" s="14"/>
      <c r="H39" s="14"/>
      <c r="I39" s="14"/>
      <c r="J39" s="14"/>
      <c r="K39" s="14"/>
    </row>
  </sheetData>
  <sheetProtection sheet="1" objects="1" scenarios="1" formatColumns="0" formatRows="0"/>
  <mergeCells count="17">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 ref="E6:E7"/>
    <mergeCell ref="E16:E19"/>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L50"/>
  <sheetViews>
    <sheetView showGridLines="0" view="pageBreakPreview" zoomScaleNormal="100" zoomScaleSheetLayoutView="100" workbookViewId="0">
      <selection activeCell="P7" sqref="P7"/>
    </sheetView>
  </sheetViews>
  <sheetFormatPr defaultColWidth="8.85546875" defaultRowHeight="15"/>
  <cols>
    <col min="1" max="1" width="1.85546875" customWidth="1"/>
  </cols>
  <sheetData>
    <row r="1" spans="1:12">
      <c r="A1" s="14"/>
      <c r="B1" s="14"/>
      <c r="C1" s="14"/>
      <c r="D1" s="14"/>
      <c r="E1" s="14"/>
      <c r="F1" s="14"/>
      <c r="G1" s="14"/>
      <c r="H1" s="14"/>
      <c r="I1" s="14"/>
      <c r="J1" s="14"/>
      <c r="K1" s="14"/>
    </row>
    <row r="2" spans="1:12" ht="19.5" customHeight="1">
      <c r="A2" s="14"/>
      <c r="B2" s="254" t="s">
        <v>552</v>
      </c>
      <c r="C2" s="100"/>
      <c r="D2" s="100"/>
      <c r="E2" s="100"/>
      <c r="F2" s="100"/>
      <c r="G2" s="100"/>
      <c r="H2" s="100"/>
      <c r="I2" s="100"/>
      <c r="J2" s="100"/>
      <c r="K2" s="100"/>
    </row>
    <row r="3" spans="1:12" ht="17.100000000000001" customHeight="1">
      <c r="A3" s="14"/>
      <c r="B3" s="16"/>
      <c r="C3" s="16"/>
      <c r="D3" s="16"/>
      <c r="E3" s="16"/>
      <c r="F3" s="16"/>
      <c r="G3" s="16"/>
      <c r="H3" s="16"/>
      <c r="I3" s="16"/>
      <c r="J3" s="16"/>
      <c r="K3" s="16"/>
    </row>
    <row r="4" spans="1:12" ht="14.45" customHeight="1">
      <c r="A4" s="14"/>
      <c r="B4" s="314" t="s">
        <v>553</v>
      </c>
      <c r="C4" s="104"/>
      <c r="D4" s="104"/>
      <c r="E4" s="104"/>
      <c r="F4" s="104"/>
      <c r="G4" s="104"/>
      <c r="H4" s="104"/>
      <c r="I4" s="104"/>
      <c r="J4" s="104"/>
      <c r="K4" s="105"/>
    </row>
    <row r="5" spans="1:12" ht="24" customHeight="1">
      <c r="A5" s="14"/>
      <c r="B5" s="106"/>
      <c r="C5" s="107"/>
      <c r="D5" s="107"/>
      <c r="E5" s="107"/>
      <c r="F5" s="107"/>
      <c r="G5" s="107"/>
      <c r="H5" s="107"/>
      <c r="I5" s="107"/>
      <c r="J5" s="107"/>
      <c r="K5" s="108"/>
    </row>
    <row r="6" spans="1:12" ht="17.25" customHeight="1">
      <c r="A6" s="14"/>
      <c r="B6" s="103" t="s">
        <v>554</v>
      </c>
      <c r="C6" s="104"/>
      <c r="D6" s="105"/>
      <c r="E6" s="243" t="s">
        <v>99</v>
      </c>
      <c r="F6" s="244"/>
      <c r="G6" s="244"/>
      <c r="H6" s="244"/>
      <c r="I6" s="244"/>
      <c r="J6" s="244"/>
      <c r="K6" s="245"/>
    </row>
    <row r="7" spans="1:12" ht="35.25" customHeight="1">
      <c r="A7" s="14"/>
      <c r="B7" s="106"/>
      <c r="C7" s="107"/>
      <c r="D7" s="108"/>
      <c r="E7" s="246"/>
      <c r="F7" s="303"/>
      <c r="G7" s="303"/>
      <c r="H7" s="303"/>
      <c r="I7" s="303"/>
      <c r="J7" s="303"/>
      <c r="K7" s="248"/>
    </row>
    <row r="8" spans="1:12" ht="96" customHeight="1">
      <c r="A8" s="14"/>
      <c r="B8" s="111" t="s">
        <v>555</v>
      </c>
      <c r="C8" s="104"/>
      <c r="D8" s="104"/>
      <c r="E8" s="306" t="s">
        <v>736</v>
      </c>
      <c r="F8" s="307"/>
      <c r="G8" s="307"/>
      <c r="H8" s="307"/>
      <c r="I8" s="307"/>
      <c r="J8" s="307"/>
      <c r="K8" s="307"/>
      <c r="L8" s="74"/>
    </row>
    <row r="9" spans="1:12" ht="89.25" customHeight="1">
      <c r="A9" s="14"/>
      <c r="B9" s="106"/>
      <c r="C9" s="107"/>
      <c r="D9" s="107"/>
      <c r="E9" s="308"/>
      <c r="F9" s="308"/>
      <c r="G9" s="308"/>
      <c r="H9" s="308"/>
      <c r="I9" s="308"/>
      <c r="J9" s="308"/>
      <c r="K9" s="308"/>
      <c r="L9" s="74"/>
    </row>
    <row r="10" spans="1:12" ht="14.45" customHeight="1">
      <c r="A10" s="14"/>
      <c r="B10" s="313" t="s">
        <v>556</v>
      </c>
      <c r="C10" s="104"/>
      <c r="D10" s="104"/>
      <c r="E10" s="267" t="s">
        <v>557</v>
      </c>
      <c r="F10" s="310"/>
      <c r="G10" s="310"/>
      <c r="H10" s="310"/>
      <c r="I10" s="310"/>
      <c r="J10" s="310"/>
      <c r="K10" s="310"/>
      <c r="L10" s="74"/>
    </row>
    <row r="11" spans="1:12" ht="14.45" customHeight="1">
      <c r="A11" s="14"/>
      <c r="B11" s="118"/>
      <c r="C11" s="100"/>
      <c r="D11" s="119"/>
      <c r="E11" s="310"/>
      <c r="F11" s="310"/>
      <c r="G11" s="310"/>
      <c r="H11" s="310"/>
      <c r="I11" s="310"/>
      <c r="J11" s="310"/>
      <c r="K11" s="310"/>
      <c r="L11" s="74"/>
    </row>
    <row r="12" spans="1:12" ht="17.100000000000001" customHeight="1">
      <c r="A12" s="14"/>
      <c r="B12" s="118"/>
      <c r="C12" s="100"/>
      <c r="D12" s="119"/>
      <c r="E12" s="310"/>
      <c r="F12" s="310"/>
      <c r="G12" s="310"/>
      <c r="H12" s="310"/>
      <c r="I12" s="310"/>
      <c r="J12" s="310"/>
      <c r="K12" s="310"/>
      <c r="L12" s="74"/>
    </row>
    <row r="13" spans="1:12" ht="17.100000000000001" customHeight="1">
      <c r="A13" s="14"/>
      <c r="B13" s="106"/>
      <c r="C13" s="107"/>
      <c r="D13" s="107"/>
      <c r="E13" s="311"/>
      <c r="F13" s="311"/>
      <c r="G13" s="311"/>
      <c r="H13" s="311"/>
      <c r="I13" s="311"/>
      <c r="J13" s="311"/>
      <c r="K13" s="311"/>
      <c r="L13" s="74"/>
    </row>
    <row r="14" spans="1:12" ht="68.25" customHeight="1">
      <c r="A14" s="14"/>
      <c r="B14" s="312" t="s">
        <v>558</v>
      </c>
      <c r="C14" s="104"/>
      <c r="D14" s="104"/>
      <c r="E14" s="306" t="s">
        <v>737</v>
      </c>
      <c r="F14" s="310"/>
      <c r="G14" s="310"/>
      <c r="H14" s="310"/>
      <c r="I14" s="310"/>
      <c r="J14" s="310"/>
      <c r="K14" s="310"/>
      <c r="L14" s="74"/>
    </row>
    <row r="15" spans="1:12" ht="14.45" customHeight="1">
      <c r="A15" s="14"/>
      <c r="B15" s="304" t="s">
        <v>559</v>
      </c>
      <c r="C15" s="104"/>
      <c r="D15" s="104"/>
      <c r="E15" s="267" t="s">
        <v>99</v>
      </c>
      <c r="F15" s="310"/>
      <c r="G15" s="310"/>
      <c r="H15" s="310"/>
      <c r="I15" s="310"/>
      <c r="J15" s="310"/>
      <c r="K15" s="310"/>
      <c r="L15" s="74"/>
    </row>
    <row r="16" spans="1:12" ht="17.100000000000001" customHeight="1">
      <c r="A16" s="14"/>
      <c r="B16" s="118"/>
      <c r="C16" s="100"/>
      <c r="D16" s="119"/>
      <c r="E16" s="310"/>
      <c r="F16" s="310"/>
      <c r="G16" s="310"/>
      <c r="H16" s="310"/>
      <c r="I16" s="310"/>
      <c r="J16" s="310"/>
      <c r="K16" s="310"/>
      <c r="L16" s="74"/>
    </row>
    <row r="17" spans="1:12" ht="17.100000000000001" customHeight="1">
      <c r="A17" s="14"/>
      <c r="B17" s="118"/>
      <c r="C17" s="119"/>
      <c r="D17" s="119"/>
      <c r="E17" s="311"/>
      <c r="F17" s="311"/>
      <c r="G17" s="311"/>
      <c r="H17" s="311"/>
      <c r="I17" s="311"/>
      <c r="J17" s="311"/>
      <c r="K17" s="311"/>
      <c r="L17" s="74"/>
    </row>
    <row r="18" spans="1:12" ht="57.95" customHeight="1">
      <c r="A18" s="76"/>
      <c r="B18" s="271" t="s">
        <v>560</v>
      </c>
      <c r="C18" s="117"/>
      <c r="D18" s="117"/>
      <c r="E18" s="270" t="s">
        <v>738</v>
      </c>
      <c r="F18" s="117"/>
      <c r="G18" s="117"/>
      <c r="H18" s="117"/>
      <c r="I18" s="117"/>
      <c r="J18" s="117"/>
      <c r="K18" s="117"/>
      <c r="L18" s="74"/>
    </row>
    <row r="19" spans="1:12" ht="17.100000000000001" customHeight="1">
      <c r="A19" s="76"/>
      <c r="B19" s="117"/>
      <c r="C19" s="117"/>
      <c r="D19" s="117"/>
      <c r="E19" s="123"/>
      <c r="F19" s="117"/>
      <c r="G19" s="117"/>
      <c r="H19" s="117"/>
      <c r="I19" s="117"/>
      <c r="J19" s="117"/>
      <c r="K19" s="117"/>
      <c r="L19" s="74"/>
    </row>
    <row r="20" spans="1:12" ht="17.100000000000001" customHeight="1">
      <c r="A20" s="76"/>
      <c r="B20" s="117"/>
      <c r="C20" s="117"/>
      <c r="D20" s="117"/>
      <c r="E20" s="123"/>
      <c r="F20" s="117"/>
      <c r="G20" s="117"/>
      <c r="H20" s="117"/>
      <c r="I20" s="117"/>
      <c r="J20" s="117"/>
      <c r="K20" s="117"/>
      <c r="L20" s="74"/>
    </row>
    <row r="21" spans="1:12" ht="14.45" customHeight="1">
      <c r="A21" s="14"/>
      <c r="B21" s="309" t="s">
        <v>561</v>
      </c>
      <c r="C21" s="119"/>
      <c r="D21" s="120"/>
      <c r="E21" s="305" t="s">
        <v>739</v>
      </c>
      <c r="F21" s="119"/>
      <c r="G21" s="119"/>
      <c r="H21" s="119"/>
      <c r="I21" s="119"/>
      <c r="J21" s="119"/>
      <c r="K21" s="120"/>
    </row>
    <row r="22" spans="1:12" ht="14.45" customHeight="1">
      <c r="A22" s="14"/>
      <c r="B22" s="118"/>
      <c r="C22" s="100"/>
      <c r="D22" s="120"/>
      <c r="E22" s="118"/>
      <c r="F22" s="100"/>
      <c r="G22" s="100"/>
      <c r="H22" s="100"/>
      <c r="I22" s="100"/>
      <c r="J22" s="100"/>
      <c r="K22" s="120"/>
    </row>
    <row r="23" spans="1:12" ht="14.45" customHeight="1">
      <c r="A23" s="14"/>
      <c r="B23" s="118"/>
      <c r="C23" s="100"/>
      <c r="D23" s="120"/>
      <c r="E23" s="118"/>
      <c r="F23" s="100"/>
      <c r="G23" s="100"/>
      <c r="H23" s="100"/>
      <c r="I23" s="100"/>
      <c r="J23" s="100"/>
      <c r="K23" s="120"/>
    </row>
    <row r="24" spans="1:12" ht="14.45" customHeight="1">
      <c r="A24" s="14"/>
      <c r="B24" s="118"/>
      <c r="C24" s="100"/>
      <c r="D24" s="120"/>
      <c r="E24" s="118"/>
      <c r="F24" s="100"/>
      <c r="G24" s="100"/>
      <c r="H24" s="100"/>
      <c r="I24" s="100"/>
      <c r="J24" s="100"/>
      <c r="K24" s="120"/>
    </row>
    <row r="25" spans="1:12" ht="14.45" customHeight="1">
      <c r="A25" s="14"/>
      <c r="B25" s="118"/>
      <c r="C25" s="100"/>
      <c r="D25" s="120"/>
      <c r="E25" s="118"/>
      <c r="F25" s="100"/>
      <c r="G25" s="100"/>
      <c r="H25" s="100"/>
      <c r="I25" s="100"/>
      <c r="J25" s="100"/>
      <c r="K25" s="120"/>
    </row>
    <row r="26" spans="1:12" ht="14.45" customHeight="1">
      <c r="A26" s="14"/>
      <c r="B26" s="118"/>
      <c r="C26" s="100"/>
      <c r="D26" s="120"/>
      <c r="E26" s="118"/>
      <c r="F26" s="100"/>
      <c r="G26" s="100"/>
      <c r="H26" s="100"/>
      <c r="I26" s="100"/>
      <c r="J26" s="100"/>
      <c r="K26" s="120"/>
    </row>
    <row r="27" spans="1:12" ht="14.45" customHeight="1">
      <c r="A27" s="14"/>
      <c r="B27" s="118"/>
      <c r="C27" s="100"/>
      <c r="D27" s="120"/>
      <c r="E27" s="118"/>
      <c r="F27" s="100"/>
      <c r="G27" s="100"/>
      <c r="H27" s="100"/>
      <c r="I27" s="100"/>
      <c r="J27" s="100"/>
      <c r="K27" s="120"/>
    </row>
    <row r="28" spans="1:12" ht="14.45" customHeight="1">
      <c r="A28" s="14"/>
      <c r="B28" s="118"/>
      <c r="C28" s="100"/>
      <c r="D28" s="120"/>
      <c r="E28" s="118"/>
      <c r="F28" s="100"/>
      <c r="G28" s="100"/>
      <c r="H28" s="100"/>
      <c r="I28" s="100"/>
      <c r="J28" s="100"/>
      <c r="K28" s="120"/>
    </row>
    <row r="29" spans="1:12" ht="17.100000000000001" customHeight="1">
      <c r="A29" s="14"/>
      <c r="B29" s="118"/>
      <c r="C29" s="100"/>
      <c r="D29" s="120"/>
      <c r="E29" s="118"/>
      <c r="F29" s="100"/>
      <c r="G29" s="100"/>
      <c r="H29" s="100"/>
      <c r="I29" s="100"/>
      <c r="J29" s="100"/>
      <c r="K29" s="120"/>
    </row>
    <row r="30" spans="1:12" ht="17.100000000000001" customHeight="1">
      <c r="A30" s="14"/>
      <c r="B30" s="118"/>
      <c r="C30" s="100"/>
      <c r="D30" s="120"/>
      <c r="E30" s="118"/>
      <c r="F30" s="100"/>
      <c r="G30" s="100"/>
      <c r="H30" s="100"/>
      <c r="I30" s="100"/>
      <c r="J30" s="100"/>
      <c r="K30" s="120"/>
    </row>
    <row r="31" spans="1:12" ht="17.100000000000001" customHeight="1">
      <c r="A31" s="14"/>
      <c r="B31" s="118"/>
      <c r="C31" s="100"/>
      <c r="D31" s="120"/>
      <c r="E31" s="118"/>
      <c r="F31" s="100"/>
      <c r="G31" s="100"/>
      <c r="H31" s="100"/>
      <c r="I31" s="100"/>
      <c r="J31" s="100"/>
      <c r="K31" s="120"/>
    </row>
    <row r="32" spans="1:12" ht="17.100000000000001" customHeight="1">
      <c r="A32" s="14"/>
      <c r="B32" s="118"/>
      <c r="C32" s="100"/>
      <c r="D32" s="120"/>
      <c r="E32" s="118"/>
      <c r="F32" s="100"/>
      <c r="G32" s="100"/>
      <c r="H32" s="100"/>
      <c r="I32" s="100"/>
      <c r="J32" s="100"/>
      <c r="K32" s="120"/>
    </row>
    <row r="33" spans="1:11" ht="14.45" customHeight="1">
      <c r="A33" s="14"/>
      <c r="B33" s="103" t="s">
        <v>562</v>
      </c>
      <c r="C33" s="104"/>
      <c r="D33" s="105"/>
      <c r="E33" s="103" t="s">
        <v>563</v>
      </c>
      <c r="F33" s="104"/>
      <c r="G33" s="104"/>
      <c r="H33" s="104"/>
      <c r="I33" s="104"/>
      <c r="J33" s="104"/>
      <c r="K33" s="105"/>
    </row>
    <row r="34" spans="1:11" ht="17.100000000000001" customHeight="1">
      <c r="A34" s="14"/>
      <c r="B34" s="118"/>
      <c r="C34" s="100"/>
      <c r="D34" s="120"/>
      <c r="E34" s="118"/>
      <c r="F34" s="100"/>
      <c r="G34" s="100"/>
      <c r="H34" s="100"/>
      <c r="I34" s="100"/>
      <c r="J34" s="100"/>
      <c r="K34" s="120"/>
    </row>
    <row r="35" spans="1:11" ht="17.100000000000001" customHeight="1">
      <c r="A35" s="14"/>
      <c r="B35" s="118"/>
      <c r="C35" s="100"/>
      <c r="D35" s="120"/>
      <c r="E35" s="118"/>
      <c r="F35" s="100"/>
      <c r="G35" s="100"/>
      <c r="H35" s="100"/>
      <c r="I35" s="100"/>
      <c r="J35" s="100"/>
      <c r="K35" s="120"/>
    </row>
    <row r="36" spans="1:11" ht="61.5" customHeight="1">
      <c r="A36" s="14"/>
      <c r="B36" s="106"/>
      <c r="C36" s="107"/>
      <c r="D36" s="108"/>
      <c r="E36" s="106"/>
      <c r="F36" s="107"/>
      <c r="G36" s="107"/>
      <c r="H36" s="107"/>
      <c r="I36" s="107"/>
      <c r="J36" s="107"/>
      <c r="K36" s="108"/>
    </row>
    <row r="37" spans="1:11" ht="14.45" customHeight="1">
      <c r="A37" s="14"/>
      <c r="B37" s="103" t="s">
        <v>564</v>
      </c>
      <c r="C37" s="104"/>
      <c r="D37" s="105"/>
      <c r="E37" s="103" t="s">
        <v>828</v>
      </c>
      <c r="F37" s="104"/>
      <c r="G37" s="104"/>
      <c r="H37" s="104"/>
      <c r="I37" s="104"/>
      <c r="J37" s="104"/>
      <c r="K37" s="105"/>
    </row>
    <row r="38" spans="1:11" ht="17.100000000000001" customHeight="1">
      <c r="A38" s="14"/>
      <c r="B38" s="118"/>
      <c r="C38" s="100"/>
      <c r="D38" s="120"/>
      <c r="E38" s="118"/>
      <c r="F38" s="100"/>
      <c r="G38" s="100"/>
      <c r="H38" s="100"/>
      <c r="I38" s="100"/>
      <c r="J38" s="100"/>
      <c r="K38" s="120"/>
    </row>
    <row r="39" spans="1:11" ht="17.100000000000001" customHeight="1">
      <c r="A39" s="14"/>
      <c r="B39" s="118"/>
      <c r="C39" s="100"/>
      <c r="D39" s="120"/>
      <c r="E39" s="118"/>
      <c r="F39" s="100"/>
      <c r="G39" s="100"/>
      <c r="H39" s="100"/>
      <c r="I39" s="100"/>
      <c r="J39" s="100"/>
      <c r="K39" s="120"/>
    </row>
    <row r="40" spans="1:11" ht="87" customHeight="1">
      <c r="A40" s="14"/>
      <c r="B40" s="106"/>
      <c r="C40" s="107"/>
      <c r="D40" s="108"/>
      <c r="E40" s="106"/>
      <c r="F40" s="107"/>
      <c r="G40" s="107"/>
      <c r="H40" s="107"/>
      <c r="I40" s="107"/>
      <c r="J40" s="107"/>
      <c r="K40" s="108"/>
    </row>
    <row r="41" spans="1:11" ht="14.45" customHeight="1">
      <c r="A41" s="14"/>
      <c r="B41" s="103" t="s">
        <v>565</v>
      </c>
      <c r="C41" s="104"/>
      <c r="D41" s="105"/>
      <c r="E41" s="243" t="s">
        <v>740</v>
      </c>
      <c r="F41" s="244"/>
      <c r="G41" s="244"/>
      <c r="H41" s="244"/>
      <c r="I41" s="244"/>
      <c r="J41" s="244"/>
      <c r="K41" s="245"/>
    </row>
    <row r="42" spans="1:11" ht="17.100000000000001" customHeight="1">
      <c r="A42" s="14"/>
      <c r="B42" s="118"/>
      <c r="C42" s="100"/>
      <c r="D42" s="120"/>
      <c r="E42" s="246"/>
      <c r="F42" s="247"/>
      <c r="G42" s="247"/>
      <c r="H42" s="247"/>
      <c r="I42" s="247"/>
      <c r="J42" s="247"/>
      <c r="K42" s="248"/>
    </row>
    <row r="43" spans="1:11" ht="17.100000000000001" customHeight="1">
      <c r="A43" s="14"/>
      <c r="B43" s="118"/>
      <c r="C43" s="100"/>
      <c r="D43" s="120"/>
      <c r="E43" s="246"/>
      <c r="F43" s="247"/>
      <c r="G43" s="247"/>
      <c r="H43" s="247"/>
      <c r="I43" s="247"/>
      <c r="J43" s="247"/>
      <c r="K43" s="248"/>
    </row>
    <row r="44" spans="1:11" ht="17.100000000000001" customHeight="1">
      <c r="A44" s="14"/>
      <c r="B44" s="106"/>
      <c r="C44" s="107"/>
      <c r="D44" s="108"/>
      <c r="E44" s="249"/>
      <c r="F44" s="250"/>
      <c r="G44" s="250"/>
      <c r="H44" s="250"/>
      <c r="I44" s="250"/>
      <c r="J44" s="250"/>
      <c r="K44" s="251"/>
    </row>
    <row r="45" spans="1:11" ht="17.100000000000001" customHeight="1"/>
    <row r="46" spans="1:11" ht="17.100000000000001" customHeight="1"/>
    <row r="50" customFormat="1" ht="15.6" customHeight="1"/>
  </sheetData>
  <sheetProtection sheet="1" objects="1" scenarios="1" formatColumns="0" formatRows="0"/>
  <mergeCells count="22">
    <mergeCell ref="B2:K2"/>
    <mergeCell ref="E15:K17"/>
    <mergeCell ref="B14:D14"/>
    <mergeCell ref="B6:D7"/>
    <mergeCell ref="B18:D20"/>
    <mergeCell ref="B10:D13"/>
    <mergeCell ref="B4:K5"/>
    <mergeCell ref="E41:K44"/>
    <mergeCell ref="B41:D44"/>
    <mergeCell ref="B37:D40"/>
    <mergeCell ref="E6:K7"/>
    <mergeCell ref="B8:D9"/>
    <mergeCell ref="B33:D36"/>
    <mergeCell ref="B15:D17"/>
    <mergeCell ref="E21:K32"/>
    <mergeCell ref="E37:K40"/>
    <mergeCell ref="E8:K9"/>
    <mergeCell ref="E33:K36"/>
    <mergeCell ref="B21:D32"/>
    <mergeCell ref="E10:K13"/>
    <mergeCell ref="E18:K20"/>
    <mergeCell ref="E14:K14"/>
  </mergeCells>
  <dataValidations count="1">
    <dataValidation type="list" allowBlank="1" showInputMessage="1" showErrorMessage="1" prompt="Select Yes or No" sqref="E6:E7 E15:K17 F6:K7" xr:uid="{00000000-0002-0000-0F00-000000000000}">
      <formula1>"Yes, No"</formula1>
    </dataValidation>
  </dataValidations>
  <pageMargins left="0.25" right="0.25" top="0.75" bottom="0.75" header="0.3" footer="0.3"/>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50"/>
  <sheetViews>
    <sheetView showGridLines="0" view="pageBreakPreview" zoomScaleNormal="100" zoomScaleSheetLayoutView="100" workbookViewId="0">
      <selection activeCell="S16" sqref="A1:XFD1048576"/>
    </sheetView>
  </sheetViews>
  <sheetFormatPr defaultColWidth="8.85546875" defaultRowHeight="15"/>
  <cols>
    <col min="1" max="1" width="1.42578125" customWidth="1"/>
  </cols>
  <sheetData>
    <row r="1" spans="1:11">
      <c r="A1" s="14"/>
      <c r="B1" s="14"/>
      <c r="C1" s="14"/>
      <c r="D1" s="14"/>
      <c r="E1" s="14"/>
      <c r="F1" s="14"/>
      <c r="G1" s="14"/>
      <c r="H1" s="14"/>
      <c r="I1" s="14"/>
      <c r="J1" s="14"/>
      <c r="K1" s="14"/>
    </row>
    <row r="2" spans="1:11" ht="19.5" customHeight="1">
      <c r="A2" s="14"/>
      <c r="B2" s="254" t="s">
        <v>566</v>
      </c>
      <c r="C2" s="100"/>
      <c r="D2" s="100"/>
      <c r="E2" s="100"/>
      <c r="F2" s="100"/>
      <c r="G2" s="100"/>
      <c r="H2" s="100"/>
      <c r="I2" s="100"/>
      <c r="J2" s="100"/>
      <c r="K2" s="100"/>
    </row>
    <row r="3" spans="1:11">
      <c r="A3" s="14"/>
      <c r="B3" s="14"/>
      <c r="C3" s="14"/>
      <c r="D3" s="14"/>
      <c r="E3" s="14"/>
      <c r="F3" s="14"/>
      <c r="G3" s="14"/>
      <c r="H3" s="14"/>
      <c r="I3" s="14"/>
      <c r="J3" s="14"/>
      <c r="K3" s="14"/>
    </row>
    <row r="4" spans="1:11" ht="14.45" customHeight="1">
      <c r="A4" s="14"/>
      <c r="B4" s="315" t="s">
        <v>567</v>
      </c>
      <c r="C4" s="104"/>
      <c r="D4" s="104"/>
      <c r="E4" s="104"/>
      <c r="F4" s="104"/>
      <c r="G4" s="104"/>
      <c r="H4" s="104"/>
      <c r="I4" s="104"/>
      <c r="J4" s="104"/>
      <c r="K4" s="105"/>
    </row>
    <row r="5" spans="1:11" ht="17.100000000000001" customHeight="1">
      <c r="A5" s="14"/>
      <c r="B5" s="106"/>
      <c r="C5" s="107"/>
      <c r="D5" s="107"/>
      <c r="E5" s="107"/>
      <c r="F5" s="107"/>
      <c r="G5" s="107"/>
      <c r="H5" s="107"/>
      <c r="I5" s="107"/>
      <c r="J5" s="107"/>
      <c r="K5" s="108"/>
    </row>
    <row r="6" spans="1:11" ht="14.45" customHeight="1">
      <c r="A6" s="14"/>
      <c r="B6" s="103" t="s">
        <v>741</v>
      </c>
      <c r="C6" s="104"/>
      <c r="D6" s="104"/>
      <c r="E6" s="104"/>
      <c r="F6" s="104"/>
      <c r="G6" s="104"/>
      <c r="H6" s="104"/>
      <c r="I6" s="104"/>
      <c r="J6" s="104"/>
      <c r="K6" s="105"/>
    </row>
    <row r="7" spans="1:11" ht="17.100000000000001" customHeight="1">
      <c r="A7" s="14"/>
      <c r="B7" s="118"/>
      <c r="C7" s="100"/>
      <c r="D7" s="100"/>
      <c r="E7" s="100"/>
      <c r="F7" s="100"/>
      <c r="G7" s="100"/>
      <c r="H7" s="100"/>
      <c r="I7" s="100"/>
      <c r="J7" s="100"/>
      <c r="K7" s="120"/>
    </row>
    <row r="8" spans="1:11" ht="17.100000000000001" customHeight="1">
      <c r="A8" s="14"/>
      <c r="B8" s="118"/>
      <c r="C8" s="100"/>
      <c r="D8" s="100"/>
      <c r="E8" s="100"/>
      <c r="F8" s="100"/>
      <c r="G8" s="100"/>
      <c r="H8" s="100"/>
      <c r="I8" s="100"/>
      <c r="J8" s="100"/>
      <c r="K8" s="120"/>
    </row>
    <row r="9" spans="1:11" ht="17.100000000000001" customHeight="1">
      <c r="A9" s="14"/>
      <c r="B9" s="118"/>
      <c r="C9" s="100"/>
      <c r="D9" s="100"/>
      <c r="E9" s="100"/>
      <c r="F9" s="100"/>
      <c r="G9" s="100"/>
      <c r="H9" s="100"/>
      <c r="I9" s="100"/>
      <c r="J9" s="100"/>
      <c r="K9" s="120"/>
    </row>
    <row r="10" spans="1:11" ht="17.100000000000001" customHeight="1">
      <c r="A10" s="14"/>
      <c r="B10" s="118"/>
      <c r="C10" s="100"/>
      <c r="D10" s="100"/>
      <c r="E10" s="100"/>
      <c r="F10" s="100"/>
      <c r="G10" s="100"/>
      <c r="H10" s="100"/>
      <c r="I10" s="100"/>
      <c r="J10" s="100"/>
      <c r="K10" s="120"/>
    </row>
    <row r="11" spans="1:11" ht="17.100000000000001" customHeight="1">
      <c r="A11" s="14"/>
      <c r="B11" s="118"/>
      <c r="C11" s="100"/>
      <c r="D11" s="100"/>
      <c r="E11" s="100"/>
      <c r="F11" s="100"/>
      <c r="G11" s="100"/>
      <c r="H11" s="100"/>
      <c r="I11" s="100"/>
      <c r="J11" s="100"/>
      <c r="K11" s="120"/>
    </row>
    <row r="12" spans="1:11" ht="17.100000000000001" customHeight="1">
      <c r="A12" s="14"/>
      <c r="B12" s="118"/>
      <c r="C12" s="100"/>
      <c r="D12" s="100"/>
      <c r="E12" s="100"/>
      <c r="F12" s="100"/>
      <c r="G12" s="100"/>
      <c r="H12" s="100"/>
      <c r="I12" s="100"/>
      <c r="J12" s="100"/>
      <c r="K12" s="120"/>
    </row>
    <row r="13" spans="1:11" ht="17.100000000000001" customHeight="1">
      <c r="A13" s="14"/>
      <c r="B13" s="118"/>
      <c r="C13" s="100"/>
      <c r="D13" s="100"/>
      <c r="E13" s="100"/>
      <c r="F13" s="100"/>
      <c r="G13" s="100"/>
      <c r="H13" s="100"/>
      <c r="I13" s="100"/>
      <c r="J13" s="100"/>
      <c r="K13" s="120"/>
    </row>
    <row r="14" spans="1:11" ht="17.100000000000001" customHeight="1">
      <c r="A14" s="14"/>
      <c r="B14" s="118"/>
      <c r="C14" s="100"/>
      <c r="D14" s="100"/>
      <c r="E14" s="100"/>
      <c r="F14" s="100"/>
      <c r="G14" s="100"/>
      <c r="H14" s="100"/>
      <c r="I14" s="100"/>
      <c r="J14" s="100"/>
      <c r="K14" s="120"/>
    </row>
    <row r="15" spans="1:11" ht="17.100000000000001" customHeight="1">
      <c r="A15" s="14"/>
      <c r="B15" s="118"/>
      <c r="C15" s="100"/>
      <c r="D15" s="100"/>
      <c r="E15" s="100"/>
      <c r="F15" s="100"/>
      <c r="G15" s="100"/>
      <c r="H15" s="100"/>
      <c r="I15" s="100"/>
      <c r="J15" s="100"/>
      <c r="K15" s="120"/>
    </row>
    <row r="16" spans="1:11" ht="17.100000000000001" customHeight="1">
      <c r="A16" s="14"/>
      <c r="B16" s="118"/>
      <c r="C16" s="100"/>
      <c r="D16" s="100"/>
      <c r="E16" s="100"/>
      <c r="F16" s="100"/>
      <c r="G16" s="100"/>
      <c r="H16" s="100"/>
      <c r="I16" s="100"/>
      <c r="J16" s="100"/>
      <c r="K16" s="120"/>
    </row>
    <row r="17" spans="1:11" ht="17.100000000000001" customHeight="1">
      <c r="A17" s="14"/>
      <c r="B17" s="118"/>
      <c r="C17" s="100"/>
      <c r="D17" s="100"/>
      <c r="E17" s="100"/>
      <c r="F17" s="100"/>
      <c r="G17" s="100"/>
      <c r="H17" s="100"/>
      <c r="I17" s="100"/>
      <c r="J17" s="100"/>
      <c r="K17" s="120"/>
    </row>
    <row r="18" spans="1:11" ht="17.100000000000001" customHeight="1">
      <c r="A18" s="14"/>
      <c r="B18" s="118"/>
      <c r="C18" s="100"/>
      <c r="D18" s="100"/>
      <c r="E18" s="100"/>
      <c r="F18" s="100"/>
      <c r="G18" s="100"/>
      <c r="H18" s="100"/>
      <c r="I18" s="100"/>
      <c r="J18" s="100"/>
      <c r="K18" s="120"/>
    </row>
    <row r="19" spans="1:11" ht="17.100000000000001" customHeight="1">
      <c r="A19" s="14"/>
      <c r="B19" s="118"/>
      <c r="C19" s="100"/>
      <c r="D19" s="100"/>
      <c r="E19" s="100"/>
      <c r="F19" s="100"/>
      <c r="G19" s="100"/>
      <c r="H19" s="100"/>
      <c r="I19" s="100"/>
      <c r="J19" s="100"/>
      <c r="K19" s="120"/>
    </row>
    <row r="20" spans="1:11" ht="17.100000000000001" customHeight="1">
      <c r="A20" s="14"/>
      <c r="B20" s="118"/>
      <c r="C20" s="100"/>
      <c r="D20" s="100"/>
      <c r="E20" s="100"/>
      <c r="F20" s="100"/>
      <c r="G20" s="100"/>
      <c r="H20" s="100"/>
      <c r="I20" s="100"/>
      <c r="J20" s="100"/>
      <c r="K20" s="120"/>
    </row>
    <row r="21" spans="1:11" ht="17.100000000000001" customHeight="1">
      <c r="A21" s="14"/>
      <c r="B21" s="118"/>
      <c r="C21" s="100"/>
      <c r="D21" s="100"/>
      <c r="E21" s="100"/>
      <c r="F21" s="100"/>
      <c r="G21" s="100"/>
      <c r="H21" s="100"/>
      <c r="I21" s="100"/>
      <c r="J21" s="100"/>
      <c r="K21" s="120"/>
    </row>
    <row r="22" spans="1:11">
      <c r="A22" s="14"/>
      <c r="B22" s="118"/>
      <c r="C22" s="100"/>
      <c r="D22" s="100"/>
      <c r="E22" s="100"/>
      <c r="F22" s="100"/>
      <c r="G22" s="100"/>
      <c r="H22" s="100"/>
      <c r="I22" s="100"/>
      <c r="J22" s="100"/>
      <c r="K22" s="120"/>
    </row>
    <row r="23" spans="1:11">
      <c r="A23" s="14"/>
      <c r="B23" s="118"/>
      <c r="C23" s="100"/>
      <c r="D23" s="100"/>
      <c r="E23" s="100"/>
      <c r="F23" s="100"/>
      <c r="G23" s="100"/>
      <c r="H23" s="100"/>
      <c r="I23" s="100"/>
      <c r="J23" s="100"/>
      <c r="K23" s="120"/>
    </row>
    <row r="24" spans="1:11">
      <c r="A24" s="14"/>
      <c r="B24" s="118"/>
      <c r="C24" s="100"/>
      <c r="D24" s="100"/>
      <c r="E24" s="100"/>
      <c r="F24" s="100"/>
      <c r="G24" s="100"/>
      <c r="H24" s="100"/>
      <c r="I24" s="100"/>
      <c r="J24" s="100"/>
      <c r="K24" s="120"/>
    </row>
    <row r="25" spans="1:11">
      <c r="A25" s="14"/>
      <c r="B25" s="118"/>
      <c r="C25" s="100"/>
      <c r="D25" s="100"/>
      <c r="E25" s="100"/>
      <c r="F25" s="100"/>
      <c r="G25" s="100"/>
      <c r="H25" s="100"/>
      <c r="I25" s="100"/>
      <c r="J25" s="100"/>
      <c r="K25" s="120"/>
    </row>
    <row r="26" spans="1:11">
      <c r="A26" s="14"/>
      <c r="B26" s="118"/>
      <c r="C26" s="100"/>
      <c r="D26" s="100"/>
      <c r="E26" s="100"/>
      <c r="F26" s="100"/>
      <c r="G26" s="100"/>
      <c r="H26" s="100"/>
      <c r="I26" s="100"/>
      <c r="J26" s="100"/>
      <c r="K26" s="120"/>
    </row>
    <row r="27" spans="1:11">
      <c r="A27" s="14"/>
      <c r="B27" s="118"/>
      <c r="C27" s="100"/>
      <c r="D27" s="100"/>
      <c r="E27" s="100"/>
      <c r="F27" s="100"/>
      <c r="G27" s="100"/>
      <c r="H27" s="100"/>
      <c r="I27" s="100"/>
      <c r="J27" s="100"/>
      <c r="K27" s="120"/>
    </row>
    <row r="28" spans="1:11">
      <c r="A28" s="14"/>
      <c r="B28" s="118"/>
      <c r="C28" s="100"/>
      <c r="D28" s="100"/>
      <c r="E28" s="100"/>
      <c r="F28" s="100"/>
      <c r="G28" s="100"/>
      <c r="H28" s="100"/>
      <c r="I28" s="100"/>
      <c r="J28" s="100"/>
      <c r="K28" s="120"/>
    </row>
    <row r="29" spans="1:11">
      <c r="A29" s="14"/>
      <c r="B29" s="118"/>
      <c r="C29" s="100"/>
      <c r="D29" s="100"/>
      <c r="E29" s="100"/>
      <c r="F29" s="100"/>
      <c r="G29" s="100"/>
      <c r="H29" s="100"/>
      <c r="I29" s="100"/>
      <c r="J29" s="100"/>
      <c r="K29" s="120"/>
    </row>
    <row r="30" spans="1:11">
      <c r="A30" s="14"/>
      <c r="B30" s="118"/>
      <c r="C30" s="100"/>
      <c r="D30" s="100"/>
      <c r="E30" s="100"/>
      <c r="F30" s="100"/>
      <c r="G30" s="100"/>
      <c r="H30" s="100"/>
      <c r="I30" s="100"/>
      <c r="J30" s="100"/>
      <c r="K30" s="120"/>
    </row>
    <row r="31" spans="1:11">
      <c r="A31" s="14"/>
      <c r="B31" s="118"/>
      <c r="C31" s="100"/>
      <c r="D31" s="100"/>
      <c r="E31" s="100"/>
      <c r="F31" s="100"/>
      <c r="G31" s="100"/>
      <c r="H31" s="100"/>
      <c r="I31" s="100"/>
      <c r="J31" s="100"/>
      <c r="K31" s="120"/>
    </row>
    <row r="32" spans="1:11">
      <c r="A32" s="14"/>
      <c r="B32" s="106"/>
      <c r="C32" s="107"/>
      <c r="D32" s="107"/>
      <c r="E32" s="107"/>
      <c r="F32" s="107"/>
      <c r="G32" s="107"/>
      <c r="H32" s="107"/>
      <c r="I32" s="107"/>
      <c r="J32" s="107"/>
      <c r="K32" s="108"/>
    </row>
    <row r="33" spans="1:11">
      <c r="A33" s="14"/>
      <c r="B33" s="14"/>
      <c r="C33" s="14"/>
      <c r="D33" s="14"/>
      <c r="E33" s="14"/>
      <c r="F33" s="14"/>
      <c r="G33" s="14"/>
      <c r="H33" s="14"/>
      <c r="I33" s="14"/>
      <c r="J33" s="14"/>
      <c r="K33" s="14"/>
    </row>
    <row r="34" spans="1:11">
      <c r="A34" s="14"/>
      <c r="B34" s="14"/>
      <c r="C34" s="14"/>
      <c r="D34" s="14"/>
      <c r="E34" s="14"/>
      <c r="F34" s="14"/>
      <c r="G34" s="14"/>
      <c r="H34" s="14"/>
      <c r="I34" s="14"/>
      <c r="J34" s="14"/>
      <c r="K34" s="14"/>
    </row>
    <row r="35" spans="1:11">
      <c r="A35" s="14"/>
      <c r="B35" s="14"/>
      <c r="C35" s="14"/>
      <c r="D35" s="14"/>
      <c r="E35" s="14"/>
      <c r="F35" s="14"/>
      <c r="G35" s="14"/>
      <c r="H35" s="14"/>
      <c r="I35" s="14"/>
      <c r="J35" s="14"/>
      <c r="K35" s="14"/>
    </row>
    <row r="36" spans="1:11">
      <c r="A36" s="14"/>
      <c r="B36" s="14"/>
      <c r="C36" s="14"/>
      <c r="D36" s="14"/>
      <c r="E36" s="14"/>
      <c r="F36" s="14"/>
      <c r="G36" s="14"/>
      <c r="H36" s="14"/>
      <c r="I36" s="14"/>
      <c r="J36" s="14"/>
      <c r="K36" s="14"/>
    </row>
    <row r="37" spans="1:11">
      <c r="A37" s="14"/>
      <c r="B37" s="14"/>
      <c r="C37" s="14"/>
      <c r="D37" s="14"/>
      <c r="E37" s="14"/>
      <c r="F37" s="14"/>
      <c r="G37" s="14"/>
      <c r="H37" s="14"/>
      <c r="I37" s="14"/>
      <c r="J37" s="14"/>
      <c r="K37" s="14"/>
    </row>
    <row r="38" spans="1:11">
      <c r="A38" s="14"/>
      <c r="B38" s="14"/>
      <c r="C38" s="14"/>
      <c r="D38" s="14"/>
      <c r="E38" s="14"/>
      <c r="F38" s="14"/>
      <c r="G38" s="14"/>
      <c r="H38" s="14"/>
      <c r="I38" s="14"/>
      <c r="J38" s="14"/>
      <c r="K38" s="14"/>
    </row>
    <row r="39" spans="1:11">
      <c r="A39" s="14"/>
      <c r="B39" s="14"/>
      <c r="C39" s="14"/>
      <c r="D39" s="14"/>
      <c r="E39" s="14"/>
      <c r="F39" s="14"/>
      <c r="G39" s="14"/>
      <c r="H39" s="14"/>
      <c r="I39" s="14"/>
      <c r="J39" s="14"/>
      <c r="K39" s="14"/>
    </row>
    <row r="40" spans="1:11">
      <c r="A40" s="14"/>
      <c r="B40" s="14"/>
      <c r="C40" s="14"/>
      <c r="D40" s="14"/>
      <c r="E40" s="14"/>
      <c r="F40" s="14"/>
      <c r="G40" s="14"/>
      <c r="H40" s="14"/>
      <c r="I40" s="14"/>
      <c r="J40" s="14"/>
      <c r="K40" s="14"/>
    </row>
    <row r="41" spans="1:11">
      <c r="A41" s="14"/>
      <c r="B41" s="14"/>
      <c r="C41" s="14"/>
      <c r="D41" s="14"/>
      <c r="E41" s="14"/>
      <c r="F41" s="14"/>
      <c r="G41" s="14"/>
      <c r="H41" s="14"/>
      <c r="I41" s="14"/>
      <c r="J41" s="14"/>
      <c r="K41" s="14"/>
    </row>
    <row r="42" spans="1:11">
      <c r="A42" s="14"/>
      <c r="B42" s="14"/>
      <c r="C42" s="14"/>
      <c r="D42" s="14"/>
      <c r="E42" s="14"/>
      <c r="F42" s="14"/>
      <c r="G42" s="14"/>
      <c r="H42" s="14"/>
      <c r="I42" s="14"/>
      <c r="J42" s="14"/>
      <c r="K42" s="14"/>
    </row>
    <row r="43" spans="1:11">
      <c r="A43" s="14"/>
      <c r="B43" s="14"/>
      <c r="C43" s="14"/>
      <c r="D43" s="14"/>
      <c r="E43" s="14"/>
      <c r="F43" s="14"/>
      <c r="G43" s="14"/>
      <c r="H43" s="14"/>
      <c r="I43" s="14"/>
      <c r="J43" s="14"/>
      <c r="K43" s="14"/>
    </row>
    <row r="44" spans="1:11">
      <c r="A44" s="14"/>
      <c r="B44" s="14"/>
      <c r="C44" s="14"/>
      <c r="D44" s="14"/>
      <c r="E44" s="14"/>
      <c r="F44" s="14"/>
      <c r="G44" s="14"/>
      <c r="H44" s="14"/>
      <c r="I44" s="14"/>
      <c r="J44" s="14"/>
      <c r="K44" s="14"/>
    </row>
    <row r="45" spans="1:11">
      <c r="A45" s="14"/>
      <c r="B45" s="14"/>
      <c r="C45" s="14"/>
      <c r="D45" s="14"/>
      <c r="E45" s="14"/>
      <c r="F45" s="14"/>
      <c r="G45" s="14"/>
      <c r="H45" s="14"/>
      <c r="I45" s="14"/>
      <c r="J45" s="14"/>
      <c r="K45" s="14"/>
    </row>
    <row r="46" spans="1:11">
      <c r="A46" s="14"/>
      <c r="B46" s="14"/>
      <c r="C46" s="14"/>
      <c r="D46" s="14"/>
      <c r="E46" s="14"/>
      <c r="F46" s="14"/>
      <c r="G46" s="14"/>
      <c r="H46" s="14"/>
      <c r="I46" s="14"/>
      <c r="J46" s="14"/>
      <c r="K46" s="14"/>
    </row>
    <row r="47" spans="1:11">
      <c r="A47" s="14"/>
      <c r="B47" s="14"/>
      <c r="C47" s="14"/>
      <c r="D47" s="14"/>
      <c r="E47" s="14"/>
      <c r="F47" s="14"/>
      <c r="G47" s="14"/>
      <c r="H47" s="14"/>
      <c r="I47" s="14"/>
      <c r="J47" s="14"/>
      <c r="K47" s="14"/>
    </row>
    <row r="48" spans="1:11">
      <c r="A48" s="14"/>
      <c r="B48" s="14"/>
      <c r="C48" s="14"/>
      <c r="D48" s="14"/>
      <c r="E48" s="14"/>
      <c r="F48" s="14"/>
      <c r="G48" s="14"/>
      <c r="H48" s="14"/>
      <c r="I48" s="14"/>
      <c r="J48" s="14"/>
      <c r="K48" s="14"/>
    </row>
    <row r="49" spans="1:11" ht="15.6" customHeight="1">
      <c r="A49" s="14"/>
      <c r="B49" s="14"/>
      <c r="C49" s="14"/>
      <c r="D49" s="14"/>
      <c r="E49" s="14"/>
      <c r="F49" s="14"/>
      <c r="G49" s="14"/>
      <c r="H49" s="14"/>
      <c r="I49" s="14"/>
      <c r="J49" s="14"/>
      <c r="K49" s="14"/>
    </row>
    <row r="50" spans="1:11">
      <c r="A50" s="14"/>
      <c r="B50" s="14"/>
      <c r="C50" s="14"/>
      <c r="D50" s="14"/>
      <c r="E50" s="14"/>
      <c r="F50" s="14"/>
      <c r="G50" s="14"/>
      <c r="H50" s="14"/>
      <c r="I50" s="14"/>
      <c r="J50" s="14"/>
      <c r="K50" s="14"/>
    </row>
  </sheetData>
  <sheetProtection sheet="1" objects="1" scenarios="1" formatColumns="0" formatRows="0"/>
  <mergeCells count="3">
    <mergeCell ref="B6:K32"/>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P29"/>
  <sheetViews>
    <sheetView showGridLines="0" view="pageBreakPreview" topLeftCell="A3" zoomScale="110" zoomScaleNormal="100" zoomScaleSheetLayoutView="110" workbookViewId="0">
      <selection activeCell="R10" sqref="R10"/>
    </sheetView>
  </sheetViews>
  <sheetFormatPr defaultColWidth="8.85546875" defaultRowHeight="15"/>
  <cols>
    <col min="1" max="1" width="1.140625" customWidth="1"/>
    <col min="10" max="10" width="20.7109375" customWidth="1"/>
    <col min="13" max="13" width="20.140625" customWidth="1"/>
    <col min="16" max="16" width="15.28515625" customWidth="1"/>
  </cols>
  <sheetData>
    <row r="1" spans="1:16" ht="19.5" customHeight="1">
      <c r="A1" s="14"/>
      <c r="B1" s="14"/>
      <c r="C1" s="14"/>
      <c r="D1" s="14"/>
      <c r="E1" s="14"/>
      <c r="F1" s="14"/>
      <c r="G1" s="14"/>
      <c r="H1" s="14"/>
      <c r="I1" s="14"/>
      <c r="J1" s="14"/>
      <c r="K1" s="14"/>
      <c r="L1" s="14"/>
      <c r="M1" s="14"/>
      <c r="N1" s="14"/>
      <c r="O1" s="14"/>
      <c r="P1" s="14"/>
    </row>
    <row r="2" spans="1:16" ht="17.100000000000001" customHeight="1">
      <c r="A2" s="14"/>
      <c r="B2" s="254" t="s">
        <v>568</v>
      </c>
      <c r="C2" s="100"/>
      <c r="D2" s="100"/>
      <c r="E2" s="100"/>
      <c r="F2" s="100"/>
      <c r="G2" s="100"/>
      <c r="H2" s="100"/>
      <c r="I2" s="100"/>
      <c r="J2" s="100"/>
      <c r="K2" s="100"/>
      <c r="L2" s="100"/>
      <c r="M2" s="100"/>
      <c r="N2" s="100"/>
      <c r="O2" s="100"/>
      <c r="P2" s="100"/>
    </row>
    <row r="3" spans="1:16" ht="17.100000000000001" customHeight="1">
      <c r="A3" s="14"/>
      <c r="B3" s="327"/>
      <c r="C3" s="100"/>
      <c r="D3" s="100"/>
      <c r="E3" s="100"/>
      <c r="F3" s="100"/>
      <c r="G3" s="100"/>
      <c r="H3" s="100"/>
      <c r="I3" s="100"/>
      <c r="J3" s="100"/>
      <c r="K3" s="100"/>
      <c r="L3" s="100"/>
      <c r="M3" s="100"/>
      <c r="N3" s="100"/>
      <c r="O3" s="100"/>
      <c r="P3" s="100"/>
    </row>
    <row r="4" spans="1:16" ht="14.45" customHeight="1">
      <c r="A4" s="14"/>
      <c r="B4" s="328" t="s">
        <v>569</v>
      </c>
      <c r="C4" s="330"/>
      <c r="D4" s="334" t="s">
        <v>570</v>
      </c>
      <c r="E4" s="104"/>
      <c r="F4" s="104"/>
      <c r="G4" s="104"/>
      <c r="H4" s="105"/>
      <c r="I4" s="334" t="s">
        <v>571</v>
      </c>
      <c r="J4" s="105"/>
      <c r="K4" s="328" t="s">
        <v>572</v>
      </c>
      <c r="L4" s="329"/>
      <c r="M4" s="330"/>
      <c r="N4" s="328" t="s">
        <v>573</v>
      </c>
      <c r="O4" s="329"/>
      <c r="P4" s="330"/>
    </row>
    <row r="5" spans="1:16" ht="51.75" customHeight="1">
      <c r="A5" s="14"/>
      <c r="B5" s="331"/>
      <c r="C5" s="333"/>
      <c r="D5" s="106"/>
      <c r="E5" s="107"/>
      <c r="F5" s="107"/>
      <c r="G5" s="107"/>
      <c r="H5" s="108"/>
      <c r="I5" s="106"/>
      <c r="J5" s="108"/>
      <c r="K5" s="331"/>
      <c r="L5" s="332"/>
      <c r="M5" s="333"/>
      <c r="N5" s="331"/>
      <c r="O5" s="332"/>
      <c r="P5" s="333"/>
    </row>
    <row r="6" spans="1:16" ht="17.100000000000001" customHeight="1">
      <c r="A6" s="14"/>
      <c r="B6" s="103"/>
      <c r="C6" s="114"/>
      <c r="D6" s="103" t="s">
        <v>574</v>
      </c>
      <c r="E6" s="113"/>
      <c r="F6" s="113"/>
      <c r="G6" s="113"/>
      <c r="H6" s="114"/>
      <c r="I6" s="103" t="s">
        <v>575</v>
      </c>
      <c r="J6" s="114"/>
      <c r="K6" s="319">
        <v>25000000</v>
      </c>
      <c r="L6" s="113"/>
      <c r="M6" s="114"/>
      <c r="N6" s="321">
        <v>5000000</v>
      </c>
      <c r="O6" s="322"/>
      <c r="P6" s="323"/>
    </row>
    <row r="7" spans="1:16" ht="29.25" customHeight="1">
      <c r="A7" s="14"/>
      <c r="B7" s="103" t="s">
        <v>576</v>
      </c>
      <c r="C7" s="114"/>
      <c r="D7" s="103" t="s">
        <v>541</v>
      </c>
      <c r="E7" s="113"/>
      <c r="F7" s="113"/>
      <c r="G7" s="113"/>
      <c r="H7" s="114"/>
      <c r="I7" s="103" t="s">
        <v>575</v>
      </c>
      <c r="J7" s="114"/>
      <c r="K7" s="319">
        <v>3000000</v>
      </c>
      <c r="L7" s="113"/>
      <c r="M7" s="114"/>
      <c r="N7" s="321">
        <v>33228</v>
      </c>
      <c r="O7" s="322"/>
      <c r="P7" s="323"/>
    </row>
    <row r="8" spans="1:16" ht="30" customHeight="1">
      <c r="A8" s="14"/>
      <c r="B8" s="103" t="s">
        <v>576</v>
      </c>
      <c r="C8" s="114"/>
      <c r="D8" s="103" t="s">
        <v>541</v>
      </c>
      <c r="E8" s="113"/>
      <c r="F8" s="113"/>
      <c r="G8" s="113"/>
      <c r="H8" s="114"/>
      <c r="I8" s="103" t="s">
        <v>577</v>
      </c>
      <c r="J8" s="114"/>
      <c r="K8" s="319">
        <v>2000000</v>
      </c>
      <c r="L8" s="113"/>
      <c r="M8" s="114"/>
      <c r="N8" s="321">
        <v>400000</v>
      </c>
      <c r="O8" s="322"/>
      <c r="P8" s="323"/>
    </row>
    <row r="9" spans="1:16" ht="30.75" customHeight="1">
      <c r="A9" s="14"/>
      <c r="B9" s="103" t="s">
        <v>576</v>
      </c>
      <c r="C9" s="114"/>
      <c r="D9" s="103" t="s">
        <v>192</v>
      </c>
      <c r="E9" s="113"/>
      <c r="F9" s="113"/>
      <c r="G9" s="113"/>
      <c r="H9" s="114"/>
      <c r="I9" s="103" t="s">
        <v>577</v>
      </c>
      <c r="J9" s="114"/>
      <c r="K9" s="319">
        <v>5905611</v>
      </c>
      <c r="L9" s="113"/>
      <c r="M9" s="114"/>
      <c r="N9" s="321">
        <v>1181122</v>
      </c>
      <c r="O9" s="322"/>
      <c r="P9" s="323"/>
    </row>
    <row r="10" spans="1:16" ht="27.75" customHeight="1">
      <c r="A10" s="14"/>
      <c r="B10" s="103" t="s">
        <v>576</v>
      </c>
      <c r="C10" s="114"/>
      <c r="D10" s="103" t="s">
        <v>193</v>
      </c>
      <c r="E10" s="113"/>
      <c r="F10" s="113"/>
      <c r="G10" s="113"/>
      <c r="H10" s="114"/>
      <c r="I10" s="103" t="s">
        <v>577</v>
      </c>
      <c r="J10" s="114"/>
      <c r="K10" s="319">
        <v>5577291</v>
      </c>
      <c r="L10" s="113"/>
      <c r="M10" s="114"/>
      <c r="N10" s="321">
        <v>1115458</v>
      </c>
      <c r="O10" s="322"/>
      <c r="P10" s="323"/>
    </row>
    <row r="11" spans="1:16" ht="17.100000000000001" customHeight="1">
      <c r="A11" s="14"/>
      <c r="B11" s="103" t="s">
        <v>578</v>
      </c>
      <c r="C11" s="114"/>
      <c r="D11" s="103" t="s">
        <v>579</v>
      </c>
      <c r="E11" s="113"/>
      <c r="F11" s="113"/>
      <c r="G11" s="113"/>
      <c r="H11" s="114"/>
      <c r="I11" s="103" t="s">
        <v>575</v>
      </c>
      <c r="J11" s="114"/>
      <c r="K11" s="319">
        <v>1412518</v>
      </c>
      <c r="L11" s="113"/>
      <c r="M11" s="114"/>
      <c r="N11" s="321">
        <v>282503</v>
      </c>
      <c r="O11" s="322"/>
      <c r="P11" s="323"/>
    </row>
    <row r="12" spans="1:16" ht="17.100000000000001" customHeight="1">
      <c r="A12" s="14"/>
      <c r="B12" s="103" t="s">
        <v>578</v>
      </c>
      <c r="C12" s="114"/>
      <c r="D12" s="103" t="s">
        <v>580</v>
      </c>
      <c r="E12" s="113"/>
      <c r="F12" s="113"/>
      <c r="G12" s="113"/>
      <c r="H12" s="114"/>
      <c r="I12" s="103" t="s">
        <v>575</v>
      </c>
      <c r="J12" s="114"/>
      <c r="K12" s="319">
        <v>500000</v>
      </c>
      <c r="L12" s="113"/>
      <c r="M12" s="114"/>
      <c r="N12" s="321">
        <v>100000</v>
      </c>
      <c r="O12" s="322"/>
      <c r="P12" s="323"/>
    </row>
    <row r="13" spans="1:16" ht="17.100000000000001" customHeight="1">
      <c r="A13" s="14"/>
      <c r="B13" s="103"/>
      <c r="C13" s="114"/>
      <c r="D13" s="103"/>
      <c r="E13" s="113"/>
      <c r="F13" s="113"/>
      <c r="G13" s="113"/>
      <c r="H13" s="114"/>
      <c r="I13" s="103"/>
      <c r="J13" s="114"/>
      <c r="K13" s="316"/>
      <c r="L13" s="113"/>
      <c r="M13" s="114"/>
      <c r="N13" s="316"/>
      <c r="O13" s="113"/>
      <c r="P13" s="114"/>
    </row>
    <row r="14" spans="1:16" ht="17.100000000000001" customHeight="1">
      <c r="A14" s="14"/>
      <c r="B14" s="103"/>
      <c r="C14" s="114"/>
      <c r="D14" s="103"/>
      <c r="E14" s="113"/>
      <c r="F14" s="113"/>
      <c r="G14" s="113"/>
      <c r="H14" s="114"/>
      <c r="I14" s="103"/>
      <c r="J14" s="114"/>
      <c r="K14" s="316"/>
      <c r="L14" s="113"/>
      <c r="M14" s="114"/>
      <c r="N14" s="316"/>
      <c r="O14" s="113"/>
      <c r="P14" s="114"/>
    </row>
    <row r="15" spans="1:16" ht="17.100000000000001" customHeight="1">
      <c r="A15" s="14"/>
      <c r="B15" s="103"/>
      <c r="C15" s="114"/>
      <c r="D15" s="112"/>
      <c r="E15" s="113"/>
      <c r="F15" s="113"/>
      <c r="G15" s="113"/>
      <c r="H15" s="113"/>
      <c r="I15" s="103"/>
      <c r="J15" s="114"/>
      <c r="K15" s="320"/>
      <c r="L15" s="113"/>
      <c r="M15" s="113"/>
      <c r="N15" s="316"/>
      <c r="O15" s="113"/>
      <c r="P15" s="114"/>
    </row>
    <row r="16" spans="1:16" ht="17.100000000000001" customHeight="1">
      <c r="A16" s="14"/>
      <c r="B16" s="103"/>
      <c r="C16" s="114"/>
      <c r="D16" s="112"/>
      <c r="E16" s="113"/>
      <c r="F16" s="113"/>
      <c r="G16" s="113"/>
      <c r="H16" s="113"/>
      <c r="I16" s="103"/>
      <c r="J16" s="114"/>
      <c r="K16" s="320"/>
      <c r="L16" s="113"/>
      <c r="M16" s="113"/>
      <c r="N16" s="316"/>
      <c r="O16" s="113"/>
      <c r="P16" s="114"/>
    </row>
    <row r="17" spans="1:16" ht="17.100000000000001" customHeight="1">
      <c r="A17" s="14"/>
      <c r="B17" s="103"/>
      <c r="C17" s="114"/>
      <c r="D17" s="103"/>
      <c r="E17" s="113"/>
      <c r="F17" s="113"/>
      <c r="G17" s="113"/>
      <c r="H17" s="114"/>
      <c r="I17" s="103"/>
      <c r="J17" s="114"/>
      <c r="K17" s="316"/>
      <c r="L17" s="113"/>
      <c r="M17" s="114"/>
      <c r="N17" s="316"/>
      <c r="O17" s="113"/>
      <c r="P17" s="114"/>
    </row>
    <row r="18" spans="1:16" ht="17.100000000000001" customHeight="1">
      <c r="A18" s="14"/>
      <c r="B18" s="103"/>
      <c r="C18" s="114"/>
      <c r="D18" s="103"/>
      <c r="E18" s="113"/>
      <c r="F18" s="113"/>
      <c r="G18" s="113"/>
      <c r="H18" s="114"/>
      <c r="I18" s="103"/>
      <c r="J18" s="114"/>
      <c r="K18" s="316"/>
      <c r="L18" s="113"/>
      <c r="M18" s="114"/>
      <c r="N18" s="316"/>
      <c r="O18" s="113"/>
      <c r="P18" s="114"/>
    </row>
    <row r="19" spans="1:16" ht="17.100000000000001" customHeight="1">
      <c r="A19" s="14"/>
      <c r="B19" s="318" t="s">
        <v>581</v>
      </c>
      <c r="C19" s="114"/>
      <c r="D19" s="103"/>
      <c r="E19" s="113"/>
      <c r="F19" s="113"/>
      <c r="G19" s="113"/>
      <c r="H19" s="114"/>
      <c r="I19" s="325" t="s">
        <v>581</v>
      </c>
      <c r="J19" s="114"/>
      <c r="K19" s="317">
        <f>SUM(K6:K18)</f>
        <v>43395420</v>
      </c>
      <c r="L19" s="113"/>
      <c r="M19" s="114"/>
      <c r="N19" s="317">
        <f>SUM(N6:N18)</f>
        <v>8112311</v>
      </c>
      <c r="O19" s="113"/>
      <c r="P19" s="114"/>
    </row>
    <row r="20" spans="1:16" ht="17.100000000000001" customHeight="1">
      <c r="A20" s="14"/>
      <c r="B20" s="158"/>
      <c r="C20" s="104"/>
      <c r="D20" s="104"/>
      <c r="E20" s="104"/>
      <c r="F20" s="104"/>
      <c r="G20" s="104"/>
      <c r="H20" s="104"/>
      <c r="I20" s="104"/>
      <c r="J20" s="104"/>
      <c r="K20" s="104"/>
      <c r="L20" s="104"/>
      <c r="M20" s="104"/>
      <c r="N20" s="104"/>
      <c r="O20" s="104"/>
      <c r="P20" s="104"/>
    </row>
    <row r="21" spans="1:16" ht="17.100000000000001" customHeight="1">
      <c r="A21" s="14"/>
      <c r="B21" s="326" t="s">
        <v>582</v>
      </c>
      <c r="C21" s="100"/>
      <c r="D21" s="100"/>
      <c r="E21" s="100"/>
      <c r="F21" s="100"/>
      <c r="G21" s="100"/>
      <c r="H21" s="100"/>
      <c r="I21" s="100"/>
      <c r="J21" s="100"/>
      <c r="K21" s="100"/>
      <c r="L21" s="100"/>
      <c r="M21" s="100"/>
      <c r="N21" s="100"/>
      <c r="O21" s="100"/>
      <c r="P21" s="100"/>
    </row>
    <row r="22" spans="1:16" ht="17.100000000000001" customHeight="1">
      <c r="A22" s="14"/>
      <c r="B22" s="118"/>
      <c r="C22" s="100"/>
      <c r="D22" s="100"/>
      <c r="E22" s="100"/>
      <c r="F22" s="100"/>
      <c r="G22" s="100"/>
      <c r="H22" s="100"/>
      <c r="I22" s="100"/>
      <c r="J22" s="100"/>
      <c r="K22" s="100"/>
      <c r="L22" s="100"/>
      <c r="M22" s="100"/>
      <c r="N22" s="100"/>
      <c r="O22" s="100"/>
      <c r="P22" s="100"/>
    </row>
    <row r="23" spans="1:16" ht="17.100000000000001" customHeight="1">
      <c r="A23" s="14"/>
      <c r="B23" s="324" t="s">
        <v>583</v>
      </c>
      <c r="C23" s="100"/>
      <c r="D23" s="100"/>
      <c r="E23" s="100"/>
      <c r="F23" s="100"/>
      <c r="G23" s="100"/>
      <c r="H23" s="100"/>
      <c r="I23" s="100"/>
      <c r="J23" s="100"/>
      <c r="K23" s="100"/>
      <c r="L23" s="100"/>
      <c r="M23" s="100"/>
      <c r="N23" s="100"/>
      <c r="O23" s="100"/>
      <c r="P23" s="100"/>
    </row>
    <row r="24" spans="1:16" ht="17.100000000000001" customHeight="1">
      <c r="A24" s="14"/>
      <c r="B24" s="100"/>
      <c r="C24" s="100"/>
      <c r="D24" s="100"/>
      <c r="E24" s="100"/>
      <c r="F24" s="100"/>
      <c r="G24" s="100"/>
      <c r="H24" s="100"/>
      <c r="I24" s="100"/>
      <c r="J24" s="100"/>
      <c r="K24" s="100"/>
      <c r="L24" s="100"/>
      <c r="M24" s="100"/>
      <c r="N24" s="100"/>
      <c r="O24" s="100"/>
      <c r="P24" s="100"/>
    </row>
    <row r="25" spans="1:16" ht="17.100000000000001" customHeight="1">
      <c r="A25" s="14"/>
      <c r="B25" s="100"/>
      <c r="C25" s="100"/>
      <c r="D25" s="100"/>
      <c r="E25" s="100"/>
      <c r="F25" s="100"/>
      <c r="G25" s="100"/>
      <c r="H25" s="100"/>
      <c r="I25" s="100"/>
      <c r="J25" s="100"/>
      <c r="K25" s="100"/>
      <c r="L25" s="100"/>
      <c r="M25" s="100"/>
      <c r="N25" s="100"/>
      <c r="O25" s="100"/>
      <c r="P25" s="100"/>
    </row>
    <row r="26" spans="1:16" ht="17.100000000000001" customHeight="1"/>
    <row r="27" spans="1:16" ht="17.100000000000001" customHeight="1"/>
    <row r="28" spans="1:16" ht="17.100000000000001" customHeight="1"/>
    <row r="29" spans="1:16" ht="17.100000000000001" customHeight="1"/>
  </sheetData>
  <sheetProtection sheet="1" objects="1" scenarios="1" formatColumns="0" formatRows="0"/>
  <mergeCells count="80">
    <mergeCell ref="B8:C8"/>
    <mergeCell ref="N6:P6"/>
    <mergeCell ref="N15:P15"/>
    <mergeCell ref="I12:J12"/>
    <mergeCell ref="K6:M6"/>
    <mergeCell ref="B10:C10"/>
    <mergeCell ref="I14:J14"/>
    <mergeCell ref="N7:P7"/>
    <mergeCell ref="D15:H15"/>
    <mergeCell ref="B9:C9"/>
    <mergeCell ref="I8:J8"/>
    <mergeCell ref="D8:H8"/>
    <mergeCell ref="N8:P8"/>
    <mergeCell ref="B3:P3"/>
    <mergeCell ref="K4:M5"/>
    <mergeCell ref="B2:P2"/>
    <mergeCell ref="N4:P5"/>
    <mergeCell ref="D6:H6"/>
    <mergeCell ref="B4:C5"/>
    <mergeCell ref="I4:J5"/>
    <mergeCell ref="I6:J6"/>
    <mergeCell ref="D4:H5"/>
    <mergeCell ref="B23:P25"/>
    <mergeCell ref="D12:H12"/>
    <mergeCell ref="B6:C6"/>
    <mergeCell ref="B15:C15"/>
    <mergeCell ref="I10:J10"/>
    <mergeCell ref="I19:J19"/>
    <mergeCell ref="D14:H14"/>
    <mergeCell ref="N12:P12"/>
    <mergeCell ref="I9:J9"/>
    <mergeCell ref="B7:C7"/>
    <mergeCell ref="B20:P20"/>
    <mergeCell ref="N14:P14"/>
    <mergeCell ref="I11:J11"/>
    <mergeCell ref="B21:P22"/>
    <mergeCell ref="B17:C17"/>
    <mergeCell ref="D7:H7"/>
    <mergeCell ref="K8:M8"/>
    <mergeCell ref="N10:P10"/>
    <mergeCell ref="I7:J7"/>
    <mergeCell ref="K14:M14"/>
    <mergeCell ref="K7:M7"/>
    <mergeCell ref="N9:P9"/>
    <mergeCell ref="N11:P11"/>
    <mergeCell ref="N13:P13"/>
    <mergeCell ref="K13:M13"/>
    <mergeCell ref="K12:M12"/>
    <mergeCell ref="D9:H9"/>
    <mergeCell ref="K9:M9"/>
    <mergeCell ref="I13:J13"/>
    <mergeCell ref="K11:M11"/>
    <mergeCell ref="B16:C16"/>
    <mergeCell ref="B11:C11"/>
    <mergeCell ref="D10:H10"/>
    <mergeCell ref="D11:H11"/>
    <mergeCell ref="B14:C14"/>
    <mergeCell ref="B13:C13"/>
    <mergeCell ref="K10:M10"/>
    <mergeCell ref="K16:M16"/>
    <mergeCell ref="K15:M15"/>
    <mergeCell ref="D13:H13"/>
    <mergeCell ref="D16:H16"/>
    <mergeCell ref="I15:J15"/>
    <mergeCell ref="D19:H19"/>
    <mergeCell ref="N17:P17"/>
    <mergeCell ref="B12:C12"/>
    <mergeCell ref="N19:P19"/>
    <mergeCell ref="I16:J16"/>
    <mergeCell ref="B19:C19"/>
    <mergeCell ref="K19:M19"/>
    <mergeCell ref="K17:M17"/>
    <mergeCell ref="I18:J18"/>
    <mergeCell ref="B18:C18"/>
    <mergeCell ref="D18:H18"/>
    <mergeCell ref="N16:P16"/>
    <mergeCell ref="D17:H17"/>
    <mergeCell ref="K18:M18"/>
    <mergeCell ref="I17:J17"/>
    <mergeCell ref="N18:P18"/>
  </mergeCells>
  <dataValidations count="4">
    <dataValidation type="list" allowBlank="1" showInputMessage="1" showErrorMessage="1" prompt="Select source of co-financing" sqref="B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8" xr:uid="{00000000-0002-0000-1100-000001000000}">
      <formula1>"Grant, Loan, Guarantee, Equity Investment, In-kind, Public Investment, Other "</formula1>
    </dataValidation>
    <dataValidation type="list" allowBlank="1" sqref="B6:B18" xr:uid="{00000000-0002-0000-1100-000002000000}">
      <formula1>"Recipient Country Government,GEF Agency,Donor Agency,Private Sector,Civil Society Organization,Beneficiaries,Others"</formula1>
    </dataValidation>
    <dataValidation type="list" allowBlank="1" sqref="I6:I18" xr:uid="{00000000-0002-0000-1100-000003000000}">
      <formula1>"Grant,Loan,Guarantee,Equity Investment,In-kind,Public Investment,Other"</formula1>
    </dataValidation>
  </dataValidations>
  <hyperlinks>
    <hyperlink ref="B23"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S83"/>
  <sheetViews>
    <sheetView showGridLines="0" view="pageBreakPreview" topLeftCell="A20" zoomScale="90" zoomScaleNormal="100" zoomScaleSheetLayoutView="90" workbookViewId="0">
      <selection activeCell="S36" sqref="S36"/>
    </sheetView>
  </sheetViews>
  <sheetFormatPr defaultColWidth="8.85546875" defaultRowHeight="15"/>
  <cols>
    <col min="1" max="1" width="1.42578125" customWidth="1"/>
    <col min="2" max="2" width="4.7109375" customWidth="1"/>
    <col min="3" max="3" width="19.42578125" customWidth="1"/>
    <col min="4" max="4" width="20.28515625" customWidth="1"/>
    <col min="6" max="6" width="17.42578125" customWidth="1"/>
    <col min="7" max="7" width="21.42578125" customWidth="1"/>
    <col min="8" max="8" width="21.5703125" customWidth="1"/>
    <col min="11" max="11" width="4.85546875" customWidth="1"/>
  </cols>
  <sheetData>
    <row r="1" spans="1:19" ht="17.100000000000001" customHeight="1">
      <c r="A1" s="14"/>
      <c r="B1" s="14"/>
      <c r="C1" s="14"/>
      <c r="D1" s="14"/>
      <c r="E1" s="122"/>
      <c r="F1" s="100"/>
      <c r="G1" s="100"/>
      <c r="H1" s="100"/>
      <c r="I1" s="100"/>
      <c r="J1" s="100"/>
      <c r="K1" s="100"/>
      <c r="L1" s="100"/>
      <c r="M1" s="100"/>
      <c r="N1" s="100"/>
      <c r="O1" s="100"/>
    </row>
    <row r="2" spans="1:19" ht="19.5" customHeight="1">
      <c r="A2" s="14"/>
      <c r="B2" s="14"/>
      <c r="C2" s="14"/>
      <c r="D2" s="14"/>
      <c r="E2" s="254" t="s">
        <v>584</v>
      </c>
      <c r="F2" s="100"/>
      <c r="G2" s="100"/>
      <c r="H2" s="100"/>
      <c r="I2" s="100"/>
      <c r="J2" s="100"/>
      <c r="K2" s="100"/>
      <c r="L2" s="100"/>
      <c r="M2" s="100"/>
      <c r="N2" s="100"/>
      <c r="O2" s="100"/>
    </row>
    <row r="3" spans="1:19">
      <c r="A3" s="14"/>
      <c r="B3" s="14"/>
      <c r="C3" s="14"/>
      <c r="D3" s="14"/>
      <c r="E3" s="122"/>
      <c r="F3" s="100"/>
      <c r="G3" s="100"/>
      <c r="H3" s="100"/>
      <c r="I3" s="100"/>
      <c r="J3" s="100"/>
      <c r="K3" s="100"/>
      <c r="L3" s="100"/>
      <c r="M3" s="100"/>
      <c r="N3" s="100"/>
      <c r="O3" s="100"/>
    </row>
    <row r="4" spans="1:19" ht="14.45" customHeight="1">
      <c r="A4" s="14"/>
      <c r="B4" s="14"/>
      <c r="C4" s="14"/>
      <c r="D4" s="14"/>
      <c r="E4" s="341" t="s">
        <v>585</v>
      </c>
      <c r="F4" s="100"/>
      <c r="G4" s="100"/>
      <c r="H4" s="100"/>
      <c r="I4" s="100"/>
      <c r="J4" s="100"/>
      <c r="K4" s="100"/>
      <c r="L4" s="100"/>
      <c r="M4" s="100"/>
      <c r="N4" s="100"/>
      <c r="O4" s="100"/>
    </row>
    <row r="5" spans="1:19" ht="28.5" customHeight="1">
      <c r="A5" s="14"/>
      <c r="B5" s="14"/>
      <c r="C5" s="14"/>
      <c r="D5" s="14"/>
      <c r="E5" s="100"/>
      <c r="F5" s="100"/>
      <c r="G5" s="100"/>
      <c r="H5" s="100"/>
      <c r="I5" s="100"/>
      <c r="J5" s="100"/>
      <c r="K5" s="100"/>
      <c r="L5" s="100"/>
      <c r="M5" s="100"/>
      <c r="N5" s="100"/>
      <c r="O5" s="100"/>
    </row>
    <row r="6" spans="1:19" ht="17.100000000000001" customHeight="1">
      <c r="A6" s="14"/>
      <c r="B6" s="14"/>
      <c r="C6" s="14"/>
      <c r="D6" s="14"/>
      <c r="E6" s="338" t="s">
        <v>586</v>
      </c>
      <c r="F6" s="100"/>
      <c r="G6" s="100"/>
      <c r="H6" s="100"/>
      <c r="I6" s="100"/>
      <c r="J6" s="100"/>
      <c r="K6" s="20" t="s">
        <v>99</v>
      </c>
      <c r="L6" s="14"/>
      <c r="M6" s="14"/>
      <c r="N6" s="14"/>
      <c r="O6" s="14"/>
    </row>
    <row r="7" spans="1:19" ht="17.100000000000001" customHeight="1">
      <c r="A7" s="14"/>
      <c r="B7" s="14"/>
      <c r="C7" s="14"/>
      <c r="D7" s="14"/>
      <c r="E7" s="8"/>
      <c r="F7" s="8"/>
      <c r="G7" s="8"/>
      <c r="H7" s="8"/>
      <c r="I7" s="8"/>
      <c r="J7" s="8"/>
      <c r="K7" s="14"/>
      <c r="L7" s="14"/>
      <c r="M7" s="14"/>
      <c r="N7" s="14"/>
      <c r="O7" s="14"/>
    </row>
    <row r="8" spans="1:19" ht="20.25" customHeight="1">
      <c r="A8" s="14"/>
      <c r="B8" s="76"/>
      <c r="C8" s="76"/>
      <c r="D8" s="76"/>
      <c r="E8" s="14"/>
      <c r="F8" s="14"/>
      <c r="G8" s="14"/>
      <c r="H8" s="14"/>
      <c r="I8" s="14"/>
      <c r="J8" s="14"/>
      <c r="K8" s="14"/>
      <c r="L8" s="14"/>
      <c r="M8" s="14"/>
      <c r="N8" s="14"/>
      <c r="O8" s="14"/>
    </row>
    <row r="9" spans="1:19" s="80" customFormat="1" ht="17.45" customHeight="1">
      <c r="A9" s="81"/>
      <c r="B9" s="82" t="s">
        <v>587</v>
      </c>
      <c r="C9" s="83" t="s">
        <v>588</v>
      </c>
      <c r="D9" s="92" t="s">
        <v>589</v>
      </c>
      <c r="E9" s="339" t="s">
        <v>590</v>
      </c>
      <c r="F9" s="340"/>
      <c r="G9" s="95" t="s">
        <v>591</v>
      </c>
      <c r="H9" s="87" t="s">
        <v>592</v>
      </c>
      <c r="I9" s="339" t="s">
        <v>593</v>
      </c>
      <c r="J9" s="340"/>
      <c r="K9" s="340"/>
      <c r="L9" s="339" t="s">
        <v>594</v>
      </c>
      <c r="M9" s="340"/>
      <c r="N9" s="340"/>
      <c r="O9" s="340"/>
    </row>
    <row r="10" spans="1:19" ht="17.45" customHeight="1">
      <c r="A10" s="76"/>
      <c r="B10" s="84">
        <v>1</v>
      </c>
      <c r="C10" s="343" t="s">
        <v>595</v>
      </c>
      <c r="D10" s="344" t="s">
        <v>596</v>
      </c>
      <c r="E10" s="345" t="s">
        <v>597</v>
      </c>
      <c r="F10" s="345"/>
      <c r="G10" s="346" t="s">
        <v>829</v>
      </c>
      <c r="H10" s="346" t="s">
        <v>830</v>
      </c>
      <c r="I10" s="243"/>
      <c r="J10" s="336"/>
      <c r="K10" s="336"/>
      <c r="L10" s="335" t="s">
        <v>742</v>
      </c>
      <c r="M10" s="335"/>
      <c r="N10" s="335"/>
      <c r="O10" s="335"/>
    </row>
    <row r="11" spans="1:19" ht="17.45" customHeight="1">
      <c r="A11" s="76"/>
      <c r="B11" s="84">
        <v>2</v>
      </c>
      <c r="C11" s="85" t="s">
        <v>595</v>
      </c>
      <c r="D11" s="93" t="s">
        <v>596</v>
      </c>
      <c r="E11" s="96" t="s">
        <v>598</v>
      </c>
      <c r="F11" s="97"/>
      <c r="G11" s="91" t="s">
        <v>782</v>
      </c>
      <c r="H11" s="91" t="s">
        <v>783</v>
      </c>
      <c r="I11" s="243"/>
      <c r="J11" s="336"/>
      <c r="K11" s="336"/>
      <c r="L11" s="335" t="s">
        <v>742</v>
      </c>
      <c r="M11" s="335"/>
      <c r="N11" s="335"/>
      <c r="O11" s="335"/>
    </row>
    <row r="12" spans="1:19" ht="17.100000000000001" customHeight="1">
      <c r="A12" s="76"/>
      <c r="B12" s="84">
        <v>3</v>
      </c>
      <c r="C12" s="85" t="s">
        <v>595</v>
      </c>
      <c r="D12" s="93" t="s">
        <v>596</v>
      </c>
      <c r="E12" s="96" t="s">
        <v>599</v>
      </c>
      <c r="F12" s="97"/>
      <c r="G12" s="91" t="s">
        <v>784</v>
      </c>
      <c r="H12" s="91" t="s">
        <v>785</v>
      </c>
      <c r="I12" s="243"/>
      <c r="J12" s="336"/>
      <c r="K12" s="336"/>
      <c r="L12" s="335" t="s">
        <v>742</v>
      </c>
      <c r="M12" s="335"/>
      <c r="N12" s="335"/>
      <c r="O12" s="335"/>
      <c r="P12" s="1"/>
      <c r="Q12" s="1"/>
      <c r="R12" s="1"/>
      <c r="S12" s="1"/>
    </row>
    <row r="13" spans="1:19" ht="17.100000000000001" customHeight="1">
      <c r="A13" s="76"/>
      <c r="B13" s="347">
        <v>4</v>
      </c>
      <c r="C13" s="348" t="s">
        <v>600</v>
      </c>
      <c r="D13" s="349" t="s">
        <v>601</v>
      </c>
      <c r="E13" s="350" t="s">
        <v>602</v>
      </c>
      <c r="F13" s="351"/>
      <c r="G13" s="346" t="s">
        <v>832</v>
      </c>
      <c r="H13" s="346" t="s">
        <v>831</v>
      </c>
      <c r="I13" s="243"/>
      <c r="J13" s="336"/>
      <c r="K13" s="336"/>
      <c r="L13" s="335" t="s">
        <v>742</v>
      </c>
      <c r="M13" s="335"/>
      <c r="N13" s="335"/>
      <c r="O13" s="335"/>
      <c r="P13" s="1"/>
      <c r="Q13" s="1"/>
      <c r="R13" s="1"/>
      <c r="S13" s="1"/>
    </row>
    <row r="14" spans="1:19" ht="17.100000000000001" customHeight="1">
      <c r="A14" s="76"/>
      <c r="B14" s="84">
        <v>5</v>
      </c>
      <c r="C14" s="85" t="s">
        <v>600</v>
      </c>
      <c r="D14" s="93" t="s">
        <v>601</v>
      </c>
      <c r="E14" s="96" t="s">
        <v>603</v>
      </c>
      <c r="F14" s="97"/>
      <c r="G14" s="91" t="s">
        <v>786</v>
      </c>
      <c r="H14" s="91" t="s">
        <v>787</v>
      </c>
      <c r="I14" s="243"/>
      <c r="J14" s="336"/>
      <c r="K14" s="336"/>
      <c r="L14" s="335" t="s">
        <v>742</v>
      </c>
      <c r="M14" s="335"/>
      <c r="N14" s="335"/>
      <c r="O14" s="335"/>
      <c r="P14" s="1"/>
      <c r="Q14" s="1"/>
      <c r="R14" s="1"/>
      <c r="S14" s="1"/>
    </row>
    <row r="15" spans="1:19" ht="17.100000000000001" customHeight="1">
      <c r="A15" s="76"/>
      <c r="B15" s="84">
        <v>6</v>
      </c>
      <c r="C15" s="85" t="s">
        <v>600</v>
      </c>
      <c r="D15" s="93" t="s">
        <v>601</v>
      </c>
      <c r="E15" s="337" t="s">
        <v>604</v>
      </c>
      <c r="F15" s="337"/>
      <c r="G15" s="91" t="s">
        <v>788</v>
      </c>
      <c r="H15" s="91" t="s">
        <v>789</v>
      </c>
      <c r="I15" s="243"/>
      <c r="J15" s="336"/>
      <c r="K15" s="336"/>
      <c r="L15" s="335" t="s">
        <v>742</v>
      </c>
      <c r="M15" s="335"/>
      <c r="N15" s="335"/>
      <c r="O15" s="335"/>
      <c r="P15" s="1"/>
      <c r="Q15" s="1"/>
      <c r="R15" s="1"/>
      <c r="S15" s="1"/>
    </row>
    <row r="16" spans="1:19" ht="17.100000000000001" customHeight="1">
      <c r="A16" s="76"/>
      <c r="B16" s="84">
        <v>7</v>
      </c>
      <c r="C16" s="85" t="s">
        <v>600</v>
      </c>
      <c r="D16" s="93" t="s">
        <v>601</v>
      </c>
      <c r="E16" s="96" t="s">
        <v>605</v>
      </c>
      <c r="F16" s="97"/>
      <c r="G16" s="91" t="s">
        <v>790</v>
      </c>
      <c r="H16" s="91" t="s">
        <v>791</v>
      </c>
      <c r="I16" s="243"/>
      <c r="J16" s="336"/>
      <c r="K16" s="336"/>
      <c r="L16" s="335" t="s">
        <v>742</v>
      </c>
      <c r="M16" s="335"/>
      <c r="N16" s="335"/>
      <c r="O16" s="335"/>
      <c r="P16" s="1"/>
      <c r="Q16" s="1"/>
      <c r="R16" s="1"/>
      <c r="S16" s="1"/>
    </row>
    <row r="17" spans="1:19" ht="17.45" customHeight="1">
      <c r="A17" s="76"/>
      <c r="B17" s="84">
        <v>8</v>
      </c>
      <c r="C17" s="348" t="s">
        <v>606</v>
      </c>
      <c r="D17" s="349" t="s">
        <v>607</v>
      </c>
      <c r="E17" s="350" t="s">
        <v>608</v>
      </c>
      <c r="F17" s="351"/>
      <c r="G17" s="346" t="s">
        <v>834</v>
      </c>
      <c r="H17" s="346" t="s">
        <v>833</v>
      </c>
      <c r="I17" s="243"/>
      <c r="J17" s="336"/>
      <c r="K17" s="336"/>
      <c r="L17" s="335" t="s">
        <v>742</v>
      </c>
      <c r="M17" s="335"/>
      <c r="N17" s="335"/>
      <c r="O17" s="335"/>
      <c r="P17" s="1"/>
      <c r="Q17" s="1"/>
      <c r="R17" s="1"/>
      <c r="S17" s="1"/>
    </row>
    <row r="18" spans="1:19" ht="17.45" customHeight="1">
      <c r="A18" s="76"/>
      <c r="B18" s="84">
        <v>9</v>
      </c>
      <c r="C18" s="85" t="s">
        <v>606</v>
      </c>
      <c r="D18" s="93" t="s">
        <v>607</v>
      </c>
      <c r="E18" s="96" t="s">
        <v>609</v>
      </c>
      <c r="F18" s="97"/>
      <c r="G18" s="91" t="s">
        <v>792</v>
      </c>
      <c r="H18" s="91" t="s">
        <v>793</v>
      </c>
      <c r="I18" s="243"/>
      <c r="J18" s="336"/>
      <c r="K18" s="336"/>
      <c r="L18" s="335" t="s">
        <v>742</v>
      </c>
      <c r="M18" s="335"/>
      <c r="N18" s="335"/>
      <c r="O18" s="335"/>
      <c r="P18" s="1"/>
      <c r="Q18" s="1"/>
      <c r="R18" s="1"/>
      <c r="S18" s="1"/>
    </row>
    <row r="19" spans="1:19" ht="17.45" customHeight="1">
      <c r="A19" s="76"/>
      <c r="B19" s="84">
        <v>10</v>
      </c>
      <c r="C19" s="86" t="s">
        <v>606</v>
      </c>
      <c r="D19" s="94" t="s">
        <v>607</v>
      </c>
      <c r="E19" s="98" t="s">
        <v>610</v>
      </c>
      <c r="F19" s="97"/>
      <c r="G19" s="91" t="s">
        <v>794</v>
      </c>
      <c r="H19" s="91" t="s">
        <v>795</v>
      </c>
      <c r="I19" s="243"/>
      <c r="J19" s="336"/>
      <c r="K19" s="336"/>
      <c r="L19" s="335" t="s">
        <v>742</v>
      </c>
      <c r="M19" s="335"/>
      <c r="N19" s="335"/>
      <c r="O19" s="335"/>
      <c r="P19" s="1"/>
      <c r="Q19" s="1"/>
      <c r="R19" s="1"/>
      <c r="S19" s="1"/>
    </row>
    <row r="20" spans="1:19" ht="17.45" customHeight="1">
      <c r="A20" s="76"/>
      <c r="B20" s="84">
        <v>11</v>
      </c>
      <c r="C20" s="86" t="s">
        <v>606</v>
      </c>
      <c r="D20" s="94" t="s">
        <v>607</v>
      </c>
      <c r="E20" s="98" t="s">
        <v>611</v>
      </c>
      <c r="F20" s="97"/>
      <c r="G20" s="91" t="s">
        <v>796</v>
      </c>
      <c r="H20" s="91" t="s">
        <v>797</v>
      </c>
      <c r="I20" s="243"/>
      <c r="J20" s="336"/>
      <c r="K20" s="336"/>
      <c r="L20" s="335" t="s">
        <v>742</v>
      </c>
      <c r="M20" s="335"/>
      <c r="N20" s="335"/>
      <c r="O20" s="335"/>
      <c r="P20" s="1"/>
      <c r="Q20" s="1"/>
      <c r="R20" s="1"/>
      <c r="S20" s="1"/>
    </row>
    <row r="21" spans="1:19" ht="17.45" customHeight="1">
      <c r="A21" s="76"/>
      <c r="B21" s="84">
        <v>12</v>
      </c>
      <c r="C21" s="352" t="s">
        <v>612</v>
      </c>
      <c r="D21" s="353" t="s">
        <v>613</v>
      </c>
      <c r="E21" s="354" t="s">
        <v>614</v>
      </c>
      <c r="F21" s="351"/>
      <c r="G21" s="346" t="s">
        <v>836</v>
      </c>
      <c r="H21" s="346" t="s">
        <v>835</v>
      </c>
      <c r="I21" s="243"/>
      <c r="J21" s="336"/>
      <c r="K21" s="336"/>
      <c r="L21" s="335" t="s">
        <v>742</v>
      </c>
      <c r="M21" s="335"/>
      <c r="N21" s="335"/>
      <c r="O21" s="335"/>
      <c r="P21" s="1"/>
      <c r="Q21" s="1"/>
      <c r="R21" s="1"/>
      <c r="S21" s="1"/>
    </row>
    <row r="22" spans="1:19" ht="17.45" customHeight="1">
      <c r="A22" s="76"/>
      <c r="B22" s="84">
        <v>13</v>
      </c>
      <c r="C22" s="86" t="s">
        <v>612</v>
      </c>
      <c r="D22" s="94" t="s">
        <v>613</v>
      </c>
      <c r="E22" s="98" t="s">
        <v>615</v>
      </c>
      <c r="F22" s="97"/>
      <c r="G22" s="91" t="s">
        <v>798</v>
      </c>
      <c r="H22" s="91" t="s">
        <v>799</v>
      </c>
      <c r="I22" s="243"/>
      <c r="J22" s="336"/>
      <c r="K22" s="336"/>
      <c r="L22" s="335" t="s">
        <v>742</v>
      </c>
      <c r="M22" s="335"/>
      <c r="N22" s="335"/>
      <c r="O22" s="335"/>
      <c r="P22" s="1"/>
      <c r="Q22" s="1"/>
      <c r="R22" s="1"/>
      <c r="S22" s="1"/>
    </row>
    <row r="23" spans="1:19" ht="17.45" customHeight="1">
      <c r="A23" s="76"/>
      <c r="B23" s="84">
        <v>14</v>
      </c>
      <c r="C23" s="86" t="s">
        <v>612</v>
      </c>
      <c r="D23" s="94" t="s">
        <v>616</v>
      </c>
      <c r="E23" s="98" t="s">
        <v>617</v>
      </c>
      <c r="F23" s="97"/>
      <c r="G23" s="91" t="s">
        <v>800</v>
      </c>
      <c r="H23" s="91" t="s">
        <v>801</v>
      </c>
      <c r="I23" s="243"/>
      <c r="J23" s="336"/>
      <c r="K23" s="336"/>
      <c r="L23" s="335" t="s">
        <v>742</v>
      </c>
      <c r="M23" s="335"/>
      <c r="N23" s="335"/>
      <c r="O23" s="335"/>
      <c r="P23" s="1"/>
      <c r="Q23" s="1"/>
      <c r="R23" s="1"/>
      <c r="S23" s="1"/>
    </row>
    <row r="24" spans="1:19" ht="17.45" customHeight="1">
      <c r="A24" s="76"/>
      <c r="B24" s="84">
        <v>15</v>
      </c>
      <c r="C24" s="352" t="s">
        <v>618</v>
      </c>
      <c r="D24" s="353" t="s">
        <v>619</v>
      </c>
      <c r="E24" s="354" t="s">
        <v>620</v>
      </c>
      <c r="F24" s="351"/>
      <c r="G24" s="346" t="s">
        <v>838</v>
      </c>
      <c r="H24" s="346" t="s">
        <v>837</v>
      </c>
      <c r="I24" s="243"/>
      <c r="J24" s="336"/>
      <c r="K24" s="336"/>
      <c r="L24" s="335" t="s">
        <v>742</v>
      </c>
      <c r="M24" s="335"/>
      <c r="N24" s="335"/>
      <c r="O24" s="335"/>
      <c r="P24" s="1"/>
      <c r="Q24" s="1"/>
      <c r="R24" s="1"/>
      <c r="S24" s="1"/>
    </row>
    <row r="25" spans="1:19" ht="17.45" customHeight="1">
      <c r="A25" s="76"/>
      <c r="B25" s="84">
        <v>16</v>
      </c>
      <c r="C25" s="86" t="s">
        <v>618</v>
      </c>
      <c r="D25" s="94" t="s">
        <v>619</v>
      </c>
      <c r="E25" s="342" t="s">
        <v>621</v>
      </c>
      <c r="F25" s="342"/>
      <c r="G25" s="91" t="s">
        <v>802</v>
      </c>
      <c r="H25" s="91" t="s">
        <v>803</v>
      </c>
      <c r="I25" s="243"/>
      <c r="J25" s="336"/>
      <c r="K25" s="336"/>
      <c r="L25" s="335" t="s">
        <v>742</v>
      </c>
      <c r="M25" s="335"/>
      <c r="N25" s="335"/>
      <c r="O25" s="335"/>
      <c r="P25" s="1"/>
      <c r="Q25" s="1"/>
      <c r="R25" s="1"/>
      <c r="S25" s="1"/>
    </row>
    <row r="26" spans="1:19" ht="17.45" customHeight="1">
      <c r="A26" s="76"/>
      <c r="B26" s="84">
        <v>17</v>
      </c>
      <c r="C26" s="86" t="s">
        <v>618</v>
      </c>
      <c r="D26" s="94" t="s">
        <v>619</v>
      </c>
      <c r="E26" s="98" t="s">
        <v>619</v>
      </c>
      <c r="F26" s="97"/>
      <c r="G26" s="91" t="s">
        <v>804</v>
      </c>
      <c r="H26" s="91" t="s">
        <v>805</v>
      </c>
      <c r="I26" s="243"/>
      <c r="J26" s="336"/>
      <c r="K26" s="336"/>
      <c r="L26" s="335" t="s">
        <v>742</v>
      </c>
      <c r="M26" s="335"/>
      <c r="N26" s="335"/>
      <c r="O26" s="335"/>
      <c r="P26" s="1"/>
      <c r="Q26" s="1"/>
      <c r="R26" s="1"/>
      <c r="S26" s="1"/>
    </row>
    <row r="27" spans="1:19" ht="17.45" customHeight="1">
      <c r="A27" s="76"/>
      <c r="B27" s="84">
        <v>18</v>
      </c>
      <c r="C27" s="348" t="s">
        <v>618</v>
      </c>
      <c r="D27" s="349" t="s">
        <v>622</v>
      </c>
      <c r="E27" s="350" t="s">
        <v>623</v>
      </c>
      <c r="F27" s="351"/>
      <c r="G27" s="346" t="s">
        <v>840</v>
      </c>
      <c r="H27" s="346" t="s">
        <v>839</v>
      </c>
      <c r="I27" s="243"/>
      <c r="J27" s="336"/>
      <c r="K27" s="336"/>
      <c r="L27" s="335" t="s">
        <v>742</v>
      </c>
      <c r="M27" s="335"/>
      <c r="N27" s="335"/>
      <c r="O27" s="335"/>
    </row>
    <row r="28" spans="1:19" ht="17.45" customHeight="1">
      <c r="A28" s="76"/>
      <c r="B28" s="84">
        <v>19</v>
      </c>
      <c r="C28" s="85" t="s">
        <v>618</v>
      </c>
      <c r="D28" s="93" t="s">
        <v>622</v>
      </c>
      <c r="E28" s="96" t="s">
        <v>624</v>
      </c>
      <c r="F28" s="97"/>
      <c r="G28" s="91" t="s">
        <v>806</v>
      </c>
      <c r="H28" s="91" t="s">
        <v>807</v>
      </c>
      <c r="I28" s="243"/>
      <c r="J28" s="336"/>
      <c r="K28" s="336"/>
      <c r="L28" s="335" t="s">
        <v>742</v>
      </c>
      <c r="M28" s="335"/>
      <c r="N28" s="335"/>
      <c r="O28" s="335"/>
    </row>
    <row r="29" spans="1:19" ht="17.45" customHeight="1">
      <c r="A29" s="76"/>
      <c r="B29" s="84">
        <v>20</v>
      </c>
      <c r="C29" s="85" t="s">
        <v>618</v>
      </c>
      <c r="D29" s="93" t="s">
        <v>622</v>
      </c>
      <c r="E29" s="96" t="s">
        <v>625</v>
      </c>
      <c r="F29" s="97"/>
      <c r="G29" s="91" t="s">
        <v>808</v>
      </c>
      <c r="H29" s="91" t="s">
        <v>809</v>
      </c>
      <c r="I29" s="243"/>
      <c r="J29" s="336"/>
      <c r="K29" s="336"/>
      <c r="L29" s="335" t="s">
        <v>742</v>
      </c>
      <c r="M29" s="335"/>
      <c r="N29" s="335"/>
      <c r="O29" s="335"/>
    </row>
    <row r="30" spans="1:19" ht="17.45" customHeight="1">
      <c r="A30" s="76"/>
      <c r="B30" s="84">
        <v>21</v>
      </c>
      <c r="C30" s="85" t="s">
        <v>618</v>
      </c>
      <c r="D30" s="93" t="s">
        <v>622</v>
      </c>
      <c r="E30" s="96" t="s">
        <v>626</v>
      </c>
      <c r="F30" s="97"/>
      <c r="G30" s="91" t="s">
        <v>810</v>
      </c>
      <c r="H30" s="91" t="s">
        <v>811</v>
      </c>
      <c r="I30" s="243"/>
      <c r="J30" s="336"/>
      <c r="K30" s="336"/>
      <c r="L30" s="335" t="s">
        <v>742</v>
      </c>
      <c r="M30" s="335"/>
      <c r="N30" s="335"/>
      <c r="O30" s="335"/>
    </row>
    <row r="31" spans="1:19" ht="17.45" customHeight="1">
      <c r="A31" s="76"/>
      <c r="B31" s="84">
        <v>22</v>
      </c>
      <c r="C31" s="348" t="s">
        <v>627</v>
      </c>
      <c r="D31" s="349" t="s">
        <v>628</v>
      </c>
      <c r="E31" s="350" t="s">
        <v>629</v>
      </c>
      <c r="F31" s="351"/>
      <c r="G31" s="346" t="s">
        <v>842</v>
      </c>
      <c r="H31" s="346" t="s">
        <v>841</v>
      </c>
      <c r="I31" s="243"/>
      <c r="J31" s="336"/>
      <c r="K31" s="336"/>
      <c r="L31" s="335" t="s">
        <v>742</v>
      </c>
      <c r="M31" s="335"/>
      <c r="N31" s="335"/>
      <c r="O31" s="335"/>
    </row>
    <row r="32" spans="1:19" ht="17.45" customHeight="1">
      <c r="A32" s="76"/>
      <c r="B32" s="84">
        <v>23</v>
      </c>
      <c r="C32" s="85" t="s">
        <v>627</v>
      </c>
      <c r="D32" s="93" t="s">
        <v>628</v>
      </c>
      <c r="E32" s="337" t="s">
        <v>630</v>
      </c>
      <c r="F32" s="337"/>
      <c r="G32" s="91" t="s">
        <v>812</v>
      </c>
      <c r="H32" s="91" t="s">
        <v>813</v>
      </c>
      <c r="I32" s="243"/>
      <c r="J32" s="336"/>
      <c r="K32" s="336"/>
      <c r="L32" s="335" t="s">
        <v>742</v>
      </c>
      <c r="M32" s="335"/>
      <c r="N32" s="335"/>
      <c r="O32" s="335"/>
    </row>
    <row r="33" spans="1:15" ht="17.45" customHeight="1">
      <c r="A33" s="76"/>
      <c r="B33" s="84">
        <v>24</v>
      </c>
      <c r="C33" s="85" t="s">
        <v>627</v>
      </c>
      <c r="D33" s="93" t="s">
        <v>628</v>
      </c>
      <c r="E33" s="96" t="s">
        <v>631</v>
      </c>
      <c r="F33" s="97"/>
      <c r="G33" s="91" t="s">
        <v>814</v>
      </c>
      <c r="H33" s="91" t="s">
        <v>815</v>
      </c>
      <c r="I33" s="243"/>
      <c r="J33" s="336"/>
      <c r="K33" s="336"/>
      <c r="L33" s="335" t="s">
        <v>742</v>
      </c>
      <c r="M33" s="335"/>
      <c r="N33" s="335"/>
      <c r="O33" s="335"/>
    </row>
    <row r="34" spans="1:15" ht="17.45" customHeight="1">
      <c r="A34" s="76"/>
      <c r="B34" s="84">
        <v>25</v>
      </c>
      <c r="C34" s="352" t="s">
        <v>632</v>
      </c>
      <c r="D34" s="353" t="s">
        <v>633</v>
      </c>
      <c r="E34" s="354" t="s">
        <v>634</v>
      </c>
      <c r="F34" s="351"/>
      <c r="G34" s="346" t="s">
        <v>844</v>
      </c>
      <c r="H34" s="346" t="s">
        <v>843</v>
      </c>
      <c r="I34" s="243"/>
      <c r="J34" s="336"/>
      <c r="K34" s="336"/>
      <c r="L34" s="335" t="s">
        <v>742</v>
      </c>
      <c r="M34" s="335"/>
      <c r="N34" s="335"/>
      <c r="O34" s="335"/>
    </row>
    <row r="35" spans="1:15" ht="17.45" customHeight="1">
      <c r="A35" s="76"/>
      <c r="B35" s="84">
        <v>26</v>
      </c>
      <c r="C35" s="86" t="s">
        <v>632</v>
      </c>
      <c r="D35" s="94" t="s">
        <v>633</v>
      </c>
      <c r="E35" s="98" t="s">
        <v>635</v>
      </c>
      <c r="F35" s="97"/>
      <c r="G35" s="91" t="s">
        <v>816</v>
      </c>
      <c r="H35" s="91" t="s">
        <v>817</v>
      </c>
      <c r="I35" s="243"/>
      <c r="J35" s="336"/>
      <c r="K35" s="336"/>
      <c r="L35" s="335" t="s">
        <v>742</v>
      </c>
      <c r="M35" s="335"/>
      <c r="N35" s="335"/>
      <c r="O35" s="335"/>
    </row>
    <row r="36" spans="1:15" ht="17.45" customHeight="1">
      <c r="A36" s="76"/>
      <c r="B36" s="84">
        <v>27</v>
      </c>
      <c r="C36" s="348" t="s">
        <v>636</v>
      </c>
      <c r="D36" s="349" t="s">
        <v>637</v>
      </c>
      <c r="E36" s="350" t="s">
        <v>638</v>
      </c>
      <c r="F36" s="351"/>
      <c r="G36" s="346" t="s">
        <v>846</v>
      </c>
      <c r="H36" s="346" t="s">
        <v>845</v>
      </c>
      <c r="I36" s="243"/>
      <c r="J36" s="336"/>
      <c r="K36" s="336"/>
      <c r="L36" s="335" t="s">
        <v>742</v>
      </c>
      <c r="M36" s="335"/>
      <c r="N36" s="335"/>
      <c r="O36" s="335"/>
    </row>
    <row r="37" spans="1:15" ht="17.45" customHeight="1">
      <c r="A37" s="76"/>
      <c r="B37" s="84">
        <v>28</v>
      </c>
      <c r="C37" s="348" t="s">
        <v>639</v>
      </c>
      <c r="D37" s="349" t="s">
        <v>640</v>
      </c>
      <c r="E37" s="345" t="s">
        <v>641</v>
      </c>
      <c r="F37" s="345"/>
      <c r="G37" s="346" t="s">
        <v>848</v>
      </c>
      <c r="H37" s="346" t="s">
        <v>847</v>
      </c>
      <c r="I37" s="243"/>
      <c r="J37" s="336"/>
      <c r="K37" s="336"/>
      <c r="L37" s="335" t="s">
        <v>742</v>
      </c>
      <c r="M37" s="335"/>
      <c r="N37" s="335"/>
      <c r="O37" s="335"/>
    </row>
    <row r="38" spans="1:15" ht="17.45" customHeight="1">
      <c r="A38" s="76"/>
      <c r="B38" s="84">
        <v>29</v>
      </c>
      <c r="C38" s="348" t="s">
        <v>642</v>
      </c>
      <c r="D38" s="349" t="s">
        <v>643</v>
      </c>
      <c r="E38" s="350" t="s">
        <v>644</v>
      </c>
      <c r="F38" s="351"/>
      <c r="G38" s="346" t="s">
        <v>850</v>
      </c>
      <c r="H38" s="346" t="s">
        <v>849</v>
      </c>
      <c r="I38" s="243"/>
      <c r="J38" s="336"/>
      <c r="K38" s="336"/>
      <c r="L38" s="335" t="s">
        <v>742</v>
      </c>
      <c r="M38" s="335"/>
      <c r="N38" s="335"/>
      <c r="O38" s="335"/>
    </row>
    <row r="39" spans="1:15" ht="17.45" customHeight="1">
      <c r="A39" s="76"/>
      <c r="B39" s="84">
        <v>30</v>
      </c>
      <c r="C39" s="85" t="s">
        <v>642</v>
      </c>
      <c r="D39" s="93" t="s">
        <v>643</v>
      </c>
      <c r="E39" s="96" t="s">
        <v>645</v>
      </c>
      <c r="F39" s="97"/>
      <c r="G39" s="91" t="s">
        <v>818</v>
      </c>
      <c r="H39" s="91" t="s">
        <v>819</v>
      </c>
      <c r="I39" s="243"/>
      <c r="J39" s="336"/>
      <c r="K39" s="336"/>
      <c r="L39" s="335" t="s">
        <v>742</v>
      </c>
      <c r="M39" s="335"/>
      <c r="N39" s="335"/>
      <c r="O39" s="335"/>
    </row>
    <row r="40" spans="1:15" ht="17.45" customHeight="1">
      <c r="A40" s="76"/>
      <c r="B40" s="84">
        <v>31</v>
      </c>
      <c r="C40" s="85" t="s">
        <v>642</v>
      </c>
      <c r="D40" s="93" t="s">
        <v>643</v>
      </c>
      <c r="E40" s="96" t="s">
        <v>646</v>
      </c>
      <c r="F40" s="97"/>
      <c r="G40" s="91" t="s">
        <v>820</v>
      </c>
      <c r="H40" s="91" t="s">
        <v>821</v>
      </c>
      <c r="I40" s="243"/>
      <c r="J40" s="336"/>
      <c r="K40" s="336"/>
      <c r="L40" s="335" t="s">
        <v>742</v>
      </c>
      <c r="M40" s="335"/>
      <c r="N40" s="335"/>
      <c r="O40" s="335"/>
    </row>
    <row r="41" spans="1:15" ht="15.75">
      <c r="A41" s="76"/>
      <c r="B41" s="84">
        <v>32</v>
      </c>
      <c r="C41" s="348" t="s">
        <v>647</v>
      </c>
      <c r="D41" s="349" t="s">
        <v>648</v>
      </c>
      <c r="E41" s="350" t="s">
        <v>649</v>
      </c>
      <c r="F41" s="351"/>
      <c r="G41" s="346" t="s">
        <v>852</v>
      </c>
      <c r="H41" s="346" t="s">
        <v>851</v>
      </c>
      <c r="I41" s="243"/>
      <c r="J41" s="336"/>
      <c r="K41" s="336"/>
      <c r="L41" s="335" t="s">
        <v>742</v>
      </c>
      <c r="M41" s="335"/>
      <c r="N41" s="335"/>
      <c r="O41" s="335"/>
    </row>
    <row r="42" spans="1:15" ht="17.25">
      <c r="A42" s="76"/>
      <c r="B42" s="84">
        <v>33</v>
      </c>
      <c r="C42" s="85" t="s">
        <v>647</v>
      </c>
      <c r="D42" s="93" t="s">
        <v>648</v>
      </c>
      <c r="E42" s="96" t="s">
        <v>650</v>
      </c>
      <c r="F42" s="97"/>
      <c r="G42" s="91" t="s">
        <v>822</v>
      </c>
      <c r="H42" s="91" t="s">
        <v>823</v>
      </c>
      <c r="I42" s="243"/>
      <c r="J42" s="336"/>
      <c r="K42" s="336"/>
      <c r="L42" s="335" t="s">
        <v>742</v>
      </c>
      <c r="M42" s="335"/>
      <c r="N42" s="335"/>
      <c r="O42" s="335"/>
    </row>
    <row r="43" spans="1:15" ht="17.25">
      <c r="A43" s="76"/>
      <c r="B43" s="84">
        <v>34</v>
      </c>
      <c r="C43" s="85" t="s">
        <v>647</v>
      </c>
      <c r="D43" s="93" t="s">
        <v>648</v>
      </c>
      <c r="E43" s="96" t="s">
        <v>651</v>
      </c>
      <c r="F43" s="97"/>
      <c r="G43" s="91" t="s">
        <v>824</v>
      </c>
      <c r="H43" s="91" t="s">
        <v>825</v>
      </c>
      <c r="I43" s="243"/>
      <c r="J43" s="336"/>
      <c r="K43" s="336"/>
      <c r="L43" s="335" t="s">
        <v>742</v>
      </c>
      <c r="M43" s="335"/>
      <c r="N43" s="335"/>
      <c r="O43" s="335"/>
    </row>
    <row r="44" spans="1:15" ht="17.25" customHeight="1">
      <c r="A44" s="76"/>
      <c r="B44" s="84">
        <v>35</v>
      </c>
      <c r="C44" s="85" t="s">
        <v>647</v>
      </c>
      <c r="D44" s="93" t="s">
        <v>648</v>
      </c>
      <c r="E44" s="96" t="s">
        <v>652</v>
      </c>
      <c r="F44" s="97"/>
      <c r="G44" s="91" t="s">
        <v>826</v>
      </c>
      <c r="H44" s="91" t="s">
        <v>827</v>
      </c>
      <c r="I44" s="243"/>
      <c r="J44" s="336"/>
      <c r="K44" s="336"/>
      <c r="L44" s="335" t="s">
        <v>742</v>
      </c>
      <c r="M44" s="335"/>
      <c r="N44" s="335"/>
      <c r="O44" s="335"/>
    </row>
    <row r="45" spans="1:15">
      <c r="A45" s="14"/>
      <c r="B45" s="14"/>
      <c r="C45" s="14"/>
      <c r="D45" s="14"/>
      <c r="E45" s="14"/>
      <c r="F45" s="14"/>
      <c r="G45" s="14"/>
      <c r="H45" s="14"/>
      <c r="I45" s="14"/>
      <c r="J45" s="14"/>
      <c r="K45" s="14"/>
      <c r="L45" s="14"/>
      <c r="M45" s="14"/>
      <c r="N45" s="14"/>
      <c r="O45" s="14"/>
    </row>
    <row r="46" spans="1:15">
      <c r="A46" s="14"/>
      <c r="B46" s="14"/>
      <c r="C46" s="14"/>
      <c r="D46" s="14"/>
      <c r="E46" s="14"/>
      <c r="F46" s="14"/>
      <c r="G46" s="14"/>
      <c r="H46" s="14"/>
      <c r="I46" s="14"/>
      <c r="J46" s="14"/>
      <c r="K46" s="14"/>
      <c r="L46" s="14"/>
      <c r="M46" s="14"/>
      <c r="N46" s="14"/>
      <c r="O46" s="14"/>
    </row>
    <row r="47" spans="1:15">
      <c r="A47" s="14"/>
      <c r="B47" s="14"/>
      <c r="C47" s="14"/>
      <c r="D47" s="14"/>
      <c r="E47" s="121"/>
      <c r="F47" s="100"/>
      <c r="G47" s="100"/>
      <c r="H47" s="100"/>
      <c r="I47" s="100"/>
      <c r="J47" s="100"/>
      <c r="K47" s="100"/>
      <c r="L47" s="100"/>
      <c r="M47" s="100"/>
      <c r="N47" s="100"/>
      <c r="O47" s="100"/>
    </row>
    <row r="48" spans="1:15" ht="17.100000000000001" customHeight="1">
      <c r="A48" s="14"/>
      <c r="B48" s="14"/>
      <c r="C48" s="14"/>
      <c r="D48" s="14"/>
      <c r="E48" s="100"/>
      <c r="F48" s="100"/>
      <c r="G48" s="100"/>
      <c r="H48" s="100"/>
      <c r="I48" s="100"/>
      <c r="J48" s="100"/>
      <c r="K48" s="100"/>
      <c r="L48" s="100"/>
      <c r="M48" s="100"/>
      <c r="N48" s="100"/>
      <c r="O48" s="100"/>
    </row>
    <row r="49" spans="7:8">
      <c r="G49" s="90"/>
      <c r="H49" s="90"/>
    </row>
    <row r="50" spans="7:8">
      <c r="G50" s="90"/>
      <c r="H50" s="90"/>
    </row>
    <row r="51" spans="7:8">
      <c r="G51" s="90"/>
      <c r="H51" s="90"/>
    </row>
    <row r="52" spans="7:8">
      <c r="G52" s="90"/>
      <c r="H52" s="90"/>
    </row>
    <row r="53" spans="7:8">
      <c r="G53" s="90"/>
      <c r="H53" s="90"/>
    </row>
    <row r="54" spans="7:8">
      <c r="G54" s="90"/>
      <c r="H54" s="90"/>
    </row>
    <row r="55" spans="7:8">
      <c r="G55" s="90"/>
      <c r="H55" s="90"/>
    </row>
    <row r="56" spans="7:8">
      <c r="G56" s="90"/>
      <c r="H56" s="90"/>
    </row>
    <row r="57" spans="7:8">
      <c r="G57" s="90"/>
      <c r="H57" s="90"/>
    </row>
    <row r="58" spans="7:8">
      <c r="G58" s="90"/>
      <c r="H58" s="90"/>
    </row>
    <row r="59" spans="7:8">
      <c r="G59" s="90"/>
      <c r="H59" s="90"/>
    </row>
    <row r="60" spans="7:8">
      <c r="G60" s="90"/>
      <c r="H60" s="90"/>
    </row>
    <row r="61" spans="7:8">
      <c r="G61" s="90"/>
      <c r="H61" s="90"/>
    </row>
    <row r="62" spans="7:8">
      <c r="G62" s="90"/>
      <c r="H62" s="90"/>
    </row>
    <row r="63" spans="7:8">
      <c r="G63" s="90"/>
      <c r="H63" s="90"/>
    </row>
    <row r="64" spans="7:8">
      <c r="G64" s="90"/>
      <c r="H64" s="90"/>
    </row>
    <row r="65" spans="7:8">
      <c r="G65" s="90"/>
      <c r="H65" s="90"/>
    </row>
    <row r="66" spans="7:8">
      <c r="G66" s="90"/>
      <c r="H66" s="90"/>
    </row>
    <row r="67" spans="7:8">
      <c r="G67" s="90"/>
      <c r="H67" s="90"/>
    </row>
    <row r="68" spans="7:8">
      <c r="G68" s="90"/>
      <c r="H68" s="90"/>
    </row>
    <row r="69" spans="7:8">
      <c r="G69" s="90"/>
      <c r="H69" s="90"/>
    </row>
    <row r="70" spans="7:8">
      <c r="G70" s="90"/>
      <c r="H70" s="90"/>
    </row>
    <row r="71" spans="7:8">
      <c r="G71" s="90"/>
      <c r="H71" s="90"/>
    </row>
    <row r="72" spans="7:8">
      <c r="G72" s="90"/>
      <c r="H72" s="90"/>
    </row>
    <row r="73" spans="7:8">
      <c r="G73" s="90"/>
      <c r="H73" s="90"/>
    </row>
    <row r="74" spans="7:8">
      <c r="G74" s="90"/>
      <c r="H74" s="90"/>
    </row>
    <row r="75" spans="7:8">
      <c r="G75" s="90"/>
      <c r="H75" s="90"/>
    </row>
    <row r="76" spans="7:8">
      <c r="G76" s="90"/>
      <c r="H76" s="90"/>
    </row>
    <row r="77" spans="7:8">
      <c r="G77" s="90"/>
      <c r="H77" s="90"/>
    </row>
    <row r="78" spans="7:8">
      <c r="G78" s="90"/>
      <c r="H78" s="90"/>
    </row>
    <row r="79" spans="7:8">
      <c r="G79" s="90"/>
      <c r="H79" s="90"/>
    </row>
    <row r="80" spans="7:8">
      <c r="G80" s="90"/>
      <c r="H80" s="90"/>
    </row>
    <row r="81" spans="7:8">
      <c r="G81" s="90"/>
      <c r="H81" s="90"/>
    </row>
    <row r="82" spans="7:8">
      <c r="G82" s="90"/>
      <c r="H82" s="90"/>
    </row>
    <row r="83" spans="7:8">
      <c r="G83" s="90"/>
      <c r="H83" s="90"/>
    </row>
  </sheetData>
  <sheetProtection sheet="1" objects="1" scenarios="1" formatColumns="0" formatRows="0"/>
  <mergeCells count="84">
    <mergeCell ref="I44:K44"/>
    <mergeCell ref="L41:O41"/>
    <mergeCell ref="L43:O43"/>
    <mergeCell ref="I31:K31"/>
    <mergeCell ref="I40:K40"/>
    <mergeCell ref="L33:O33"/>
    <mergeCell ref="I43:K43"/>
    <mergeCell ref="I33:K33"/>
    <mergeCell ref="I42:K42"/>
    <mergeCell ref="L37:O37"/>
    <mergeCell ref="I35:K35"/>
    <mergeCell ref="L44:O44"/>
    <mergeCell ref="I39:K39"/>
    <mergeCell ref="I41:K41"/>
    <mergeCell ref="L42:O42"/>
    <mergeCell ref="L39:O39"/>
    <mergeCell ref="E1:O1"/>
    <mergeCell ref="L13:O13"/>
    <mergeCell ref="E32:F32"/>
    <mergeCell ref="I9:K9"/>
    <mergeCell ref="I30:K30"/>
    <mergeCell ref="L15:O15"/>
    <mergeCell ref="L23:O23"/>
    <mergeCell ref="I11:K11"/>
    <mergeCell ref="E15:F15"/>
    <mergeCell ref="L24:O24"/>
    <mergeCell ref="E25:F25"/>
    <mergeCell ref="L18:O18"/>
    <mergeCell ref="I18:K18"/>
    <mergeCell ref="L11:O11"/>
    <mergeCell ref="L22:O22"/>
    <mergeCell ref="E9:F9"/>
    <mergeCell ref="I12:K12"/>
    <mergeCell ref="I21:K21"/>
    <mergeCell ref="E10:F10"/>
    <mergeCell ref="L35:O35"/>
    <mergeCell ref="I26:K26"/>
    <mergeCell ref="L25:O25"/>
    <mergeCell ref="I16:K16"/>
    <mergeCell ref="L20:O20"/>
    <mergeCell ref="L29:O29"/>
    <mergeCell ref="I20:K20"/>
    <mergeCell ref="L21:O21"/>
    <mergeCell ref="I25:K25"/>
    <mergeCell ref="I19:K19"/>
    <mergeCell ref="L30:O30"/>
    <mergeCell ref="I27:K27"/>
    <mergeCell ref="I37:K37"/>
    <mergeCell ref="L40:O40"/>
    <mergeCell ref="I28:K28"/>
    <mergeCell ref="I38:K38"/>
    <mergeCell ref="L16:O16"/>
    <mergeCell ref="E47:O48"/>
    <mergeCell ref="L17:O17"/>
    <mergeCell ref="E2:O2"/>
    <mergeCell ref="I17:K17"/>
    <mergeCell ref="L19:O19"/>
    <mergeCell ref="L28:O28"/>
    <mergeCell ref="I10:K10"/>
    <mergeCell ref="E4:O5"/>
    <mergeCell ref="L12:O12"/>
    <mergeCell ref="I34:K34"/>
    <mergeCell ref="L14:O14"/>
    <mergeCell ref="I36:K36"/>
    <mergeCell ref="L38:O38"/>
    <mergeCell ref="L10:O10"/>
    <mergeCell ref="I32:K32"/>
    <mergeCell ref="L34:O34"/>
    <mergeCell ref="E3:O3"/>
    <mergeCell ref="L27:O27"/>
    <mergeCell ref="L36:O36"/>
    <mergeCell ref="I24:K24"/>
    <mergeCell ref="E37:F37"/>
    <mergeCell ref="L31:O31"/>
    <mergeCell ref="I13:K13"/>
    <mergeCell ref="E6:J6"/>
    <mergeCell ref="L9:O9"/>
    <mergeCell ref="I22:K22"/>
    <mergeCell ref="I14:K14"/>
    <mergeCell ref="I23:K23"/>
    <mergeCell ref="I15:K15"/>
    <mergeCell ref="L26:O26"/>
    <mergeCell ref="L32:O32"/>
    <mergeCell ref="I29:K29"/>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B32"/>
  <sheetViews>
    <sheetView showGridLines="0" view="pageBreakPreview" zoomScale="140" zoomScaleNormal="100" zoomScaleSheetLayoutView="140" workbookViewId="0">
      <selection sqref="A1:A1048576"/>
    </sheetView>
  </sheetViews>
  <sheetFormatPr defaultColWidth="8.85546875" defaultRowHeight="15"/>
  <cols>
    <col min="1" max="1" width="1.42578125" customWidth="1"/>
    <col min="2" max="2" width="104.28515625" customWidth="1"/>
  </cols>
  <sheetData>
    <row r="1" spans="1:2">
      <c r="A1" s="2"/>
      <c r="B1" s="2"/>
    </row>
    <row r="2" spans="1:2">
      <c r="A2" s="2"/>
      <c r="B2" s="29" t="s">
        <v>653</v>
      </c>
    </row>
    <row r="3" spans="1:2">
      <c r="A3" s="2"/>
      <c r="B3" s="21"/>
    </row>
    <row r="4" spans="1:2" ht="84" customHeight="1">
      <c r="A4" s="2"/>
      <c r="B4" s="30" t="s">
        <v>654</v>
      </c>
    </row>
    <row r="5" spans="1:2">
      <c r="A5" s="2"/>
      <c r="B5" s="31" t="s">
        <v>655</v>
      </c>
    </row>
    <row r="6" spans="1:2">
      <c r="A6" s="2"/>
      <c r="B6" s="28" t="s">
        <v>656</v>
      </c>
    </row>
    <row r="7" spans="1:2" ht="15" customHeight="1">
      <c r="A7" s="2"/>
      <c r="B7" s="28" t="s">
        <v>657</v>
      </c>
    </row>
    <row r="8" spans="1:2" ht="15.75" customHeight="1">
      <c r="A8" s="2"/>
      <c r="B8" s="28" t="s">
        <v>658</v>
      </c>
    </row>
    <row r="9" spans="1:2">
      <c r="A9" s="2"/>
      <c r="B9" s="28" t="s">
        <v>659</v>
      </c>
    </row>
    <row r="10" spans="1:2">
      <c r="A10" s="2"/>
      <c r="B10" s="7"/>
    </row>
    <row r="11" spans="1:2">
      <c r="A11" s="2"/>
      <c r="B11" s="7"/>
    </row>
    <row r="12" spans="1:2">
      <c r="A12" s="2"/>
      <c r="B12" s="7"/>
    </row>
    <row r="13" spans="1:2">
      <c r="A13" s="2"/>
      <c r="B13" s="7"/>
    </row>
    <row r="14" spans="1:2">
      <c r="A14" s="2"/>
      <c r="B14" s="2"/>
    </row>
    <row r="15" spans="1:2">
      <c r="A15" s="2"/>
      <c r="B15" s="2"/>
    </row>
    <row r="16" spans="1:2">
      <c r="A16" s="2"/>
      <c r="B16" s="2"/>
    </row>
    <row r="17" spans="1:2">
      <c r="A17" s="2"/>
      <c r="B17" s="2"/>
    </row>
    <row r="18" spans="1:2">
      <c r="A18" s="2"/>
      <c r="B18" s="2"/>
    </row>
    <row r="19" spans="1:2">
      <c r="A19" s="2"/>
      <c r="B19" s="2"/>
    </row>
    <row r="20" spans="1:2">
      <c r="A20" s="2"/>
      <c r="B20" s="2"/>
    </row>
    <row r="21" spans="1:2">
      <c r="A21" s="2"/>
      <c r="B21" s="2"/>
    </row>
    <row r="22" spans="1:2">
      <c r="A22" s="2"/>
      <c r="B22" s="2"/>
    </row>
    <row r="23" spans="1:2">
      <c r="A23" s="2"/>
      <c r="B23" s="2"/>
    </row>
    <row r="24" spans="1:2" ht="16.5" customHeight="1">
      <c r="A24" s="2"/>
      <c r="B24" s="201" t="s">
        <v>660</v>
      </c>
    </row>
    <row r="25" spans="1:2">
      <c r="A25" s="2"/>
      <c r="B25" s="100"/>
    </row>
    <row r="26" spans="1:2">
      <c r="A26" s="2"/>
      <c r="B26" s="100"/>
    </row>
    <row r="27" spans="1:2">
      <c r="A27" s="2"/>
      <c r="B27" s="100"/>
    </row>
    <row r="28" spans="1:2">
      <c r="A28" s="2"/>
      <c r="B28" s="100"/>
    </row>
    <row r="29" spans="1:2">
      <c r="A29" s="2"/>
      <c r="B29" s="100"/>
    </row>
    <row r="30" spans="1:2">
      <c r="A30" s="2"/>
      <c r="B30" s="100"/>
    </row>
    <row r="31" spans="1:2">
      <c r="A31" s="2"/>
      <c r="B31" s="100"/>
    </row>
    <row r="32" spans="1:2">
      <c r="A32" s="2"/>
      <c r="B32" s="2"/>
    </row>
  </sheetData>
  <sheetProtection sheet="1" objects="1" scenarios="1" formatColumns="0" formatRows="0"/>
  <mergeCells count="1">
    <mergeCell ref="B24:B31"/>
  </mergeCells>
  <hyperlinks>
    <hyperlink ref="B6" r:id="rId1" xr:uid="{00000000-0004-0000-1500-000000000000}"/>
    <hyperlink ref="B7" r:id="rId2" xr:uid="{00000000-0004-0000-1500-000001000000}"/>
    <hyperlink ref="B8" r:id="rId3" xr:uid="{00000000-0004-0000-1500-000002000000}"/>
    <hyperlink ref="B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FSP Child PPG</ProjectTypeSubType1>
    <DocClassification xmlns="b8caa731-411c-4ce8-a2a6-5b517e250d33">Public</DocClassification>
    <ProjectType xmlns="b8caa731-411c-4ce8-a2a6-5b517e250d33" xsi:nil="true"/>
    <GEFCountry xmlns="ceb00776-aa5c-4fc8-b6fe-5f035152e4b6">Guinea</GEFCountry>
    <Classification xmlns="ceb00776-aa5c-4fc8-b6fe-5f035152e4b6">Public</Classification>
    <Country1 xmlns="ceb00776-aa5c-4fc8-b6fe-5f035152e4b6" xsi:nil="true"/>
    <DocPrefix xmlns="ceb00776-aa5c-4fc8-b6fe-5f035152e4b6">Project Implementation Report (PIR)</DocPrefix>
    <GEFID xmlns="ceb00776-aa5c-4fc8-b6fe-5f035152e4b6">10600</GEFID>
    <ProjectType xmlns="ceb00776-aa5c-4fc8-b6fe-5f035152e4b6">FSP</ProjectType>
    <DocCategory xmlns="b8caa731-411c-4ce8-a2a6-5b517e250d33" xsi:nil="true"/>
    <GEFProjectID xmlns="ceb00776-aa5c-4fc8-b6fe-5f035152e4b6">e0eb1274-8fa9-ea11-a812-000d3a5c09ae</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DocType xmlns="ceb00776-aa5c-4fc8-b6fe-5f035152e4b6">PIR 1</DocType>
    <ProjectTitle xmlns="ceb00776-aa5c-4fc8-b6fe-5f035152e4b6">Integrated management of degraded landscapes for sustainable food systems and livelihoods in Guinea Forest Region and Upper Guinea</ProjectTitle>
    <RecordStatus xmlns="b8caa731-411c-4ce8-a2a6-5b517e250d33">Active</RecordStatus>
    <TrustFundType xmlns="ceb00776-aa5c-4fc8-b6fe-5f035152e4b6">GET</TrustFundType>
    <TaxCatchAll xmlns="3e02667f-0271-471b-bd6e-11a2e16def1d" xsi:nil="true"/>
    <DocumentTitle xmlns="ceb00776-aa5c-4fc8-b6fe-5f035152e4b6">GEFID10600_2025PIR_FAO_Guinea</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9043DF1-5200-46DB-A591-2A7FF337DE49}">
  <ds:schemaRefs>
    <ds:schemaRef ds:uri="http://schemas.microsoft.com/sharepoint/v3/contenttype/forms"/>
  </ds:schemaRefs>
</ds:datastoreItem>
</file>

<file path=customXml/itemProps2.xml><?xml version="1.0" encoding="utf-8"?>
<ds:datastoreItem xmlns:ds="http://schemas.openxmlformats.org/officeDocument/2006/customXml" ds:itemID="{40DF0621-89FB-408C-8ED6-9663EE92FC87}"/>
</file>

<file path=customXml/itemProps3.xml><?xml version="1.0" encoding="utf-8"?>
<ds:datastoreItem xmlns:ds="http://schemas.openxmlformats.org/officeDocument/2006/customXml" ds:itemID="{3376B7E9-ABB3-4EF1-A3AD-F371C5D829D0}">
  <ds:schemaRefs>
    <ds:schemaRef ds:uri="http://schemas.microsoft.com/office/2006/metadata/properties"/>
    <ds:schemaRef ds:uri="http://schemas.microsoft.com/office/2006/documentManagement/types"/>
    <ds:schemaRef ds:uri="http://purl.org/dc/terms/"/>
    <ds:schemaRef ds:uri="http://www.w3.org/XML/1998/namespace"/>
    <ds:schemaRef ds:uri="http://schemas.microsoft.com/office/infopath/2007/PartnerControls"/>
    <ds:schemaRef ds:uri="52313005-1620-4beb-afbc-af35b691e94c"/>
    <ds:schemaRef ds:uri="http://schemas.openxmlformats.org/package/2006/metadata/core-properties"/>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Table of Contents</vt:lpstr>
      <vt:lpstr>_Calc</vt:lpstr>
      <vt:lpstr>1. Basic project data</vt:lpstr>
      <vt:lpstr>2. Progress towards outcomes</vt:lpstr>
      <vt:lpstr>Countries</vt:lpstr>
      <vt:lpstr>TypeofTrustFund</vt:lpstr>
      <vt:lpstr>FocalArea</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2025-09-11T09:07:52Z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9434800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