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sharepoint.com/sites/GEF/Shared Documents/M&amp;R Team/PIR/2025/submissions EMILIA/files ready to submit/"/>
    </mc:Choice>
  </mc:AlternateContent>
  <xr:revisionPtr revIDLastSave="121" documentId="13_ncr:1_{2DADA9D8-BD22-5241-8901-2C6211682EDE}" xr6:coauthVersionLast="47" xr6:coauthVersionMax="47" xr10:uidLastSave="{33C88012-B518-4700-B682-A7467DAC0756}"/>
  <bookViews>
    <workbookView xWindow="28680" yWindow="-120" windowWidth="29040" windowHeight="15720" tabRatio="949" firstSheet="1" activeTab="1" xr2:uid="{00000000-000D-0000-FFFF-FFFF00000000}"/>
  </bookViews>
  <sheets>
    <sheet name="_Calc" sheetId="3" state="hidden" r:id="rId1"/>
    <sheet name="Table of Contents" sheetId="1" r:id="rId2"/>
    <sheet name="1. Basic project data" sheetId="2"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Progress'!$D$128:$M$130</definedName>
    <definedName name="ImpRatings">'3. Implementation Progress'!$D$128:$M$130</definedName>
    <definedName name="ImpScore" localSheetId="6">#REF!</definedName>
    <definedName name="ImpScore">_Calc!$D$21</definedName>
    <definedName name="NumRating" localSheetId="6">#REF!</definedName>
    <definedName name="NumRating">_Calc!$B$2:$B$9</definedName>
    <definedName name="_xlnm.Print_Area" localSheetId="2">'1. Basic project data'!$B$1:$J$84</definedName>
    <definedName name="_xlnm.Print_Area" localSheetId="14">'10. Gender Mainstreaming'!$A$1:$K$39</definedName>
    <definedName name="_xlnm.Print_Area" localSheetId="15">'11. Knowledge Management'!$A$1:$K$56</definedName>
    <definedName name="_xlnm.Print_Area" localSheetId="16">'12. Indigenous &amp; Local Involve.'!$A$1:$K$58</definedName>
    <definedName name="_xlnm.Print_Area" localSheetId="17">'13. Co-Financing Table'!$A$1:$Q$29</definedName>
    <definedName name="_xlnm.Print_Area" localSheetId="18">'14. GEO Location'!$A$1:$R$22</definedName>
    <definedName name="_xlnm.Print_Area" localSheetId="6">'2. Progress towards outcomes'!$B$1:$J$223</definedName>
    <definedName name="_xlnm.Print_Area" localSheetId="7">'3. Implementation Progress'!$A$1:$M$119</definedName>
    <definedName name="_xlnm.Print_Area" localSheetId="8">'4. Summary_Progress &amp; Challenge'!$A$1:$B$30</definedName>
    <definedName name="_xlnm.Print_Area" localSheetId="9">'5. ESS Risk'!$A$1:$K$56</definedName>
    <definedName name="_xlnm.Print_Area" localSheetId="10">'6. Risks to the Project'!$A$1:$P$84</definedName>
    <definedName name="_xlnm.Print_Area" localSheetId="11">'7. Follow-up on Mid-term review'!$A$1:$K$55</definedName>
    <definedName name="_xlnm.Print_Area" localSheetId="12">'8. Minor project amendments'!$A$1:$K$58</definedName>
    <definedName name="_xlnm.Print_Area" localSheetId="13">'9. Stakeholders'' Engagement'!$A$1:$L$22</definedName>
    <definedName name="_xlnm.Print_Area" localSheetId="19">Annex!$A$1:$B$32</definedName>
    <definedName name="_xlnm.Print_Area" localSheetId="1">'Table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D20" i="3" a="1"/>
  <c r="D20" i="3" s="1"/>
  <c r="E34" i="2" l="1"/>
  <c r="K23" i="18"/>
  <c r="E25" i="2" s="1"/>
  <c r="N23" i="18"/>
  <c r="E26" i="2" s="1"/>
  <c r="E33" i="2"/>
  <c r="E35" i="2"/>
  <c r="B26"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<sst xmlns="http://schemas.openxmlformats.org/spreadsheetml/2006/main" count="998" uniqueCount="842">
  <si>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</si>
  <si>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</si>
  <si>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</si>
  <si>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</si>
  <si>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</si>
  <si>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</si>
  <si>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</si>
  <si>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</si>
  <si>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</si>
  <si>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</si>
  <si>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</si>
  <si>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</si>
  <si>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</si>
  <si>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</si>
  <si>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</si>
  <si>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</si>
  <si>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</si>
  <si>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</si>
  <si>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</si>
  <si>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</si>
  <si>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</si>
  <si>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FAO-GEF Project Implementation Report</t>
  </si>
  <si>
    <t>2025 – Revised Template</t>
  </si>
  <si>
    <t>Period covered: 1 July 2024 to 30 June 2025</t>
  </si>
  <si>
    <t xml:space="preserve">Table of Contents </t>
  </si>
  <si>
    <t>Progress towards Achieving Project Objective(s) (Development Objective)</t>
  </si>
  <si>
    <t>Implementation Progress (IP)</t>
  </si>
  <si>
    <t>Summary on progress, challenges, and outcomes</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</si>
  <si>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</si>
  <si>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</si>
  <si>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</si>
  <si>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</si>
  <si>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</si>
  <si>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</si>
  <si>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</si>
  <si>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</si>
  <si>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Africa (RAF)</t>
  </si>
  <si>
    <t>Country(ies):</t>
  </si>
  <si>
    <t>Benin, Malawi, Mozambique, Uganda &amp; Togo</t>
  </si>
  <si>
    <t>Project Title:</t>
  </si>
  <si>
    <t>Groundwater for aDvancing Resilience in Africa</t>
  </si>
  <si>
    <t xml:space="preserve">FAO Project Symbol: </t>
  </si>
  <si>
    <t>GCP/INT/1027/GFF</t>
  </si>
  <si>
    <t>GEF ID:</t>
  </si>
  <si>
    <t>Type of Trust Fund(s):</t>
  </si>
  <si>
    <t>GFF</t>
  </si>
  <si>
    <t xml:space="preserve">GEF Focal Area(s): </t>
  </si>
  <si>
    <t>International Waters</t>
  </si>
  <si>
    <t xml:space="preserve">Project Executing Partners: </t>
  </si>
  <si>
    <t>IWMI</t>
  </si>
  <si>
    <t>Initial project duration (years):</t>
  </si>
  <si>
    <t>4 YRS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</si>
  <si>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</si>
  <si>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</si>
  <si>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</si>
  <si>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</si>
  <si>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</si>
  <si>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</si>
  <si>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</si>
  <si>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n/a</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</si>
  <si>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</si>
  <si>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</si>
  <si>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</si>
  <si>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</si>
  <si>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</si>
  <si>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</si>
  <si>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</si>
  <si>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</si>
  <si>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</si>
  <si>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</si>
  <si>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</si>
  <si>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</si>
  <si>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</si>
  <si>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</si>
  <si>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</si>
  <si>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</si>
  <si>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</si>
  <si>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</si>
  <si>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</si>
  <si>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</si>
  <si>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</si>
  <si>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</si>
  <si>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</si>
  <si>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</si>
  <si>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</si>
  <si>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Dr Jonathan Lautze</t>
  </si>
  <si>
    <t>j.lautze@cgiar.org</t>
  </si>
  <si>
    <t>Budget Holder (BH)</t>
  </si>
  <si>
    <t>Lifeng Li</t>
  </si>
  <si>
    <t>Lifeng.Li@fao.org, NSL-Director@fao.org</t>
  </si>
  <si>
    <t>GEF Operational Focal Point (GEF OFP)</t>
  </si>
  <si>
    <t xml:space="preserve">Mr. Mémanton Boni Yalla (Benin); Mr. Evans Njewa(Malawi); Mr. Eduardo Baixo (Mozambique);Mr. Comlan Awougnon (Togo);Mr. Patrick Ocailap (Uganda) </t>
  </si>
  <si>
    <t>Lead Technical Officer (LTO)</t>
  </si>
  <si>
    <t>Jippe Hoogeveen; Virginie Gillet</t>
  </si>
  <si>
    <t>jippe.hoogeveen@fao.org;virginie.gillet@fao.org</t>
  </si>
  <si>
    <t>GEF Technical Officer (GTO)</t>
  </si>
  <si>
    <t>Lucilla Minelli</t>
  </si>
  <si>
    <t>lucilla.minelli@fao.org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</si>
  <si>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</si>
  <si>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</si>
  <si>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</si>
  <si>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</si>
  <si>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</si>
  <si>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</si>
  <si>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Chief Technical Advisor</t>
  </si>
  <si>
    <t>Yes</t>
  </si>
  <si>
    <t>Dr Jonathan Lautze 3/09/2024 j.lautze@cgiar.org</t>
  </si>
  <si>
    <t>Transboundary Groundwater Specialist</t>
  </si>
  <si>
    <t>Dr Girma Ebrahim 3/09/2024 g.ebrahim@cgiar.org</t>
  </si>
  <si>
    <t>Gender Equality and Social Inclusion specialist</t>
  </si>
  <si>
    <t>Dr Karen Nortjie 3/09/2024 k.nortjie@cgiar.org</t>
  </si>
  <si>
    <t>Hydrologist</t>
  </si>
  <si>
    <t>Moctar Dembele 3/09/2024 m.dembele@cgiar.org</t>
  </si>
  <si>
    <t>National Coordinators (Mono Basin, Shire Basin &amp; Uganda)</t>
  </si>
  <si>
    <t>Steve Kuwenda -  1/02/2025 (smkumwenda@yahoo.co.uk);  Essè Francis Azonwade - 17/3/2025 (eazonwade@yahoo.fr); Tatiéna Koffi Olivier Kpabeba- 17/02/2025 (kpabebaolivier@gmail.com); Orou Moctar Ganni Mampo - 17/02/2025 (moctarganni@gmail.com); Omar Sirage Coiara - 1/02/2025</t>
  </si>
  <si>
    <t>The National Coord for Uganda is outstanding because of the contractual delay in Uganda (this National Coord will be appointed through IIASA)</t>
  </si>
  <si>
    <t>Financial Support Officers</t>
  </si>
  <si>
    <t>Wanda Hlase- 03/09/2024 w.hlase@cgiar.org Mpho Nkoana - 03/09/2024 m.nkoana@cgiar.org</t>
  </si>
  <si>
    <t>Technical Support Expert</t>
  </si>
  <si>
    <t>Cebolenkosi Zuma - 01/10/2024 c.zuma@cgiar.org</t>
  </si>
  <si>
    <t>National Knowledge Management, Communications and M&amp;E Officer</t>
  </si>
  <si>
    <t>No</t>
  </si>
  <si>
    <t>Communication Support Consultant TORs developed, to start July 2025/Q4</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</si>
  <si>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</si>
  <si>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</si>
  <si>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</si>
  <si>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</si>
  <si>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</si>
  <si>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</si>
  <si>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</si>
  <si>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</si>
  <si>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</si>
  <si>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</si>
  <si>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</si>
  <si>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</si>
  <si>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</si>
  <si>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</si>
  <si>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</si>
  <si>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</si>
  <si>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</si>
  <si>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</si>
  <si>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</si>
  <si>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</si>
  <si>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</si>
  <si>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</si>
  <si>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</si>
  <si>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</si>
  <si>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</si>
  <si>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</si>
  <si>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</si>
  <si>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</si>
  <si>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</si>
  <si>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</si>
  <si>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</si>
  <si>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</si>
  <si>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</si>
  <si>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</si>
  <si>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</si>
  <si>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</si>
  <si>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</si>
  <si>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</si>
  <si>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</si>
  <si>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</si>
  <si>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</si>
  <si>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</si>
  <si>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</si>
  <si>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</si>
  <si>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</si>
  <si>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</si>
  <si>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</si>
  <si>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</si>
  <si>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</si>
  <si>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</si>
  <si>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</si>
  <si>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</si>
  <si>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</si>
  <si>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</si>
  <si>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</si>
  <si>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</si>
  <si>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</si>
  <si>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</si>
  <si>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</si>
  <si>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</si>
  <si>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</si>
  <si>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</si>
  <si>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</si>
  <si>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</si>
  <si>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</si>
  <si>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</si>
  <si>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</si>
  <si>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</si>
  <si>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</si>
  <si>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</si>
  <si>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</si>
  <si>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</si>
  <si>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</si>
  <si>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</si>
  <si>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</si>
  <si>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</si>
  <si>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</si>
  <si>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</si>
  <si>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</si>
  <si>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</si>
  <si>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</si>
  <si>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</si>
  <si>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</si>
  <si>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</si>
  <si>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</si>
  <si>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</si>
  <si>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</si>
  <si>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</si>
  <si>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</si>
  <si>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</si>
  <si>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</si>
  <si>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</si>
  <si>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</si>
  <si>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</si>
  <si>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</si>
  <si>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</si>
  <si>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</si>
  <si>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</si>
  <si>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</si>
  <si>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</si>
  <si>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</si>
  <si>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</si>
  <si>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</si>
  <si>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</si>
  <si>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</si>
  <si>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</si>
  <si>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</si>
  <si>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</si>
  <si>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</si>
  <si>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</si>
  <si>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</si>
  <si>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</si>
  <si>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</si>
  <si>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</si>
  <si>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</si>
  <si>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</si>
  <si>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</si>
  <si>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</si>
  <si>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</si>
  <si>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</si>
  <si>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</si>
  <si>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</si>
  <si>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</si>
  <si>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</si>
  <si>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</si>
  <si>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</si>
  <si>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</si>
  <si>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</si>
  <si>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</si>
  <si>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</si>
  <si>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</si>
  <si>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</si>
  <si>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</si>
  <si>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</si>
  <si>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</si>
  <si>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</si>
  <si>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</si>
  <si>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</si>
  <si>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</si>
  <si>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</si>
  <si>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</si>
  <si>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</si>
  <si>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</si>
  <si>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</si>
  <si>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</si>
  <si>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</si>
  <si>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</si>
  <si>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</si>
  <si>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</si>
  <si>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</si>
  <si>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</si>
  <si>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</si>
  <si>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</si>
  <si>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</si>
  <si>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</si>
  <si>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</si>
  <si>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</si>
  <si>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</si>
  <si>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</si>
  <si>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</si>
  <si>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</si>
  <si>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</si>
  <si>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</si>
  <si>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</si>
  <si>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</si>
  <si>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</si>
  <si>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</si>
  <si>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</si>
  <si>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</si>
  <si>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</si>
  <si>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</si>
  <si>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</si>
  <si>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</si>
  <si>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</si>
  <si>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</si>
  <si>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</si>
  <si>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</si>
  <si>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</si>
  <si>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</si>
  <si>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</si>
  <si>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</si>
  <si>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</si>
  <si>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</si>
  <si>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</si>
  <si>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</si>
  <si>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</si>
  <si>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</si>
  <si>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</si>
  <si>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</si>
  <si>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</si>
  <si>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</si>
  <si>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</si>
  <si>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</si>
  <si>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</si>
  <si>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</si>
  <si>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</si>
  <si>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</si>
  <si>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</si>
  <si>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</si>
  <si>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</si>
  <si>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</si>
  <si>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</si>
  <si>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</si>
  <si>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</si>
  <si>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</si>
  <si>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</si>
  <si>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</si>
  <si>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</si>
  <si>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</si>
  <si>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</si>
  <si>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</si>
  <si>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</si>
  <si>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</si>
  <si>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</si>
  <si>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</si>
  <si>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</si>
  <si>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</si>
  <si>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</si>
  <si>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</si>
  <si>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</si>
  <si>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</si>
  <si>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</si>
  <si>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</si>
  <si>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</si>
  <si>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</si>
  <si>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</si>
  <si>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</si>
  <si>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</si>
  <si>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</si>
  <si>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</si>
  <si>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</si>
  <si>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</si>
  <si>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</si>
  <si>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</si>
  <si>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</si>
  <si>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</si>
  <si>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</si>
  <si>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</si>
  <si>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</si>
  <si>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</si>
  <si>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</si>
  <si>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</si>
  <si>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</si>
  <si>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</si>
  <si>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</si>
  <si>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</si>
  <si>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</si>
  <si>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</si>
  <si>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</si>
  <si>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</si>
  <si>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</si>
  <si>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</si>
  <si>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</si>
  <si>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</si>
  <si>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</si>
  <si>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</si>
  <si>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</si>
  <si>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</si>
  <si>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</si>
  <si>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</si>
  <si>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</si>
  <si>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</si>
  <si>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</si>
  <si>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</si>
  <si>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</si>
  <si>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</si>
  <si>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</si>
  <si>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</si>
  <si>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</si>
  <si>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</si>
  <si>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</si>
  <si>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</si>
  <si>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</si>
  <si>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</si>
  <si>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</si>
  <si>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</si>
  <si>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</si>
  <si>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</si>
  <si>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To enhance water security and resilience in Africa by unlocking the potential of sustainable development and protection</t>
  </si>
  <si>
    <t>Outcome 1.1: AMCOW sustained and strengthened in its mandate to support Regional Economic Communities (RECs), River Basins Organization (RBOs) &amp; Member States (MSs) in achieving GW-based water security and resilience</t>
  </si>
  <si>
    <t xml:space="preserve">Intergovernmental and financial support for AMCOW secured.
Support of GW-focused investments documented. </t>
  </si>
  <si>
    <t>AMCOW’s capacity to guide pan-African groundwater planning remains limited.</t>
  </si>
  <si>
    <t>AMCOW support continued.</t>
  </si>
  <si>
    <t xml:space="preserve">Commitment by key countries to continue sustaining AMCOW documented. </t>
  </si>
  <si>
    <t>Support to AMCOW has indeed continued through this project. Multiple tranches of funding have been disbursed (in total approximately 170,000 USDs), allowing the groundwater program to advance.</t>
  </si>
  <si>
    <t>Outcome 1.2:
Greater resilience to shocks through increased capacity and use of tools to assess groundwater quantity and quality</t>
  </si>
  <si>
    <t>Number of capacity building events held and number  of assessments conducted with newly provided tools and implemented in partnership with regional centers of excellence and their networks to ensure sustainable capacity improvements.  Number of knowledge sharing events held in partnership with regional centres of excellence and their networks to support sustainable capacity improvement. Level of gender responsiveness to the content of knowledge sharing events.</t>
  </si>
  <si>
    <t>Land and water administrators relevant for groundwater extraction and recharge lack experience in and tools for conducting transboundary assessments. Generally gender blind knowledge sharing related to groundwater</t>
  </si>
  <si>
    <t>2 knowledge sharing events held.</t>
  </si>
  <si>
    <t>4 knowledge sharing events held</t>
  </si>
  <si>
    <t>Multiple sessions held in international events to advance the groundwater program. Specifically, the regional program was featured in four AMCOW regional consultations and 1 continental one (PANAFCON-3) to seek input on the regional strategy. In addition, there was a session at World Water Week 2024 focused on introducing our project. These were conducted in partnership with key organizations active in the region. Work remains to incoporate tools into these events</t>
  </si>
  <si>
    <t>Outcome 1.3: 
Environments that enable &amp; support management of groundwater opportunity and risk</t>
  </si>
  <si>
    <t>Policy guidelines on groundwater use and management endorsed by relevant agencies.</t>
  </si>
  <si>
    <t>Countries’ actions lack strategic vision and transboundary coordination.</t>
  </si>
  <si>
    <t>Policy guidelines being drafted based on scientific evidence and shared vision.</t>
  </si>
  <si>
    <t>Policy guidelines submitted for signature at Minister level.</t>
  </si>
  <si>
    <t>Progress toward this indicator will begin next year/2026.</t>
  </si>
  <si>
    <t>Outcome: 1.4: 
Coordinated multi-scale approach to groundwater planning in Africa</t>
  </si>
  <si>
    <t xml:space="preserve">Groundwater strategy and framework approved by relevant agencies and support by regional centers documented. </t>
  </si>
  <si>
    <t xml:space="preserve">Lack of regional groundwater use and management strategy. </t>
  </si>
  <si>
    <t xml:space="preserve">Groundwater strategy and framework drafted and support documented by regional centers. </t>
  </si>
  <si>
    <t>Groundwater strategy and framework submitted for signature by at least one Minister in each country.</t>
  </si>
  <si>
    <t>Development of the Groundwater Strategy and framework (now increasingly referred to as strategic program for water security and resilience) in Africa is at an advanced stage</t>
  </si>
  <si>
    <t>Outcome 2.1: 
More informed decision making on groundwater-related risks and opportunities under present and future climate and development scenarios</t>
  </si>
  <si>
    <t>Analysis endorsed by the countries’ representatives in the Steering Committee.</t>
  </si>
  <si>
    <t>Knowledge on  (transboundary) aquifer management is patchy and transboundary implications have not been assessed nor agreed upon.</t>
  </si>
  <si>
    <t>Finalization of the assessment of the aquifers’ current state and projected scenarios, as well as of the evaluation of dependent ecosystems.</t>
  </si>
  <si>
    <t>Analysis submitted for endorsement to the Steering Committee.</t>
  </si>
  <si>
    <t>Analysis is underway but at an initial stage: A conceptual framework and data inventory have been completed. Estimated completion is next year.</t>
  </si>
  <si>
    <t>Outcome 2.2:
RECs, RBOs, MSs capacitated in groundwater assessment tools and approaches</t>
  </si>
  <si>
    <t>Skills and knowledge on transboundary issues of 200 gender-balanced national staff increased by 50% over baseline levels.
Number of staff by gender, locality and age in capacity development activities and stakeholders engagement events. 
Guidelines on gender and ethnicity integration.</t>
  </si>
  <si>
    <t>Land and water administrators relevant for groundwater extraction and recharge lack experience in transboundary aspects.
Low levels of participation by women and marginalized groups</t>
  </si>
  <si>
    <t>5 courses held
At least 100 trainees</t>
  </si>
  <si>
    <t>10 courses held at least 100 trainees</t>
  </si>
  <si>
    <t>This work has not yet begun. This will begin next year.</t>
  </si>
  <si>
    <t>Outcome 3.1: 
Evidence-driven transboundary groundwater management in the Shire aquifer system</t>
  </si>
  <si>
    <t>Demonstration project designs, implementation reports, and upscaling-focused assessments for at least three demonstration projects for improved groundwater management (extraction and recharge) in each country. 
Demonstration projects include disaggregated data by gender and ethnic minority.</t>
  </si>
  <si>
    <t>Transboundary aquifer management and aquifer recharge strategies and practices that the project will test on the ground are new to the region.</t>
  </si>
  <si>
    <t>Demonstration projects under implementation.</t>
  </si>
  <si>
    <t>At least 1 demonstration project implemented for each aquifer</t>
  </si>
  <si>
    <t>Work in demonstration sites is beginning.  Technical Workshops was conducted, secondary data collected, and national coordinators put in place.</t>
  </si>
  <si>
    <t xml:space="preserve">Outcome 3.2:  
Groundwater integrated into catchment planning in Uganda
</t>
  </si>
  <si>
    <t xml:space="preserve">Groundwater Diagnostic Assessment (GDA) and a Strategic Action Plan (SAP) for Upper Nile Management Zone on groundwater management </t>
  </si>
  <si>
    <t>Groundwater not integrated in catchment planning.</t>
  </si>
  <si>
    <t>GDA drafted</t>
  </si>
  <si>
    <t xml:space="preserve">GDA drafted and recommendations for policy planning presented to relevant stakeholders, and subsequently endorsed by SC. </t>
  </si>
  <si>
    <t>Work on the GDA has not yet begun.</t>
  </si>
  <si>
    <t>Outcome 3.3: 
Supporting integrated aquifer management &amp; Reducing groundwater risks in the Shared Mono Basin</t>
  </si>
  <si>
    <t xml:space="preserve">Number of planning decisions integrating newly provided groundwater data. </t>
  </si>
  <si>
    <t xml:space="preserve">Groundwater not integrated in transboundary water management planning. </t>
  </si>
  <si>
    <t>Transboundary monitoring and data sharing drafted and commenced.</t>
  </si>
  <si>
    <t xml:space="preserve">Transboundary monitoring and data sharing informs transboundary and national water management. </t>
  </si>
  <si>
    <t>Work on transboundary monitoring has begun through completion of a hydrocensus</t>
  </si>
  <si>
    <t>Outcome 3.4:
Decision-making on prioritization of groundwater investments enhanced</t>
  </si>
  <si>
    <t>Number of plans considering groundwater use and management.</t>
  </si>
  <si>
    <t>Lack of consideration of groundwater in planning.</t>
  </si>
  <si>
    <t>5 planning processes incorporating groundwater extraction and aquifer recharge.</t>
  </si>
  <si>
    <t>10 planning processes incorporating groundwater extraction and aquifer recharge.</t>
  </si>
  <si>
    <t>This work has not yet led to incorporation of groundwater into planning. However, two meetings of a community of practice has taken place, which is laying the basis for lesson learning that advances groundwater into planning.</t>
  </si>
  <si>
    <t>Outcome 4.1:
Youth across Africa is capacitated on groundwater to enhance consideration of social and cross-sectoral dimensions of groundwater</t>
  </si>
  <si>
    <t>Number of Youth capacitated. 
50% of representation to be female</t>
  </si>
  <si>
    <t>Lack of capacity of Youth to improve social and cross-sector dimensions of groundwater,</t>
  </si>
  <si>
    <t>50 Youth involved in G4DR activities and 5,000 Youth reached by G4DR outputs.</t>
  </si>
  <si>
    <t>100 Youth involved in G4DR activities and 10,000 Youth reached byG4DR outputs.</t>
  </si>
  <si>
    <t>This work has not yet begun. Nonetheless, youth ambassadors will start in July, 2025 to drive this work going forward.</t>
  </si>
  <si>
    <t>Outcome 5.1:
Knowledge management &amp; dissemination to support visibility and adoption</t>
  </si>
  <si>
    <t>Number of communication strategies endorsed and dissemination events held.</t>
  </si>
  <si>
    <t>NA</t>
  </si>
  <si>
    <t>1 communication strategy endorsed;
2 events held
At least 100 trainees</t>
  </si>
  <si>
    <t>1 communication strategy endorsed;
4 events held</t>
  </si>
  <si>
    <t>Project website has been created and stories have been produced and disseminated. The Communications strategy has been produced. Dissemination events have not yet been held.</t>
  </si>
  <si>
    <t>Outcome 5.2:
Adaptive results-based management and sharing of information and lessons learned.</t>
  </si>
  <si>
    <t xml:space="preserve">Number of monitoring systems operational and number of information updates provided. </t>
  </si>
  <si>
    <t xml:space="preserve">One monitoring system established and operational. 
</t>
  </si>
  <si>
    <t xml:space="preserve">Three or more information updates provided to identified stakeholders. </t>
  </si>
  <si>
    <t xml:space="preserve">The monitoring system is nearly complete. It is an excel-based system that tracks progress against a number of key indicators </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</si>
  <si>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</si>
  <si>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</si>
  <si>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t>
  </si>
  <si>
    <t>Project Manager/ Coordinator</t>
  </si>
  <si>
    <t>Lead Technical Officer</t>
  </si>
  <si>
    <t>Comments/reasons justifying the ratings for FY2025 and any changes (positive or negative) in the ratings since the previous reporting period</t>
  </si>
  <si>
    <t xml:space="preserve">While the project is in its early phase of implementation, the inception workshop was successfully implemented, partners are on board, and activities are advancing largely as planned. </t>
  </si>
  <si>
    <t>Regular reporting of the activities which are progressing steadily. While early progress aligns with expectations, the next phase will be critical to deliver measurable impact on the ground.</t>
  </si>
  <si>
    <t>The project has initiated most activities as planned, in particular in setting the team and basis for the future activities such as the hydrocensus on which the following activities at country level (component 3) will be set. At global level, the drafting of the groundwater strategy is well advanced, while nomination of youth ambassadors is a major step for the follow up activities.</t>
  </si>
  <si>
    <t xml:space="preserve">The Inception Workshop and first Steering Committee meeting were successfully delivered in January 2025 ensuring shared understanding of GEF and FAO rules and agreement on timelines and workplans across all the Project Partners. The advances made in less than a year of implementation are satisfactory and encouraging, and demonstrate a high-level commitment from Project Partners to achieve environmental benefits within the agreed timeframe. There are no particular risks to flag at this stage and it seems that the project is on track to deliver all outcomes. </t>
  </si>
  <si>
    <t>Measures to address MS, MU, U and HU ratings on Section 2 above</t>
  </si>
  <si>
    <t>Outcome</t>
  </si>
  <si>
    <t>Action(s) to be taken</t>
  </si>
  <si>
    <t>By whom?</t>
  </si>
  <si>
    <t>By When?</t>
  </si>
  <si>
    <t>Progress toward this outcome is planned to begin in earnest in the project's year 2. Action to be taken is to proceed as planned in year 2, to begin monitoring that supports lesson-learning and advancing toward policy guidelines.</t>
  </si>
  <si>
    <t>AMCOW</t>
  </si>
  <si>
    <t>June of 2026</t>
  </si>
  <si>
    <t>Progress toward this outcome is planned to begin in earnest in the project's year 2. Action to be taken is to proceed as planned in year 2, to begin implementing trainings the support capacitation</t>
  </si>
  <si>
    <t>IIASA</t>
  </si>
  <si>
    <t>December of 2025</t>
  </si>
  <si>
    <t>Outcome 3.2:  
Groundwater integrated into catchment planning in Uganda</t>
  </si>
  <si>
    <t>Progress on this activitity has been delayed due to issues with finalizing a subcontract. This subctontract needs to be finalized urgently, to enable progress toward advancement of activities in Uganda.</t>
  </si>
  <si>
    <t>FAO/IWMI/IIASA</t>
  </si>
  <si>
    <t>October of 2025</t>
  </si>
  <si>
    <t>Progress toward this outcome has commenced with the near-finalization of Youth Ambassador appointments. Given the long-term nature of youth engagement, activities will proceed in a phased manner: initial induction and integration of Ambassadors into G4DR activities, followed by structured interventions to broaden youth participation across the project. Key actions going forward are the completion of the Youth Forum Action Plan.</t>
  </si>
  <si>
    <t>SADC-GMI</t>
  </si>
  <si>
    <t>Progress towards this outcome has began, with the appointment of the Youth Ambassadors nearly finalised and youth forum to soon follow. Key action is to finalize all YAs appointments &amp; collectively develop a youth forum action plan.</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</si>
  <si>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</si>
  <si>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</si>
  <si>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</si>
  <si>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</si>
  <si>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</si>
  <si>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</si>
  <si>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1.1 Enhanced capacity and sustainability of the AMCOW Secretariat to execute its mandate to support Regional Economic Communities (RECs), River Basins Organization (RBOs) &amp; Member States (MSs) in achieving groundwater-based water security and resilience</t>
  </si>
  <si>
    <t>Output 1.1.1
The Groundwater function at the AMCOW Secretariat is fully operationalised and provides the anchor for APAGroP and G4DR objectives within AMCOW Organization (RBOs) &amp; Member States (MSs) in achieving groundwater-based water security and resilience</t>
  </si>
  <si>
    <t>Continued support of regional gender and ethnic minority balanced AMCOW confirmed and operational.</t>
  </si>
  <si>
    <t xml:space="preserve">Funding through the project has been initiated to contribute to the operationalisation and sustainability of GW activities and advance APAGroP at AMCOW. This is manifested in progress toward outputs 1.4.1 below as well as initial planning to strengthen WASSMO. Related, stakeholder consultations conducted via AMCOW &amp; AUC routine regional consultation sessions have asserted APAPGroP as the anchor within the regional framework of actors in the region. </t>
  </si>
  <si>
    <t>Outcome 1.2 Greater resilience to shocks through increased capacity and use of tools to assess groundwater quantity and quality</t>
  </si>
  <si>
    <t>Output 1.2.1 Lesson-sharing on groundwater knowledge among basins &amp; other key stakeholders (e.g., RECs) through the application of an assessment framework to gauge progress toward incorporating groundwater into water resources programs and plans, to be shared with AMCOW and the African Union Commission (AUC) as part of Water and Sanitation Sector Monitoring (WASSMO) process</t>
  </si>
  <si>
    <t>Number of knowledge sharing events held in partnership with regional centers of excellence and their networks to ensure sustainable capacity improvements.
Level of gender responsiveness to the content of the knowledge sharing events</t>
  </si>
  <si>
    <t>AMCOW convened a series of Regional Consultation sessions from mid-March to early April, across the 5 Regions, which included lesson sharing in working groups/breakouts. The regional consultations were convened on the following dates for the 3 regions:                                                                                                                        1. West Africa -   17-  19 March 2025, Abuja, Nigeria                                                                                                            2. East Africa  -    4 - 6 March 2025, Protea Hotel Dar es Salaam, Tanzania                                                                                                          3. Southern Africa -  24-26 March 2025, Hyatt Regency Hotel, Harare, Zimbabwe                    In addition, AMCOW convened PANAFCON-3 27-29 May in Lusaka</t>
  </si>
  <si>
    <t>Outcome1.3 Environments that enable &amp; support management of groundwater opportunity and risk</t>
  </si>
  <si>
    <t>Output 1.3.1 Adoption &amp; application of policy guidelines on groundwater use and management, co-developed with multisectoral actors</t>
  </si>
  <si>
    <t>No specific achievements for this output yet</t>
  </si>
  <si>
    <t>Outcome 1.4 Coordinated multi-scale approach to groundwater planning in Africa</t>
  </si>
  <si>
    <t>Output 1.4.1 Africa-wide Groundwater Strategy &amp; Coordinative Framework that is driven by data and supported through a “Hub and Spoke” model between AMCOW and regional centres (Southern African Development Community (SADC) – Groundwater Management Institute (GMI) - Sahara and Sahel Observatory (OSS) – Intergovernmental Authority on Development (IGAD)</t>
  </si>
  <si>
    <t>Groundwater strategy and framework approved by relevant agencies and support by regional centers documented.</t>
  </si>
  <si>
    <t>The initial draft of the Groundwater Strategy and Framework (now referred to as the Strategic Program on Groundwater for Water Security and Resilience) was developed, comprising a framework of built around 4 Stategic Objectives (SOs), namely: SO1: Strengthen the policy, legal and institutional environment and practice for groundwater development, utilisation and management towards resilient rural economies, sustainable urban centres, and overall quality of livelihoods, social security and protection, SO2: Support multilevel human and institutional groundwater management capacity development for water security and climate resilience, SO3: Build a business case to demonstrate the economic value and cross-sectoral benefits of structured investment in groundwater development and management, SO4: Develop and operationalise tools, to raise awareness, support evidence-based decision making and catalyse political and stakeholder buy-in and ownership. Key regional organisations and sector experts (including those with expertise in groundwater, knowledge management, academia, project development &amp; management) provided inputs into the version of the SPGW that was circulated for broader stakeholder consultation ahead of PANAFCON-3, where the side session made additional recommendations on what to be included/enhanced in the document.</t>
  </si>
  <si>
    <t>Outcome 2.1 More informed decision making on groundwater-related risks and opportunities under present and future climate and development scenarios</t>
  </si>
  <si>
    <t>Output 2.1.1 Knowledge products, information, and policy products that map groundwater-related risks and opportunities to water security and resilience</t>
  </si>
  <si>
    <t>Assessment, including considerations of gender equality aspects and the use of disaggregated data, endorsed by the countries’ representatives in the Steering Committee.
F/M participation of officials from relevant ministries and institutions in the Assessment Team</t>
  </si>
  <si>
    <t>The GESI Water and Livelihoods Assessment Report was finalised mid-June 2025; it discusses how integrating Gender Equality and Social Inclusion (GESI) into groundwater management across Africa can lead to more equitable, effective, and sustainable outcomes, highlighting thematic gaps, data needs, and opportunities for inclusive governance. A particular thrust of this work was how to include GESI indicators into a pan-Africa assessment of groundwater opportunities and risks. This assessment is informed by desktop study research, which reviews existing literature, policy documents, and relevant databases and was led by the GESI focal for the project in conjuction with two colleagues. Two of the three people involved in this product were women.</t>
  </si>
  <si>
    <t>Outcome 2.2 RECs, RBOs, MSs capacitated in groundwater assessment tools and approaches</t>
  </si>
  <si>
    <t>Output 2.2.1 Joint learning and exchange on sustainably assessing quantity and efficiently approaching groundwater quality, and potential risks of groundwater</t>
  </si>
  <si>
    <t>Number of training courses held during the project lifetime.
Number of trained experts (F/M).
Number of trainees by gender, locality and age.</t>
  </si>
  <si>
    <t>Outcome 3.1 Evidence-driven transboundary groundwater management in the Shire aquifer system</t>
  </si>
  <si>
    <t>Output 3.1.1. Gender, Indigenous Peoples presence and water assessment for the transboundary Shire aquifer system.</t>
  </si>
  <si>
    <t>Increased in-depth understanding of gender related issues in terms of water and groundwater for the Shire basin aquifer.</t>
  </si>
  <si>
    <t xml:space="preserve">Gender focus discussions were held during the Shire Technical Meeting as one of the site visits to the Paiva &amp;  Chizenga  Communities on the 15th April 2025. The community members that attended the group discussions were mostly women, with persons from the ingenious group in the area also part of the discussion.  Discussions/feedback from these sessions with the communities fed into the  Gender and Water Assessment, which was completed for the transboundary Shire Aquifer System in June 2025. The report provides tailored recommendations on how to integrate Gender Equality and Social Inclusion (GESI) into groundwater governance, planning, and infrastructure development in the Shire Basin (compiled by the project GESI Focal). </t>
  </si>
  <si>
    <t>Output 3.1.2 Design of harmonized groundwater monitoring network, rehabilitation of non-functional wells and targeted new borehole drilling</t>
  </si>
  <si>
    <t>Agreement on Design of harmonized groundwater monitoring network.
Participation of relevant stakeholders identified bygender, locality and ethnicity in the design and implementation of the monitoring network.</t>
  </si>
  <si>
    <r>
      <t xml:space="preserve">There have been initial steps toward monitoring network design. Two National Coordinators were appointed for the Shire Basin, 1 from Mozambique and 1 from Malawi. The National Coordinators were instrumental in collecting data (coordinating with the Ministries &amp; other national Institutions like ARA Centro) to collect biophysical and gender data. Extensive planning has taken place, including convening the Shire technical meeting </t>
    </r>
    <r>
      <rPr>
        <sz val="9"/>
        <rFont val="Aptos Narrow"/>
        <family val="2"/>
      </rPr>
      <t>between 14 - 16 April 2025, Zonse Villa Chikwawa Malawi</t>
    </r>
    <r>
      <rPr>
        <sz val="9"/>
        <color rgb="FFFF0000"/>
        <rFont val="Aptos Narrow"/>
        <family val="2"/>
      </rPr>
      <t xml:space="preserve"> </t>
    </r>
    <r>
      <rPr>
        <sz val="9"/>
        <color theme="1"/>
        <rFont val="Aptos Narrow"/>
        <family val="2"/>
      </rPr>
      <t>to support planning &amp; implementation of a hydrocensus in July 2025, which will serve as a foundation for the design of the monitoring network.</t>
    </r>
  </si>
  <si>
    <t>Output 3.1.3 Data logger installation in selected boreholes and analysis of measured data</t>
  </si>
  <si>
    <t>Number of boreholes drilled and established for monitoring system                Agreement on the selection boreholes for installation of data loggers including procedures for gender balance participation.
Participation of members of local communities and relevant stakeholders identified by gender, locality and ethnicity in the selection of pilot boreholes.</t>
  </si>
  <si>
    <t>Output 3.1.4 Water quality monitoring and laboratory analysis</t>
  </si>
  <si>
    <t>agreement on the selection of monitoring variables and provision of water quality analysis.</t>
  </si>
  <si>
    <t>Output 3.1.5 Shared data platform to support improved aquifer planning</t>
  </si>
  <si>
    <t>Agreement on the design of the shared data platform reached.</t>
  </si>
  <si>
    <t>Outcome 3.2 Groundwater integrated into catchment planning in Uganda</t>
  </si>
  <si>
    <t>Output 3.2.1 Tools and evidence base for managing and planning groundwater in the Upper Nile Water Management Zone (UNWMZ) of Uganda</t>
  </si>
  <si>
    <t>Provision of groundwater management supporting tools and analysis.
Increased in-depth understanding of gender related issues in terms of water and groundwater for the Upper Nile Water Management Zone (UNWMZ) of Uganda</t>
  </si>
  <si>
    <t>Initial steps were taken in form of data collection. IIASA held a online meeting with MWE-Uganda to outline groundwater data needs (online) and later defined the roadmap for integrating groundwater modelling into existing hydrological models.  Linked to that, existing data from other groundwater-related projects in Uganda were compiled and cross-checked to inform the list of additional data required from MWE and other relevant institutions.</t>
  </si>
  <si>
    <t>Outcome 3.3 Supporting integrated aquifer management &amp; Reducing groundwater risks in the Shared Mono Basin</t>
  </si>
  <si>
    <t>Output 3.3.1 Gender, Indigenous Peoples presence and Water Assessment for the shared Mono basin</t>
  </si>
  <si>
    <t>Increased in-depth understanding of gender related issues in terms of water and groundwater for the shared Mono basin</t>
  </si>
  <si>
    <t>Gender-focused discussions were conducted in the Mono Basin during site visits to communities outside Nangbeto, specifically in Datcha and Korikossa (Togo), and in Houéyogbé and Athiémé (Benin), on May 13–14, 2025. These discussions fed into the Gender and Water Assessment for the Mono Basin, which was finalised in June 2025. The assessment, compiled by the project GESI focal points, drew from both desktop review and field-level consultations to identify how gender dynamics affect groundwater access, use, and decision-making. and provides recommendations to support more inclusive groundwater governance and development in the basin. Attention was given to indigenous people in the gender and water assessment.</t>
  </si>
  <si>
    <t>Output 3.3.2 Design of harmonized groundwater monitoring network and data loggers installed</t>
  </si>
  <si>
    <t>Number of monitoring sites established.
Number of data loggers installed and number of analysis provided..</t>
  </si>
  <si>
    <t>Technical meeting Mono was convened on the 14-15 May 2025 in Grand Popo.  Hydrocensus was conducted in June 2025; the Team, comprising representatives from Mono Basin Authority, Ministry of Water Togo &amp; Benin, IWMI and the National Coordinators, collected data from monitoring wells in the basin. This will serve as the basis for monitoring network design.</t>
  </si>
  <si>
    <t>Output 3.3.3 Water quality monitoring and laboratory analysis</t>
  </si>
  <si>
    <t>Number of years of monitoring.
Number of analyses.</t>
  </si>
  <si>
    <t>Output 3.3.4 Shared data platform to support improved aquifer planning</t>
  </si>
  <si>
    <t>Number of data sharing platforms introduced and maintained.</t>
  </si>
  <si>
    <t>Output 3.3.5 Strategic well rehabilitation to reduce flood risk to drinking water supplies</t>
  </si>
  <si>
    <t>Number of designs of flood protection mechanisms</t>
  </si>
  <si>
    <t>Outcome 3.4 Decision-making on prioritization of groundwater investments enhanced</t>
  </si>
  <si>
    <t>Output 3.4.1 Knowledge exchange, study tours &amp; communities of practice to support cross-pilot learning</t>
  </si>
  <si>
    <t>Number of study tours conducted and communities of knowledge established.
At least 40% participation of women and at least 40% participation of youth</t>
  </si>
  <si>
    <t>The first Community of Practice (COP) for sharing experience across Case Studies was implemented in the context of Outcome 3.4. The SADC-GMI hosted the first COP meeting on Zoom on March 27, 2025. This came after the Terms of Reference (TORs) for the Community of Practice (COP) were developed and shared for inputs from all COP members before being adopted during the first COP meeting. The second COP was held on 26 June 2025, where all National Focals Points shared best practices concerning GW from their countries as part of the peer-learning initiative embedded in the COP.</t>
  </si>
  <si>
    <t>Output 3.4.2 Synthesis &amp; dissemination of lessons</t>
  </si>
  <si>
    <t xml:space="preserve">Number of assessment reports published and dissemination workshops conducted.
</t>
  </si>
  <si>
    <t xml:space="preserve">Outcome 4. 1 Youth across Africa is capacitated on groundwater to enhance consideration of social and cross-sectoral dimensions of groundwater </t>
  </si>
  <si>
    <t>Output 4.1.1 Youth Forum for G4DR – creating opportunities for youth of all genders and social differences i) for learning and interaction with professionals and decision makers active in groundwater; and ii) putting forward their voice in decision making processes.</t>
  </si>
  <si>
    <t>TOR for Youth Forum endorsed by participating agencies and at least 3 meetings held.</t>
  </si>
  <si>
    <t>TORs were formulated for Youth Ambassadors, and the recruitment process was undertaken to fill these roles. Focal points in each of the project’s five countries nominated three candidates, the selection procedure unfolded, and interviews were held in May 2025. Succesful candidates were selected, and contracting processes undertaken in June 2025.</t>
  </si>
  <si>
    <t>Output 4.1.2 Website or social media platform by the Youth Forum, attracting youth to the debate and building knowledge sharing around the importance of youth in taking an active role in G4DR in Africa, and continue driving the agenda forward.</t>
  </si>
  <si>
    <t>Number of websites of social media platforms, number of posts/articles published, and number of years maintained.
Number of youth outreach ambassadors for the G4DR project as a part of the Forum.</t>
  </si>
  <si>
    <t>Outcome 5.1 Knowledge management &amp; dissemination to support visibility and adoption</t>
  </si>
  <si>
    <t>Output 5.1.1 Programme findings and lessons learned identified and contribute to IW:LEARN.</t>
  </si>
  <si>
    <t>Number of dissemination events and experience notes / documents / videos including on gender activities.
Coordination mechanisms with relevant national and international stakeholders implementing NRM, water and agricultural fisheries activities.</t>
  </si>
  <si>
    <t xml:space="preserve">The project website was developed and has been routinely updated with stories, including the blog article developed after the Inception Workshop convened in Cotonou, Benin, in January 2025, which was reshared on IW-Learn News. </t>
  </si>
  <si>
    <t>Output 5.1.2 Information sharing mechanism &amp; communication strategy developed enabling broad access to best practices and lessons learned in the countries supporting AMCOW.</t>
  </si>
  <si>
    <t xml:space="preserve">Number of information sharing mechanisms and number of communication strategies endorsed.       </t>
  </si>
  <si>
    <t xml:space="preserve"> The communication strategy was finalised &amp; encompasses a communications plan (including social media) and a project brand guideline. Communications personnel or designated focal points from partner organisations, including AMCOW, were consulted and given the opportunity to provide comments and inputs to the documents. Additionally, the project has social media profiles on Facebook &amp; LinkedIn, which are (routinely) updated by IWMI &amp; IIASA.</t>
  </si>
  <si>
    <t>Outcome 5.2 Adaptive results-based management and sharing of information and lessons learned.</t>
  </si>
  <si>
    <t>Output 5.2.1 Gender-reponsive monitoring system operating and providing systematic and regular information updates on progress towards reaching G4DR targets</t>
  </si>
  <si>
    <t>Number of monitoring systems operational and number of information updates provided.</t>
  </si>
  <si>
    <t>The contracting process for the M&amp;E Framework has been completed, and a draft framework was developed in consultation with the project team. The framework is designed to track progress against project targets and includes a dedicated section for monitoring gender and youth integration. Specifically, it captures sex- and age-disaggregated data on participation in project activities, such as attendance at workshops, representation in training sessions, and access to learning opportunities.</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</si>
  <si>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</si>
  <si>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</si>
  <si>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</si>
  <si>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</si>
  <si>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</si>
  <si>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 xml:space="preserve">While the project is in its early implementation phase, some key foundational steps have been achieved. </t>
  </si>
  <si>
    <t xml:space="preserve">The project is progressing well in establishing the technical and institutional foundations necessary for sustainable groundwater management. A range of outputs are ongoing and well-sequenced, though many remain in intermediate stages. The real impact will become more visible in subsequent phases as field installations are completed and policies are updated.
Involvement of the pilot countries is reassuring and FAO would like to see AMCOW engagement picking up for the following stages.  </t>
  </si>
  <si>
    <t>The project is on track, laying good technical and institutional foundations for key outputs advancing toward delivery. Impact will scale up as ground work in the pilot countries (component 3) starts, and groundwater strategy set in place. Early countries engagement is strong, but gender balance and inclusivity should be further improved and related activities for social risk moderation implemented. The project would be benefiting from the stronger AMCOW engagement.</t>
  </si>
  <si>
    <t xml:space="preserve">Comments </t>
  </si>
  <si>
    <t xml:space="preserve">The project has progressed well in alignment with the timeline and workplan agreed at the first SC meeting. The Lead Executing Agency, IWMI, is positively fulfilling the PMU tasks, including coordinating efforts from the five participating countries and co-executing partners. The consultation process on the draft “Strategic Program on Groundwater for Water Security and Resilience” developed by the project has well advanced with support from AMCOW and participating countries. Considerable efforts have been made to establish communications channels (website and social media) and outreach events (participation to IWC11) in cooperation with IW:LEARN. The high rate of co-financing reported by key partners reflects a strong commitment, particularly from government partners. Considering the early stage of project implementation, the overall rating is Satisfactory (S) as it is believed that the project has laid the good foundations for project implementation following guidance and advice from the IA and it is expected to improve the rating to HS at the next PIR in 2026.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</si>
  <si>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</si>
  <si>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</si>
  <si>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</si>
  <si>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 xml:space="preserve">During the last quarter of year 1 (2024) and the first two quarters of Year 2 (2025), the G4DR project has made steady progress, focusing on inception activities, coordination mechanisms, and groundwork technical activities to unfold later in the project. Under Component 1, initial engagement toward regional policy alignment began with AMCOW’s Strategic Programme on Groundwater (SPGW), including the development of an initial draft og the Strategic Programme and an early round of consultations during the routine regional consultations &amp; at Africa-wide PANAFCON-3.
Component 2 has progressed in data access negotiations and conceptual groundwork for continental groundwater risk/opportunity mapping. This includes contracting with IGRAC for technical support. 
Component 3 has advanced pilot groundwork in four countries.  National Coordinators were contracted in Malawi, Mozambique, Benin, and Togo. Country-specific TORs and 2025 workplans were validated early in the year, followed by technical meetings in Q2 of Yr 2 on the planning of the hydrocensus. The Community of Practice (CoP) under 3.4.1 was initiated to support cross-country learning as well, led by SADC-GMI
Youth engagement under Component 4 focused on recruitment preparation for the Youth Ambassadors (YAs). The YAs ToRs were finalised, and recruitment began in all countries, with interviews held during Q2 of Yr 2, and YAs are expected to start in Q3/1 July 2025.
Component 5 successfully convened the inception workshop and launched knowledge-sharing structures. The project communication strategy was finalised, the G4DR website was developed and is currently being populated (on-going).  Internal coordination tools (templates, shared folders) were disseminated, and initial project outputs have begun to be shared through institutional (IWMI) and the IW - LEARN channels.
</t>
  </si>
  <si>
    <t>Please provide a summary paragraph on challenges of project implementation consistent with the information reported in section 2 and 3 of the PIR (Max 400 words) (This section will be uploaded to the GEF portal)</t>
  </si>
  <si>
    <t>Key challenges relate to delays with regard to IIASA contracting in components 2 and 3.  Under Component 2, delays were experienced in finalising the contract with IIASA. The agreement was concluded in January 2025. Under Component 3, the contract from IIASA to the Ugandan case study coordinator is still outstanding as contractual arrangements between IIASA and MWE are still ongoing (pending approval from FAO for the subcontract). Continued delays may put the project activities in Uganda at risk.</t>
  </si>
  <si>
    <t>Implementation of Exit Strategy</t>
  </si>
  <si>
    <t>Has the project developed an Exit Strategy? If yes, please describe the progress to implement it.</t>
  </si>
  <si>
    <t xml:space="preserve">How is the project enhancing institutional capacities to foster country ownership for more durable/sustained results?
</t>
  </si>
  <si>
    <t>As of the end of Q2 of Yr 2 (2025), the project demonstrates strong country ownership through consistent engagement in various in-country activities. Project materials consistently feature the countries' Coats of Arms, reinforcing the message that the project is conducted "in partnership with the countries" particularly at the regional level, the project is supporting AMCOW in developing the Strategic Programme on Groundwater (SPGW), which aims to embed groundwater in continental frameworks where the process is consultative and positions the countries at the centre.
The Community of Practice provides a platform for peer learning and facilitates the sharing of lessons learned among participating countries/stakeholders. Finally, in all field activities, including the Hydrocensus technical meeting, the planned Hydrocensus in both the Mono and Shire basins, and related undertakings, relevant governmental bodies responsible for water and groundwater are consistently invited. This approach not only allows the project team to learn from and harness their existing knowledge but also actively contributes to their capacity building.</t>
  </si>
  <si>
    <t>5. Environmental and Social Safeguards (ESS): risks from the project</t>
  </si>
  <si>
    <t>Initial ESS Risk Classification (at CEO Endorsement/Approval Stage)</t>
  </si>
  <si>
    <t xml:space="preserve"> Moderate </t>
  </si>
  <si>
    <t>New environmental and social risks.</t>
  </si>
  <si>
    <t>No new ESS-triggered risks identified.</t>
  </si>
  <si>
    <t>Progress made towards implementing the Enivronmental and Social Management Plan (ESMP) (only for Moderate and High Risk Projects)</t>
  </si>
  <si>
    <t>MItigation measures (e.g., gender and water assessments) contained in the EMSP have begun to be implemented.</t>
  </si>
  <si>
    <t>Grievance Redress Mechanism (GRM)</t>
  </si>
  <si>
    <t>The project Redress Mechanism (GRM) described in the ESMP aligns with the commitments outlined in the ProDoc, and as of the current reporting period, no grievances have been received.</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</si>
  <si>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</si>
  <si>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</si>
  <si>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</si>
  <si>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</si>
  <si>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</si>
  <si>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</si>
  <si>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</si>
  <si>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Environmental</t>
  </si>
  <si>
    <t>High</t>
  </si>
  <si>
    <t>Climate variability and change: climate change is expected to have significant impacts on water resources and water-related sectors in Africa.</t>
  </si>
  <si>
    <t xml:space="preserve">This risk did not materialize during this implementation phase but will continue to be monitored given its relevance to Components 2 and 3. </t>
  </si>
  <si>
    <t>Low</t>
  </si>
  <si>
    <t>Risks related to COVID-19 or any other pandemic</t>
  </si>
  <si>
    <t>This risk did not materialize, as the pandemic had already ended before the project began.</t>
  </si>
  <si>
    <t>Operational &amp; Logistical</t>
  </si>
  <si>
    <t>The capacity to effectively carry out monitoring and evaluation activities during programme implementation was identified as a risk during the project development.</t>
  </si>
  <si>
    <t>A Monitoring &amp; Evaluation Framework is available &amp; will be implemented from mid 2025. In addition to monitoring &amp; evaluation, there is a Monthly Project Meeting with all partners, which is supported by monthly/biweekly focused calls with each of the executing partners.</t>
  </si>
  <si>
    <t>Delays due to COVID-19 or any other pandemic lead to slow implementation or stalling of the project</t>
  </si>
  <si>
    <t>Moderate</t>
  </si>
  <si>
    <t>Delays due to COVID-19 or any other pandemic lead to slow or stalling of the local activities including stakeholder engagement process and capacity development activities that involve local and international mobilities</t>
  </si>
  <si>
    <t>Impacts from COVID-19 affect the availability of technical expertise and capacity.</t>
  </si>
  <si>
    <t>Economic</t>
  </si>
  <si>
    <t>Increased national debt/fiscal crises due to costs of COVID-19 responses influencing sustainability of project results where Government funding is needed.</t>
  </si>
  <si>
    <t>Social</t>
  </si>
  <si>
    <t>Future risks of similar crises (including from human-livestock-wildlife interaction)</t>
  </si>
  <si>
    <t>This risk did not materialize during this implementation phase.</t>
  </si>
  <si>
    <t>Partnership &amp; Coordination</t>
  </si>
  <si>
    <t>Capacity and information constraints: regions, where case studies are conducted may have information and capacity constraints, such as security risks and political instability. Moreover, the time spent with regional stakeholders may be too limited to fully understand and incorporate political and historical realities.</t>
  </si>
  <si>
    <t>Before any meetings, workshops, or travel, the PMU consults with country teams and local counterparts on safety-related matters. These decisions are further guided by IWMI’s travel security protocols to avoid entering high-risk or volatile situations. Where possible, the project also relies on existing data to minimise unnecessary travel and opts for online validation meetings instead.</t>
  </si>
  <si>
    <t>Limited ownership and interest of partners: ownership and interest of countries, and/or private sector partners is limited in the development of policy documents (e.g., guidelines, framework and strategy).</t>
  </si>
  <si>
    <t>During the development of these documents — namely the Strategic Framework on Groundwater — the process has been highly inclusive of the countries, RECs, and similar organisations to ensure they are informed and involved from the outset, leaning on the convening expertise of AMCOW, which helps to mitigate the risk of limited ownership or alignment.</t>
  </si>
  <si>
    <t>Limited uptake of project outcomes: national and subnational uptake of project outcome is limited due to the low-capacity environment.</t>
  </si>
  <si>
    <t>This risk has not materialized.</t>
  </si>
  <si>
    <t>Institutional</t>
  </si>
  <si>
    <t>Lack of commitment from stakeholders.</t>
  </si>
  <si>
    <t>To maintain stakeholder commitment, the project ensures ongoing communication and involvement through regular team meetings and the Community of Practice platform, where representatives from all participating countries are given space to share, learn, and engage. During field activities, the team also includes not only government/ministry representatives but also other key stakeholders, including community members, to ensure broad awareness and try to get buy-in at all levels.</t>
  </si>
  <si>
    <t>Lack of cross-sector cooperation and policy reforms.</t>
  </si>
  <si>
    <t>This risk has not materialized. Cross-sector collaboratoin has not been an issue. Policy reforrms wlil only come later.</t>
  </si>
  <si>
    <t>APAGrop second phase won’t be in place, which potentially limit financing for the groundwater desk.</t>
  </si>
  <si>
    <t>This risk has not materialized. APAGRoP has advanced.</t>
  </si>
  <si>
    <t>Low enabling environment and changing government priorities/low availability of co-financing.</t>
  </si>
  <si>
    <t>Cofinancing has been well documented by key partners, with just over USD 10 million leveraged since September 2024. This reflects a strong commitment, particularly from government partners, who are actively creating an enabling environment and aligning their efforts with the project’s objectives.</t>
  </si>
  <si>
    <t>Limited sustainability of project activities postcompletion.</t>
  </si>
  <si>
    <t>It is too soon to evaluate this risk, as project activities have just begun.</t>
  </si>
  <si>
    <t>Project overall risk rating (Low, Moderate, Substantial or High):</t>
  </si>
  <si>
    <t>FY2024 rating</t>
  </si>
  <si>
    <t>FY2025 rating</t>
  </si>
  <si>
    <t>Comments/reason for the rating for FY2025 and any changes (positive or negative) in the rating since the previous reporting period</t>
  </si>
  <si>
    <t>The project has maintained a Low risk rating. No major risks materialised during FY2025/since project start in Sept 2024, and all anticipated risks were either resolved or effectively mitigated.</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</si>
  <si>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</si>
  <si>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</si>
  <si>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</si>
  <si>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</si>
  <si>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</si>
  <si>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</si>
  <si>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</si>
  <si>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</si>
  <si>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</si>
  <si>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</si>
  <si>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</si>
  <si>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</si>
  <si>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</si>
  <si>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</si>
  <si>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</si>
  <si>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</si>
  <si>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</si>
  <si>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</si>
  <si>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</si>
  <si>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</si>
  <si>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</si>
  <si>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</si>
  <si>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</si>
  <si>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</si>
  <si>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</si>
  <si>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</si>
  <si>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</si>
  <si>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</si>
  <si>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</si>
  <si>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</si>
  <si>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</si>
  <si>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</si>
  <si>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</si>
  <si>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</si>
  <si>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</si>
  <si>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</si>
  <si>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</si>
  <si>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Private Sector entities</t>
  </si>
  <si>
    <t>BaseFlow</t>
  </si>
  <si>
    <t xml:space="preserve">National Technical Stakeholder </t>
  </si>
  <si>
    <t>Participated in Malawi stakeholder consultation. Provided local expertise on sustainable water supply systems. Sub contrator for hydrocenus</t>
  </si>
  <si>
    <t>Wellfield</t>
  </si>
  <si>
    <t xml:space="preserve">Consulted in Malawi during the Hydrocensus Planning Technical Meeting. Brought expertise on groundwater infrastructure. </t>
  </si>
  <si>
    <t>NGOs</t>
  </si>
  <si>
    <t>Water Aid Malawi</t>
  </si>
  <si>
    <t>Civil Society / WASH Stakeholder</t>
  </si>
  <si>
    <t>Consulted in Malawi during the Hydrocensus Planning Technical Meeting.</t>
  </si>
  <si>
    <t>Water Aid Southern Africa</t>
  </si>
  <si>
    <t>Civil Society / Regional NGO</t>
  </si>
  <si>
    <t>Explore potential synergies in policy &amp; goverance in the Shire landscape</t>
  </si>
  <si>
    <t>Government Institutions</t>
  </si>
  <si>
    <t>Ara Centro</t>
  </si>
  <si>
    <t>Government Entity/Government Counterpart</t>
  </si>
  <si>
    <t>Participated in the Inception Workshop, the 1st PSC meeting and also participated in the COP, in addition to being part of the Technical Meeting (Shire); actively engaged in planning for the Shire Hydrocensus</t>
  </si>
  <si>
    <t xml:space="preserve">Others </t>
  </si>
  <si>
    <t>IGRAC</t>
  </si>
  <si>
    <t xml:space="preserve">Technical Expert </t>
  </si>
  <si>
    <t>Participated in Inception Workshop &amp; is technical support/advisory consultant for IIASA in Component 2</t>
  </si>
  <si>
    <t>BGS</t>
  </si>
  <si>
    <t xml:space="preserve">Participated in Inception Workshop </t>
  </si>
  <si>
    <t>IGOs</t>
  </si>
  <si>
    <t>Execution Partner</t>
  </si>
  <si>
    <t>Project core partner (executing partner) leading Component 1 and leading the development of the AMCOW Strategic Programme on Groundwater in the project</t>
  </si>
  <si>
    <t xml:space="preserve">Project core partner (executing partner) leading Component 2 and leading the mapping GW Risks in Africa </t>
  </si>
  <si>
    <t>SADC - GMI</t>
  </si>
  <si>
    <t>Project core partner (executing partner) leading Component 3.4 and serves as secretariate of the COP</t>
  </si>
  <si>
    <t>Ministries in Benin, Malawi, Mozambique, Togo, Uganda</t>
  </si>
  <si>
    <t>Government &amp; National Focal Point</t>
  </si>
  <si>
    <t>Participated in the Inception Workshop, the 1st PSC meeting (those who are members) and also participated in the COP, in addition to being part of the Technical Meetings (Mono Basin &amp; Shire) and the Hydrocenus (Mono Basin).</t>
  </si>
  <si>
    <t>Mono Basin Authority</t>
  </si>
  <si>
    <t xml:space="preserve">Project Partner </t>
  </si>
  <si>
    <t>Participated in the Inception Workshop, the 1st PSC meeting (as observer) and also participated in the COP, in addition to being part of the Technical Meetings in Mono Basin and the Hydrocenus.</t>
  </si>
  <si>
    <t>IW:LEARN</t>
  </si>
  <si>
    <t>Partner/Collaboration</t>
  </si>
  <si>
    <t>Participation at the bi-annual IW-Learn Conference and engagement on communications.</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</si>
  <si>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</si>
  <si>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</si>
  <si>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</si>
  <si>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</si>
  <si>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</si>
  <si>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</si>
  <si>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A promising start has been made as the project team has developed Gender Equality and Social Inclusion (GESI) and groundwater assessments for two case study areas  (Shire and Mono). These assessments offer practical recommendations for the project to identify realistic opportunities through its activities to address gender gaps in access to and control over groundwater resources. In addition, an Africa-wide gender and livelihoods assessment was developed to support the pan-Africa groundwater risk and opportunity assessment, as part of Component 2.</t>
  </si>
  <si>
    <t>b. Improving women's participation and decision making</t>
  </si>
  <si>
    <t xml:space="preserve"> Improving women's participation and decision making is planned as the project progresses through the different components and associated activities.Thus far, women have actively contributed by sharing their local knowledge and lived experiences regarding groundwater and its sources during the limited community discussions conducted.</t>
  </si>
  <si>
    <t>c. generating socio-economic benefits or services for women</t>
  </si>
  <si>
    <t>Achieving this long-term goal can only be achieved through better planning and management of groundwater resources, ultimately delivering socio-economic benefits to women by expanding livelihood opportunities. Engaging women in discussions about their needs and opportunities, based on their own experiences, will provide valuable guidance for the project.  Given the long term nature of this goal, it is difficult to report any substantive progress at this early stage.</t>
  </si>
  <si>
    <t>Any other good practices on gender</t>
  </si>
  <si>
    <t>The project is actively recruiting young women as part of their Youth Ambassadors (Component 4) - two women have thus far been appointed (Benin and Malawi).</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</si>
  <si>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</si>
  <si>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</si>
  <si>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</si>
  <si>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</si>
  <si>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The project continues to work with national/local partners during field activities, including the hydro-census in the Mono and Shire River Basins. Activities are always done jointly with ministries and national water authorities, allowing teams to learn from each other.
On information sharing, the project has developed and published the project brief( which will be translated to French and Portuguese, working languages for 3 of the case study areas. After each major workshop or meeting, the Team puts together a blog article which goes on the project website, communicating what the workshop/meeting was about &amp; also the next steps. These are supplemented by social media content that highlights the articles and/or field progress, driving engagement on the website &amp; social platforms. 
An upcoming opportunity to enhance knowledge management &amp; sharing lessons is the newly appointed Youth Ambassadors in each five countries, who will be reaching wider audiences through tailored messaging to young people and local communities.</t>
  </si>
  <si>
    <t xml:space="preserve"> If NO, how does the project identify, collect and document good practices? </t>
  </si>
  <si>
    <t xml:space="preserve">Please list good practices, including key-technical and/or institutional innovations, from the project thus far. </t>
  </si>
  <si>
    <t>Structured Institutional Setup: -The project established its Project Steering Committee (PSC) and Terms of Reference (ToRs) were adopted, initiating rotational chairing (with Benin leading for 2025/26). - Communication and Visibility: development and launch of the project website, as well as publishing content such as blog articles  &amp; social media posts for project visibility. Active engagement with networks like IW: LEARN aims to maximise reach &amp; impact. The  Communication Strategy, accompanied by the Communication Plan, Social Media Plan &amp; Branding Guideline, all guide the communications &amp; outreach; in addition to the workplan of Component 5 of the project.</t>
  </si>
  <si>
    <t>Communication strategy:
Does the project have a communication strategy?</t>
  </si>
  <si>
    <t xml:space="preserve"> Please provide a brief overview of the communications successes and challenges this fiscal year.</t>
  </si>
  <si>
    <t>The G4DR communication strategy was finalised. A dedicated website was developed and is being populated with project materials on an ongoing basis. The project also has a social media presence, with profiles on LinkedIn &amp; Facebook, while also leveraging the core partners' social media presence (and following).</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</si>
  <si>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</si>
  <si>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</si>
  <si>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 xml:space="preserve">Facebook; </t>
  </si>
  <si>
    <t>LinkedIn</t>
  </si>
  <si>
    <t>Project Website</t>
  </si>
  <si>
    <t xml:space="preserve">Please provide a list of publications, leaflets, video materials, newsletters, or other communications assets publised on the web, if any. </t>
  </si>
  <si>
    <t>Advancing Groundwater monitoring and GESI in the Shire Aquifer System by Steve after the Technical Meeting in Shire; Resilient Groundwater: G4DR’s Commitment to Empowering Women in Africa, an International Women's Day Post, linking to the project; Turning Commitments into Action: The G4DR Inception Workshop, after the workshop in Cotonou Benin; IWMI and partners are unlocking potential of groundwater in Africa (on IWMI main website). Project Information &amp; Related: Project Brief; SADC GMI project Factsheet</t>
  </si>
  <si>
    <t>Please indicate the Communication and/or knowledge management focal point's name and contact detais.</t>
  </si>
  <si>
    <t>Cebolenkosi Zuma -        c.zuma@cgiar.org             ; Falonne Dagonne - M.Dagnon@cgiar.org (incoming July 2025)</t>
  </si>
  <si>
    <t xml:space="preserve">12. Indigenous Peoples and Local Communites Involvement </t>
  </si>
  <si>
    <t>Are Indigenous Peoples and local communities involved in the project (as per the approved Project Document)? If yes, please briefly explain.</t>
  </si>
  <si>
    <r>
      <rPr>
        <b/>
        <sz val="9"/>
        <color theme="1"/>
        <rFont val="Arial"/>
        <family val="2"/>
      </rPr>
      <t xml:space="preserve">If applicable, please describe the process and current status of ongoing/completed, legitimate consultations to obtain Free, Prior and Informed Consent (FPIC) with the indigenous communities. </t>
    </r>
    <r>
      <rPr>
        <sz val="9"/>
        <color theme="1"/>
        <rFont val="Arial"/>
        <family val="2"/>
      </rPr>
      <t xml:space="preserve">
The team conducted focus group engagements with local community members, who were selected through local country representatives in consultation with the local leaders. Prior to the event, these representatives sought permission from the community members to attend. Comprehensive information about the project and its partners was provided to all participants. They were given the opportunity to give or refuse consent and to ask questions at their convenience. Language translators were available to facilitate discussions and ensure that everyone felt comfortable speaking in their preferred language. Finally, participants were given the option to provide consent either verbally or in written format, according to their preference, as required by the FPIC of the project and guided by the IWMI practices (IWMI Research Ethics Policy).
</t>
    </r>
    <r>
      <rPr>
        <b/>
        <sz val="9"/>
        <color theme="1"/>
        <rFont val="Arial"/>
        <family val="2"/>
      </rPr>
      <t>Do indigenous peoples and/or local communities have an active participation in the project activities? If yes, briefly describe how.</t>
    </r>
    <r>
      <rPr>
        <sz val="9"/>
        <color theme="1"/>
        <rFont val="Arial"/>
        <family val="2"/>
      </rPr>
      <t xml:space="preserve">
Local communities have thus far actively participated in the project through discussions held in Malawi, Benin, and Togo. These discussions aimed to gather valuable local insights into lived experiences of groundwater access and quality, focusing on speIn the cific issues previously identified through literature reviews and high-level government consultations, rather than broad information gathering. The project is firmly committed to integrating local perspectives into its activities and solutions. To achieve this, it leverages the expertise of local country representatives for community engagement and collaborates with locally embedded governance structures, such as traditional chieftaincies and local governments.</t>
    </r>
  </si>
  <si>
    <t>13. Co-Financing Table</t>
  </si>
  <si>
    <t>Sources of Co-financing</t>
  </si>
  <si>
    <t>Name of Co-financer</t>
  </si>
  <si>
    <t>Type of Co-financing</t>
  </si>
  <si>
    <t>Amount Confirmed at CEO endorsement/approval (in USD)</t>
  </si>
  <si>
    <t>Actual Amount Materialized at 30 June 2025 (in USD)</t>
  </si>
  <si>
    <t>Recipient Country Government</t>
  </si>
  <si>
    <t>Ministère du Cadre de Vie Et Des Transports -Benin</t>
  </si>
  <si>
    <t>Equity Investment</t>
  </si>
  <si>
    <t>Civil Society Organization</t>
  </si>
  <si>
    <t>Evidence Action (in Malawi)</t>
  </si>
  <si>
    <t>In-kind</t>
  </si>
  <si>
    <t>Ministry of Water and Sanitation through MWASIP (Malawi)</t>
  </si>
  <si>
    <t>Department of Water Resources in the Ministry of Water and Sanitation (Malawi)</t>
  </si>
  <si>
    <t>Provincial Public Works, Directorate Department of Water &amp; Sanitation</t>
  </si>
  <si>
    <t>Others</t>
  </si>
  <si>
    <t xml:space="preserve">Ministere de L'Environnement Et Des Ressources Forestieres/WACA ResIp  - Togo </t>
  </si>
  <si>
    <t>Public Investment</t>
  </si>
  <si>
    <t>Ministere de L'Eau Et De L'Hydraulique Villageoise - Togo</t>
  </si>
  <si>
    <t xml:space="preserve">Other </t>
  </si>
  <si>
    <t>Ministry of Water &amp; Environment - Uganda</t>
  </si>
  <si>
    <t xml:space="preserve">British Geological Survey </t>
  </si>
  <si>
    <t>Donor Agency</t>
  </si>
  <si>
    <t>Food and Agriculture Organisation (FAO)</t>
  </si>
  <si>
    <t>International Water Management Institute (IWMI)</t>
  </si>
  <si>
    <t>International Institute for Appiled Systems Analysis</t>
  </si>
  <si>
    <t>African Ministers' Council on Water (AMCOW)</t>
  </si>
  <si>
    <t>Grant</t>
  </si>
  <si>
    <t xml:space="preserve">Southern African Development Community Groundwater Management Institute (SADC-GMI) </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</si>
  <si>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</si>
  <si>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</si>
  <si>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</si>
  <si>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</si>
  <si>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</si>
  <si>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</si>
  <si>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</si>
  <si>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</si>
  <si>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</si>
  <si>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</si>
  <si>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</si>
  <si>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 xml:space="preserve">Mono River Basin
</t>
  </si>
  <si>
    <t xml:space="preserve">6.279167o N to 9.337853 o N
</t>
  </si>
  <si>
    <t>0.687500 o E to 1.937853o E</t>
  </si>
  <si>
    <t xml:space="preserve">Dahomey Transboundary Aquifer inside Mono River Basin
</t>
  </si>
  <si>
    <t xml:space="preserve">6.279167 o N to 7.045833 o N
</t>
  </si>
  <si>
    <t>1.400000o E to 1.937853o E</t>
  </si>
  <si>
    <t xml:space="preserve">Upper Nile Water Management Zone, Uganda
</t>
  </si>
  <si>
    <t>30.740766 o E to 34.279167 o E</t>
  </si>
  <si>
    <t xml:space="preserve">Aquifere du Rift Transboundary Aquifer inside the Upper Nile Water Management Zone, Uganda
</t>
  </si>
  <si>
    <t xml:space="preserve">2.200000 o N to 3.592413 o N
</t>
  </si>
  <si>
    <t>31.138841 o E to 32.126363 o E</t>
  </si>
  <si>
    <t>Shire River Basin</t>
  </si>
  <si>
    <t>-17.695833 o S to -14.350000 o S</t>
  </si>
  <si>
    <t>34.245833 o E to 35.950000 o E</t>
  </si>
  <si>
    <t>Shire Alluvial Transboundary Aquifer</t>
  </si>
  <si>
    <t>-17.669856 o S to -15.906579 o S</t>
  </si>
  <si>
    <t>34.403120 o E to 35.493481 o E</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</si>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</sst>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409]* #,##0.00_ ;_-[$$-409]* \-#,##0.00\ ;_-[$$-409]* &quot;-&quot;??_ ;_-@_ "/>
    <numFmt numFmtId="165" formatCode="_-[$$-409]* #,##0.000000_ ;_-[$$-409]* \-#,##0.000000\ ;_-[$$-409]* &quot;-&quot;??_ ;_-@_ "/>
    <numFmt numFmtId="166" formatCode="&quot;$&quot;#,##0"/>
    <numFmt numFmtId="167" formatCode="_-[$$-409]* #,##0_ ;_-[$$-409]* \-#,##0\ ;_-[$$-409]* &quot;-&quot;??_ ;_-@_ "/>
  </numFmts>
  <fonts count="97" x14ac:knownFonts="1">
    <font>
      <sz val="11"/>
      <color theme="1"/>
      <name val="Aptos Narrow"/>
      <family val="2"/>
      <scheme val="minor"/>
    </font>
    <font>
      <sz val="12"/>
      <color theme="1"/>
      <name val="Aptos Narrow"/>
      <family val="2"/>
      <scheme val="minor"/>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11"/>
      <color theme="1"/>
      <name val="Arial"/>
      <family val="2"/>
    </font>
    <font>
      <b/>
      <sz val="9"/>
      <name val="Arial"/>
      <family val="2"/>
    </font>
    <font>
      <b/>
      <sz val="11"/>
      <color theme="1"/>
      <name val="Aptos Narrow"/>
      <family val="2"/>
      <scheme val="minor"/>
    </font>
    <font>
      <b/>
      <sz val="11"/>
      <color rgb="FFFFFF00"/>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sz val="20"/>
      <color rgb="FFFF0000"/>
      <name val="Aptos Narrow"/>
      <family val="2"/>
      <scheme val="minor"/>
    </font>
    <font>
      <b/>
      <sz val="8"/>
      <color theme="1"/>
      <name val="Arial"/>
      <family val="2"/>
    </font>
    <font>
      <i/>
      <sz val="9"/>
      <name val="Arial"/>
      <family val="2"/>
    </font>
    <font>
      <sz val="8.6999999999999993"/>
      <color theme="1"/>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sz val="20"/>
      <color rgb="FFFFFF00"/>
      <name val="Aptos Narrow"/>
      <family val="2"/>
      <scheme val="minor"/>
    </font>
    <font>
      <b/>
      <sz val="13"/>
      <color theme="1"/>
      <name val="Aptos Narrow"/>
      <family val="2"/>
      <scheme val="minor"/>
    </font>
    <font>
      <sz val="13"/>
      <color theme="1"/>
      <name val="Aptos Narrow"/>
      <family val="2"/>
      <scheme val="minor"/>
    </font>
    <font>
      <sz val="13"/>
      <color rgb="FFFF0000"/>
      <name val="Aptos Narrow"/>
      <family val="2"/>
      <scheme val="minor"/>
    </font>
    <font>
      <b/>
      <sz val="15"/>
      <color rgb="FFFFFF00"/>
      <name val="Aptos Narrow"/>
      <family val="2"/>
      <scheme val="minor"/>
    </font>
    <font>
      <sz val="13"/>
      <name val="Aptos Narrow"/>
      <family val="2"/>
      <scheme val="minor"/>
    </font>
    <font>
      <b/>
      <sz val="13"/>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sz val="12"/>
      <color rgb="FF242424"/>
      <name val="Aptos Narrow"/>
      <family val="2"/>
    </font>
    <font>
      <b/>
      <sz val="12"/>
      <color theme="1"/>
      <name val="Aptos Narrow"/>
      <family val="2"/>
      <scheme val="minor"/>
    </font>
    <font>
      <b/>
      <sz val="12"/>
      <color rgb="FF000000"/>
      <name val="Aptos Narrow"/>
      <family val="2"/>
    </font>
    <font>
      <u/>
      <sz val="13"/>
      <name val="Aptos Narrow"/>
      <family val="2"/>
      <scheme val="minor"/>
    </font>
    <font>
      <b/>
      <u/>
      <sz val="13"/>
      <color theme="1"/>
      <name val="Aptos Narrow"/>
      <family val="2"/>
      <scheme val="minor"/>
    </font>
    <font>
      <sz val="13"/>
      <name val="Aptos Narrow"/>
      <family val="2"/>
    </font>
    <font>
      <b/>
      <sz val="13"/>
      <color rgb="FFFF0000"/>
      <name val="Aptos Narrow"/>
      <family val="2"/>
      <scheme val="minor"/>
    </font>
    <font>
      <u/>
      <sz val="13"/>
      <color theme="10"/>
      <name val="Aptos Narrow"/>
      <family val="2"/>
      <scheme val="minor"/>
    </font>
    <font>
      <u/>
      <sz val="13"/>
      <color rgb="FF0000FF"/>
      <name val="Aptos Narrow"/>
      <family val="2"/>
      <scheme val="minor"/>
    </font>
    <font>
      <b/>
      <sz val="15"/>
      <color rgb="FFFF0000"/>
      <name val="Aptos Narrow"/>
      <family val="2"/>
      <scheme val="minor"/>
    </font>
    <font>
      <sz val="13"/>
      <color rgb="FF000000"/>
      <name val="Aptos Narrow"/>
      <family val="2"/>
      <scheme val="minor"/>
    </font>
    <font>
      <sz val="11"/>
      <color rgb="FF000000"/>
      <name val="Aptos Narrow"/>
      <family val="2"/>
    </font>
    <font>
      <b/>
      <sz val="11"/>
      <color rgb="FF000000"/>
      <name val="Aptos Narrow"/>
      <family val="2"/>
    </font>
    <font>
      <u/>
      <sz val="11"/>
      <name val="Aptos Narrow"/>
      <family val="2"/>
      <scheme val="minor"/>
    </font>
    <font>
      <b/>
      <sz val="9"/>
      <color rgb="FFFF0000"/>
      <name val="Arial"/>
      <family val="2"/>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8"/>
      <name val="Arial"/>
      <family val="2"/>
    </font>
    <font>
      <i/>
      <sz val="9"/>
      <color theme="1"/>
      <name val="Aptos Narrow"/>
      <family val="2"/>
    </font>
    <font>
      <sz val="11"/>
      <color theme="1"/>
      <name val="Aptos Narrow"/>
      <family val="2"/>
    </font>
    <font>
      <sz val="9"/>
      <color theme="1"/>
      <name val="Aptos Narrow"/>
      <family val="2"/>
    </font>
    <font>
      <b/>
      <sz val="8"/>
      <name val="Aptos Narrow"/>
      <family val="2"/>
    </font>
    <font>
      <b/>
      <sz val="9"/>
      <name val="Aptos Narrow"/>
      <family val="2"/>
    </font>
    <font>
      <b/>
      <sz val="9"/>
      <color theme="1"/>
      <name val="Aptos Narrow"/>
      <family val="2"/>
    </font>
    <font>
      <b/>
      <sz val="12"/>
      <color theme="1"/>
      <name val="Aptos Narrow"/>
      <family val="2"/>
    </font>
    <font>
      <sz val="8.5"/>
      <color theme="1"/>
      <name val="Aptos Narrow"/>
      <family val="2"/>
    </font>
    <font>
      <i/>
      <sz val="11"/>
      <color theme="1"/>
      <name val="Aptos Narrow"/>
      <family val="2"/>
    </font>
    <font>
      <b/>
      <sz val="10"/>
      <color theme="1"/>
      <name val="Aptos Narrow"/>
      <family val="2"/>
    </font>
    <font>
      <b/>
      <sz val="13"/>
      <color theme="1"/>
      <name val="Aptos Narrow"/>
      <family val="2"/>
    </font>
    <font>
      <sz val="10"/>
      <color theme="1"/>
      <name val="Aptos Narrow"/>
      <family val="2"/>
    </font>
    <font>
      <sz val="10"/>
      <color theme="1"/>
      <name val="Arial"/>
      <family val="2"/>
    </font>
    <font>
      <sz val="10"/>
      <color theme="1"/>
      <name val="Aptos Narrow"/>
      <family val="2"/>
      <scheme val="minor"/>
    </font>
    <font>
      <sz val="10"/>
      <color rgb="FF000000"/>
      <name val="Aptos Narrow"/>
      <family val="2"/>
      <scheme val="minor"/>
    </font>
    <font>
      <b/>
      <sz val="11"/>
      <color theme="1"/>
      <name val="Aptos Narrow"/>
      <family val="2"/>
    </font>
    <font>
      <u/>
      <sz val="11"/>
      <color rgb="FF0000FF"/>
      <name val="Aptos Narrow"/>
      <family val="2"/>
    </font>
    <font>
      <sz val="9"/>
      <color rgb="FFFF0000"/>
      <name val="Aptos Narrow"/>
      <family val="2"/>
    </font>
    <font>
      <sz val="9"/>
      <color rgb="FFFF0000"/>
      <name val="Arial"/>
      <family val="2"/>
    </font>
    <font>
      <b/>
      <sz val="12"/>
      <color rgb="FFFF0000"/>
      <name val="Arial"/>
      <family val="2"/>
    </font>
    <font>
      <sz val="8.6999999999999993"/>
      <color rgb="FFFF0000"/>
      <name val="Arial"/>
      <family val="2"/>
    </font>
    <font>
      <sz val="8.5"/>
      <color rgb="FFFF0000"/>
      <name val="Arial"/>
      <family val="2"/>
    </font>
    <font>
      <b/>
      <sz val="10"/>
      <name val="Arial"/>
      <family val="2"/>
    </font>
    <font>
      <sz val="11"/>
      <color theme="1"/>
      <name val="Arial"/>
      <family val="2"/>
    </font>
    <font>
      <sz val="9"/>
      <color rgb="FF000000"/>
      <name val="Aptos Narrow"/>
      <family val="2"/>
    </font>
    <font>
      <sz val="11"/>
      <color theme="1"/>
      <name val="Aptos Narrow"/>
      <family val="2"/>
      <scheme val="minor"/>
    </font>
    <font>
      <sz val="9"/>
      <name val="Aptos Narrow"/>
      <family val="2"/>
    </font>
    <font>
      <u/>
      <sz val="9"/>
      <color theme="10"/>
      <name val="Arial"/>
      <family val="2"/>
    </font>
    <font>
      <sz val="8"/>
      <name val="Aptos Narrow"/>
      <family val="2"/>
      <scheme val="minor"/>
    </font>
  </fonts>
  <fills count="14">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s>
  <borders count="5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style="thin">
        <color rgb="FF000000"/>
      </right>
      <top style="thin">
        <color indexed="64"/>
      </top>
      <bottom/>
      <diagonal/>
    </border>
    <border>
      <left/>
      <right style="thin">
        <color rgb="FF000000"/>
      </right>
      <top style="thin">
        <color rgb="FF000000"/>
      </top>
      <bottom style="thin">
        <color indexed="64"/>
      </bottom>
      <diagonal/>
    </border>
  </borders>
  <cellStyleXfs count="4">
    <xf numFmtId="0" fontId="0" fillId="0" borderId="0"/>
    <xf numFmtId="0" fontId="13" fillId="0" borderId="0"/>
    <xf numFmtId="0" fontId="93" fillId="0" borderId="47"/>
    <xf numFmtId="0" fontId="13" fillId="0" borderId="47"/>
  </cellStyleXfs>
  <cellXfs count="530">
    <xf numFmtId="0" fontId="0" fillId="0" borderId="0" xfId="0"/>
    <xf numFmtId="0" fontId="0" fillId="0" borderId="0" xfId="0" applyAlignment="1">
      <alignment wrapText="1"/>
    </xf>
    <xf numFmtId="0" fontId="8" fillId="0" borderId="0" xfId="0" applyFont="1"/>
    <xf numFmtId="0" fontId="8" fillId="0" borderId="0" xfId="0" applyFont="1" applyAlignment="1">
      <alignment vertical="center" wrapText="1"/>
    </xf>
    <xf numFmtId="0" fontId="0" fillId="0" borderId="0" xfId="0" applyAlignment="1">
      <alignment vertical="top"/>
    </xf>
    <xf numFmtId="0" fontId="11" fillId="0" borderId="0" xfId="0" applyFont="1"/>
    <xf numFmtId="0" fontId="14" fillId="6" borderId="13" xfId="0" applyFont="1" applyFill="1" applyBorder="1" applyAlignment="1">
      <alignment vertical="top" wrapText="1"/>
    </xf>
    <xf numFmtId="0" fontId="14" fillId="7" borderId="13" xfId="0" applyFont="1" applyFill="1" applyBorder="1" applyAlignment="1">
      <alignment vertical="top" wrapText="1"/>
    </xf>
    <xf numFmtId="0" fontId="8" fillId="0" borderId="0" xfId="0" applyFont="1" applyAlignment="1">
      <alignment wrapText="1"/>
    </xf>
    <xf numFmtId="0" fontId="8" fillId="0" borderId="0" xfId="0" applyFont="1" applyAlignment="1">
      <alignment vertical="top"/>
    </xf>
    <xf numFmtId="0" fontId="12" fillId="0" borderId="0" xfId="0" applyFont="1" applyAlignment="1">
      <alignment vertical="center"/>
    </xf>
    <xf numFmtId="0" fontId="16" fillId="0" borderId="0" xfId="1" applyFont="1" applyAlignment="1">
      <alignment horizontal="left"/>
    </xf>
    <xf numFmtId="0" fontId="11" fillId="0" borderId="0" xfId="0" applyFont="1" applyAlignment="1">
      <alignment horizontal="left"/>
    </xf>
    <xf numFmtId="0" fontId="11" fillId="0" borderId="0" xfId="0" applyFont="1" applyAlignment="1">
      <alignment horizontal="center" vertical="center"/>
    </xf>
    <xf numFmtId="0" fontId="11" fillId="0" borderId="0" xfId="0" applyFont="1" applyAlignment="1">
      <alignment horizontal="center"/>
    </xf>
    <xf numFmtId="0" fontId="8" fillId="0" borderId="0" xfId="0" applyFont="1" applyAlignment="1">
      <alignment vertical="top" wrapText="1"/>
    </xf>
    <xf numFmtId="0" fontId="8"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center" vertical="top" wrapText="1"/>
    </xf>
    <xf numFmtId="0" fontId="12" fillId="0" borderId="0" xfId="0" applyFont="1" applyAlignment="1">
      <alignment horizontal="left"/>
    </xf>
    <xf numFmtId="0" fontId="11" fillId="0" borderId="0" xfId="0" quotePrefix="1" applyFont="1" applyAlignment="1">
      <alignment horizontal="left"/>
    </xf>
    <xf numFmtId="0" fontId="11" fillId="0" borderId="0" xfId="0" quotePrefix="1" applyFont="1"/>
    <xf numFmtId="0" fontId="8" fillId="0" borderId="1" xfId="0" applyFont="1" applyBorder="1" applyAlignment="1">
      <alignment vertical="top" wrapText="1"/>
    </xf>
    <xf numFmtId="0" fontId="9" fillId="0" borderId="0" xfId="0" applyFont="1" applyAlignment="1">
      <alignment horizontal="left"/>
    </xf>
    <xf numFmtId="0" fontId="6" fillId="0" borderId="0" xfId="0" applyFont="1" applyAlignment="1">
      <alignment horizontal="left"/>
    </xf>
    <xf numFmtId="0" fontId="13" fillId="0" borderId="0" xfId="1"/>
    <xf numFmtId="0" fontId="24" fillId="0" borderId="0" xfId="0" applyFont="1"/>
    <xf numFmtId="0" fontId="23" fillId="0" borderId="0" xfId="0" applyFont="1"/>
    <xf numFmtId="0" fontId="9" fillId="0" borderId="0" xfId="0" applyFont="1"/>
    <xf numFmtId="0" fontId="18" fillId="0" borderId="1" xfId="0" applyFont="1" applyBorder="1" applyAlignment="1">
      <alignment vertical="center" wrapText="1"/>
    </xf>
    <xf numFmtId="0" fontId="27" fillId="0" borderId="0" xfId="0" applyFont="1"/>
    <xf numFmtId="0" fontId="0" fillId="0" borderId="0" xfId="0" applyAlignment="1">
      <alignment vertical="center" wrapText="1"/>
    </xf>
    <xf numFmtId="0" fontId="33" fillId="0" borderId="0" xfId="1" applyFont="1" applyAlignment="1">
      <alignment wrapText="1"/>
    </xf>
    <xf numFmtId="0" fontId="21" fillId="0" borderId="0" xfId="0" applyFont="1" applyAlignment="1">
      <alignment horizontal="left"/>
    </xf>
    <xf numFmtId="0" fontId="15" fillId="0" borderId="0" xfId="0" applyFont="1" applyAlignment="1">
      <alignment vertical="top" wrapText="1"/>
    </xf>
    <xf numFmtId="0" fontId="34" fillId="0" borderId="0" xfId="0" applyFont="1" applyAlignment="1">
      <alignment wrapText="1"/>
    </xf>
    <xf numFmtId="0" fontId="0" fillId="0" borderId="0" xfId="0" applyAlignment="1">
      <alignment horizontal="left"/>
    </xf>
    <xf numFmtId="0" fontId="8" fillId="0" borderId="0" xfId="0" applyFont="1" applyAlignment="1">
      <alignment horizontal="left"/>
    </xf>
    <xf numFmtId="0" fontId="36" fillId="0" borderId="0" xfId="0" applyFont="1" applyAlignment="1">
      <alignment horizontal="left"/>
    </xf>
    <xf numFmtId="0" fontId="37" fillId="0" borderId="0" xfId="0" applyFont="1"/>
    <xf numFmtId="0" fontId="38" fillId="0" borderId="0" xfId="0" applyFont="1"/>
    <xf numFmtId="0" fontId="41" fillId="0" borderId="0" xfId="0" applyFont="1"/>
    <xf numFmtId="0" fontId="44" fillId="0" borderId="0" xfId="0" applyFont="1"/>
    <xf numFmtId="0" fontId="46" fillId="0" borderId="0" xfId="0" applyFont="1"/>
    <xf numFmtId="0" fontId="2" fillId="0" borderId="0" xfId="0" applyFont="1"/>
    <xf numFmtId="0" fontId="13" fillId="0" borderId="0" xfId="1" applyAlignment="1">
      <alignment horizontal="left"/>
    </xf>
    <xf numFmtId="0" fontId="45" fillId="0" borderId="0" xfId="0" applyFont="1"/>
    <xf numFmtId="0" fontId="50" fillId="0" borderId="0" xfId="1" applyFont="1"/>
    <xf numFmtId="0" fontId="42" fillId="0" borderId="0" xfId="0" applyFont="1"/>
    <xf numFmtId="0" fontId="39" fillId="0" borderId="0" xfId="0" applyFont="1" applyAlignment="1">
      <alignment horizontal="left"/>
    </xf>
    <xf numFmtId="0" fontId="57" fillId="0" borderId="0" xfId="0" applyFont="1"/>
    <xf numFmtId="0" fontId="1" fillId="0" borderId="0" xfId="0" applyFont="1"/>
    <xf numFmtId="0" fontId="60"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1" borderId="38" xfId="0" applyFill="1" applyBorder="1" applyAlignment="1">
      <alignment vertical="center" wrapText="1"/>
    </xf>
    <xf numFmtId="0" fontId="0" fillId="11" borderId="37" xfId="0" applyFill="1" applyBorder="1" applyAlignment="1">
      <alignment vertical="center" wrapText="1"/>
    </xf>
    <xf numFmtId="0" fontId="23" fillId="9" borderId="31" xfId="0" applyFont="1" applyFill="1" applyBorder="1" applyAlignment="1">
      <alignment vertical="center" wrapText="1"/>
    </xf>
    <xf numFmtId="0" fontId="23" fillId="9" borderId="33" xfId="0" applyFont="1" applyFill="1" applyBorder="1" applyAlignment="1">
      <alignment vertical="center" wrapText="1"/>
    </xf>
    <xf numFmtId="0" fontId="0" fillId="9" borderId="34" xfId="0" applyFill="1" applyBorder="1" applyAlignment="1">
      <alignment vertical="center" wrapText="1"/>
    </xf>
    <xf numFmtId="0" fontId="0" fillId="9" borderId="35" xfId="0" applyFill="1" applyBorder="1" applyAlignment="1">
      <alignment vertical="center" wrapText="1"/>
    </xf>
    <xf numFmtId="0" fontId="58" fillId="10" borderId="29" xfId="0" applyFont="1" applyFill="1" applyBorder="1"/>
    <xf numFmtId="0" fontId="58" fillId="10" borderId="30" xfId="0" applyFont="1" applyFill="1" applyBorder="1"/>
    <xf numFmtId="0" fontId="59" fillId="10" borderId="31" xfId="0" applyFont="1" applyFill="1" applyBorder="1" applyAlignment="1">
      <alignment wrapText="1"/>
    </xf>
    <xf numFmtId="0" fontId="59" fillId="10" borderId="33" xfId="0" applyFont="1" applyFill="1" applyBorder="1" applyAlignment="1">
      <alignment wrapText="1"/>
    </xf>
    <xf numFmtId="0" fontId="58" fillId="10" borderId="34" xfId="0" applyFont="1" applyFill="1" applyBorder="1" applyAlignment="1">
      <alignment wrapText="1"/>
    </xf>
    <xf numFmtId="0" fontId="58" fillId="10" borderId="35" xfId="0" applyFont="1" applyFill="1" applyBorder="1" applyAlignment="1">
      <alignment wrapText="1"/>
    </xf>
    <xf numFmtId="0" fontId="62" fillId="10" borderId="0" xfId="0" applyFont="1" applyFill="1" applyAlignment="1">
      <alignment wrapText="1"/>
    </xf>
    <xf numFmtId="0" fontId="62" fillId="10" borderId="32" xfId="0" applyFont="1" applyFill="1" applyBorder="1" applyAlignment="1">
      <alignment wrapText="1"/>
    </xf>
    <xf numFmtId="0" fontId="63" fillId="9" borderId="29" xfId="0" applyFont="1" applyFill="1" applyBorder="1"/>
    <xf numFmtId="0" fontId="63" fillId="9" borderId="30" xfId="0" applyFont="1" applyFill="1" applyBorder="1"/>
    <xf numFmtId="0" fontId="63" fillId="9" borderId="0" xfId="0" applyFont="1" applyFill="1" applyAlignment="1">
      <alignment vertical="center" wrapText="1"/>
    </xf>
    <xf numFmtId="0" fontId="63" fillId="9" borderId="32" xfId="0" applyFont="1" applyFill="1" applyBorder="1" applyAlignment="1">
      <alignment vertical="center" wrapText="1"/>
    </xf>
    <xf numFmtId="0" fontId="64" fillId="8" borderId="36" xfId="0" applyFont="1" applyFill="1" applyBorder="1" applyAlignment="1">
      <alignment horizontal="center" vertical="center" wrapText="1"/>
    </xf>
    <xf numFmtId="0" fontId="64" fillId="11" borderId="36" xfId="0" applyFont="1" applyFill="1" applyBorder="1" applyAlignment="1">
      <alignment horizontal="center" vertical="center" wrapText="1"/>
    </xf>
    <xf numFmtId="0" fontId="65" fillId="9" borderId="28" xfId="0" applyFont="1" applyFill="1" applyBorder="1"/>
    <xf numFmtId="0" fontId="65" fillId="10" borderId="28" xfId="0" applyFont="1" applyFill="1" applyBorder="1"/>
    <xf numFmtId="0" fontId="45" fillId="12" borderId="28" xfId="0" applyFont="1" applyFill="1" applyBorder="1"/>
    <xf numFmtId="0" fontId="45" fillId="12" borderId="29" xfId="0" applyFont="1" applyFill="1" applyBorder="1"/>
    <xf numFmtId="0" fontId="45" fillId="12" borderId="30" xfId="0" applyFont="1" applyFill="1" applyBorder="1"/>
    <xf numFmtId="0" fontId="27" fillId="12" borderId="31" xfId="0" applyFont="1" applyFill="1" applyBorder="1"/>
    <xf numFmtId="0" fontId="27" fillId="12" borderId="0" xfId="0" applyFont="1" applyFill="1"/>
    <xf numFmtId="0" fontId="44" fillId="12" borderId="27" xfId="0" applyFont="1" applyFill="1" applyBorder="1"/>
    <xf numFmtId="0" fontId="27" fillId="12" borderId="32" xfId="0" applyFont="1" applyFill="1" applyBorder="1"/>
    <xf numFmtId="0" fontId="44" fillId="12" borderId="37" xfId="0" applyFont="1" applyFill="1" applyBorder="1"/>
    <xf numFmtId="0" fontId="27" fillId="12" borderId="33" xfId="0" applyFont="1" applyFill="1" applyBorder="1"/>
    <xf numFmtId="0" fontId="27" fillId="12" borderId="34" xfId="0" applyFont="1" applyFill="1" applyBorder="1"/>
    <xf numFmtId="0" fontId="27" fillId="12" borderId="35" xfId="0" applyFont="1" applyFill="1" applyBorder="1"/>
    <xf numFmtId="0" fontId="0" fillId="0" borderId="47" xfId="0" applyBorder="1"/>
    <xf numFmtId="0" fontId="8" fillId="0" borderId="47" xfId="0" applyFont="1" applyBorder="1" applyAlignment="1">
      <alignment vertical="top" wrapText="1"/>
    </xf>
    <xf numFmtId="0" fontId="4" fillId="5" borderId="0" xfId="0" applyFont="1" applyFill="1" applyAlignment="1">
      <alignment horizontal="center"/>
    </xf>
    <xf numFmtId="0" fontId="32" fillId="0" borderId="47" xfId="0" applyFont="1" applyBorder="1" applyAlignment="1">
      <alignment horizontal="center" vertical="top" wrapText="1"/>
    </xf>
    <xf numFmtId="0" fontId="20" fillId="0" borderId="5" xfId="0" applyFont="1" applyBorder="1" applyAlignment="1">
      <alignment wrapText="1"/>
    </xf>
    <xf numFmtId="0" fontId="20" fillId="0" borderId="47" xfId="0" applyFont="1" applyBorder="1" applyAlignment="1">
      <alignment wrapText="1"/>
    </xf>
    <xf numFmtId="0" fontId="32" fillId="0" borderId="47" xfId="0" applyFont="1" applyBorder="1" applyAlignment="1">
      <alignment horizontal="center" vertical="top"/>
    </xf>
    <xf numFmtId="0" fontId="20" fillId="0" borderId="5" xfId="0" applyFont="1" applyBorder="1"/>
    <xf numFmtId="0" fontId="69" fillId="0" borderId="0" xfId="0" applyFont="1"/>
    <xf numFmtId="0" fontId="69" fillId="0" borderId="0" xfId="0" applyFont="1" applyAlignment="1">
      <alignment vertical="top" wrapText="1"/>
    </xf>
    <xf numFmtId="0" fontId="70" fillId="3" borderId="54" xfId="0" applyFont="1" applyFill="1" applyBorder="1" applyAlignment="1">
      <alignment vertical="top" wrapText="1"/>
    </xf>
    <xf numFmtId="0" fontId="70" fillId="3" borderId="55" xfId="0" applyFont="1" applyFill="1" applyBorder="1" applyAlignment="1">
      <alignment vertical="top" wrapText="1"/>
    </xf>
    <xf numFmtId="0" fontId="70" fillId="3" borderId="53" xfId="0" applyFont="1" applyFill="1" applyBorder="1" applyAlignment="1">
      <alignment vertical="top"/>
    </xf>
    <xf numFmtId="0" fontId="70" fillId="3" borderId="54" xfId="0" applyFont="1" applyFill="1" applyBorder="1" applyAlignment="1">
      <alignment vertical="top"/>
    </xf>
    <xf numFmtId="0" fontId="70" fillId="3" borderId="55" xfId="0" applyFont="1" applyFill="1" applyBorder="1" applyAlignment="1">
      <alignment vertical="top"/>
    </xf>
    <xf numFmtId="0" fontId="80" fillId="0" borderId="0" xfId="0" applyFont="1" applyAlignment="1">
      <alignment vertical="top" wrapText="1"/>
    </xf>
    <xf numFmtId="0" fontId="81" fillId="0" borderId="0" xfId="0" applyFont="1"/>
    <xf numFmtId="0" fontId="6" fillId="0" borderId="0" xfId="0" applyFont="1" applyAlignment="1">
      <alignment horizontal="center" vertical="top" wrapText="1"/>
    </xf>
    <xf numFmtId="0" fontId="82" fillId="0" borderId="0" xfId="0" applyFont="1"/>
    <xf numFmtId="0" fontId="80" fillId="0" borderId="0" xfId="0" applyFont="1" applyAlignment="1">
      <alignment horizontal="left" vertical="top" wrapText="1"/>
    </xf>
    <xf numFmtId="0" fontId="77" fillId="3" borderId="1" xfId="0" applyFont="1" applyFill="1" applyBorder="1" applyAlignment="1">
      <alignment horizontal="center" vertical="center" wrapText="1"/>
    </xf>
    <xf numFmtId="0" fontId="86" fillId="0" borderId="0" xfId="0" applyFont="1" applyAlignment="1">
      <alignment horizontal="center" vertical="center"/>
    </xf>
    <xf numFmtId="0" fontId="85" fillId="3" borderId="54" xfId="0" applyFont="1" applyFill="1" applyBorder="1" applyAlignment="1">
      <alignment vertical="top" wrapText="1"/>
    </xf>
    <xf numFmtId="0" fontId="85" fillId="3" borderId="54" xfId="0" applyFont="1" applyFill="1" applyBorder="1" applyAlignment="1">
      <alignment vertical="top"/>
    </xf>
    <xf numFmtId="0" fontId="86" fillId="0" borderId="0" xfId="0" applyFont="1" applyAlignment="1">
      <alignment wrapText="1"/>
    </xf>
    <xf numFmtId="0" fontId="87" fillId="5" borderId="0" xfId="0" applyFont="1" applyFill="1" applyAlignment="1">
      <alignment horizontal="center"/>
    </xf>
    <xf numFmtId="0" fontId="88" fillId="0" borderId="47" xfId="0" applyFont="1" applyBorder="1" applyAlignment="1">
      <alignment horizontal="center" vertical="top" wrapText="1"/>
    </xf>
    <xf numFmtId="0" fontId="89" fillId="0" borderId="5" xfId="0" applyFont="1" applyBorder="1" applyAlignment="1">
      <alignment wrapText="1"/>
    </xf>
    <xf numFmtId="0" fontId="89" fillId="0" borderId="47" xfId="0" applyFont="1" applyBorder="1" applyAlignment="1">
      <alignment wrapText="1"/>
    </xf>
    <xf numFmtId="0" fontId="7" fillId="0" borderId="0" xfId="0" applyFont="1" applyAlignment="1">
      <alignment horizontal="center" vertical="center"/>
    </xf>
    <xf numFmtId="0" fontId="78" fillId="0" borderId="0" xfId="0" applyFont="1" applyAlignment="1">
      <alignment horizontal="center"/>
    </xf>
    <xf numFmtId="0" fontId="79" fillId="0" borderId="1" xfId="0" applyFont="1" applyBorder="1" applyAlignment="1">
      <alignment vertical="top" wrapText="1"/>
    </xf>
    <xf numFmtId="0" fontId="79" fillId="0" borderId="1" xfId="0" applyFont="1" applyBorder="1" applyAlignment="1">
      <alignment vertical="center" wrapText="1"/>
    </xf>
    <xf numFmtId="0" fontId="91" fillId="0" borderId="47" xfId="0" applyFont="1" applyBorder="1"/>
    <xf numFmtId="0" fontId="8" fillId="0" borderId="47" xfId="0" applyFont="1" applyBorder="1"/>
    <xf numFmtId="0" fontId="70" fillId="0" borderId="47" xfId="0" applyFont="1" applyBorder="1" applyAlignment="1">
      <alignment vertical="top" wrapText="1"/>
    </xf>
    <xf numFmtId="0" fontId="69" fillId="0" borderId="51" xfId="0" applyFont="1" applyBorder="1"/>
    <xf numFmtId="0" fontId="68" fillId="0" borderId="0" xfId="0" applyFont="1" applyAlignment="1">
      <alignment vertical="top" wrapText="1"/>
    </xf>
    <xf numFmtId="0" fontId="76" fillId="0" borderId="0" xfId="0" applyFont="1" applyAlignment="1">
      <alignment vertical="top" wrapText="1"/>
    </xf>
    <xf numFmtId="0" fontId="0" fillId="0" borderId="50" xfId="0" applyBorder="1"/>
    <xf numFmtId="0" fontId="68" fillId="0" borderId="43" xfId="0" applyFont="1" applyBorder="1" applyAlignment="1">
      <alignment vertical="top" wrapText="1"/>
    </xf>
    <xf numFmtId="0" fontId="22" fillId="13" borderId="43" xfId="0" applyFont="1" applyFill="1" applyBorder="1" applyAlignment="1">
      <alignment vertical="top" wrapText="1"/>
    </xf>
    <xf numFmtId="0" fontId="17" fillId="0" borderId="43" xfId="0" applyFont="1" applyBorder="1" applyAlignment="1">
      <alignment vertical="top" wrapText="1"/>
    </xf>
    <xf numFmtId="0" fontId="8" fillId="0" borderId="0" xfId="0" applyFont="1" applyAlignment="1">
      <alignment horizontal="left" vertical="top" wrapText="1"/>
    </xf>
    <xf numFmtId="0" fontId="8" fillId="0" borderId="40" xfId="0" applyFont="1" applyBorder="1" applyAlignment="1">
      <alignment horizontal="left" vertical="top" wrapText="1"/>
    </xf>
    <xf numFmtId="10" fontId="17" fillId="0" borderId="43" xfId="0" applyNumberFormat="1" applyFont="1" applyBorder="1" applyAlignment="1">
      <alignment vertical="top" wrapText="1"/>
    </xf>
    <xf numFmtId="0" fontId="17" fillId="0" borderId="45" xfId="0" applyFont="1" applyBorder="1" applyAlignment="1">
      <alignment vertical="top" wrapText="1"/>
    </xf>
    <xf numFmtId="0" fontId="17" fillId="0" borderId="46" xfId="0" applyFont="1" applyBorder="1" applyAlignment="1">
      <alignment vertical="top" wrapText="1"/>
    </xf>
    <xf numFmtId="0" fontId="17" fillId="0" borderId="57" xfId="0" applyFont="1" applyBorder="1" applyAlignment="1">
      <alignment vertical="top" wrapText="1"/>
    </xf>
    <xf numFmtId="0" fontId="17" fillId="0" borderId="56" xfId="0" applyFont="1" applyBorder="1" applyAlignment="1">
      <alignment vertical="top" wrapText="1"/>
    </xf>
    <xf numFmtId="10" fontId="8" fillId="5" borderId="47" xfId="0" applyNumberFormat="1" applyFont="1" applyFill="1" applyBorder="1" applyAlignment="1">
      <alignment vertical="top" wrapText="1"/>
    </xf>
    <xf numFmtId="0" fontId="71" fillId="0" borderId="47" xfId="0" applyFont="1" applyBorder="1" applyAlignment="1">
      <alignment vertical="center"/>
    </xf>
    <xf numFmtId="2" fontId="73" fillId="0" borderId="47" xfId="0" applyNumberFormat="1" applyFont="1" applyBorder="1" applyAlignment="1">
      <alignment horizontal="center" vertical="center" wrapText="1"/>
    </xf>
    <xf numFmtId="2" fontId="73" fillId="0" borderId="47" xfId="0" applyNumberFormat="1" applyFont="1" applyBorder="1" applyAlignment="1">
      <alignment vertical="top" wrapText="1"/>
    </xf>
    <xf numFmtId="0" fontId="69" fillId="0" borderId="47" xfId="0" applyFont="1" applyBorder="1" applyAlignment="1">
      <alignment vertical="top" wrapText="1"/>
    </xf>
    <xf numFmtId="0" fontId="72" fillId="0" borderId="47" xfId="0" applyFont="1" applyBorder="1" applyAlignment="1">
      <alignment vertical="center"/>
    </xf>
    <xf numFmtId="10" fontId="73" fillId="0" borderId="47" xfId="0" applyNumberFormat="1" applyFont="1" applyBorder="1" applyAlignment="1">
      <alignment vertical="top" wrapText="1"/>
    </xf>
    <xf numFmtId="0" fontId="53" fillId="0" borderId="0" xfId="0" applyFont="1"/>
    <xf numFmtId="0" fontId="73" fillId="0" borderId="47" xfId="0" applyFont="1" applyBorder="1" applyAlignment="1">
      <alignment vertical="top"/>
    </xf>
    <xf numFmtId="0" fontId="22" fillId="13" borderId="43" xfId="2" applyFont="1" applyFill="1" applyBorder="1" applyAlignment="1">
      <alignment vertical="top" wrapText="1"/>
    </xf>
    <xf numFmtId="0" fontId="8" fillId="0" borderId="43" xfId="0" applyFont="1" applyBorder="1" applyAlignment="1">
      <alignment vertical="top" wrapText="1"/>
    </xf>
    <xf numFmtId="0" fontId="74" fillId="5" borderId="47" xfId="0" applyFont="1" applyFill="1" applyBorder="1" applyAlignment="1">
      <alignment horizontal="center" vertical="center"/>
    </xf>
    <xf numFmtId="0" fontId="28" fillId="0" borderId="58" xfId="0" applyFont="1" applyBorder="1" applyAlignment="1">
      <alignment horizontal="left" vertical="top" wrapText="1"/>
    </xf>
    <xf numFmtId="0" fontId="8" fillId="0" borderId="43" xfId="0" applyFont="1" applyBorder="1"/>
    <xf numFmtId="0" fontId="8" fillId="0" borderId="43" xfId="0" applyFont="1" applyBorder="1" applyAlignment="1">
      <alignment wrapText="1"/>
    </xf>
    <xf numFmtId="0" fontId="69" fillId="0" borderId="47" xfId="0" applyFont="1" applyBorder="1"/>
    <xf numFmtId="0" fontId="70" fillId="0" borderId="47" xfId="0" applyFont="1" applyBorder="1" applyAlignment="1">
      <alignment horizontal="center" vertical="top"/>
    </xf>
    <xf numFmtId="0" fontId="74" fillId="0" borderId="47" xfId="0" applyFont="1" applyBorder="1" applyAlignment="1">
      <alignment vertical="top" wrapText="1"/>
    </xf>
    <xf numFmtId="0" fontId="70" fillId="0" borderId="47" xfId="0" applyFont="1" applyBorder="1" applyAlignment="1">
      <alignment horizontal="left" vertical="top" wrapText="1"/>
    </xf>
    <xf numFmtId="0" fontId="69" fillId="0" borderId="47" xfId="0" applyFont="1" applyBorder="1" applyAlignment="1">
      <alignment horizontal="left" vertical="top" wrapText="1"/>
    </xf>
    <xf numFmtId="0" fontId="67" fillId="0" borderId="47" xfId="0" applyFont="1" applyBorder="1" applyAlignment="1">
      <alignment vertical="top" wrapText="1"/>
    </xf>
    <xf numFmtId="0" fontId="75" fillId="0" borderId="47" xfId="0" applyFont="1" applyBorder="1" applyAlignment="1">
      <alignment horizontal="left" wrapText="1"/>
    </xf>
    <xf numFmtId="0" fontId="4" fillId="0" borderId="0" xfId="0" applyFont="1"/>
    <xf numFmtId="0" fontId="61" fillId="0" borderId="0" xfId="0" applyFont="1"/>
    <xf numFmtId="0" fontId="7" fillId="0" borderId="0" xfId="0" applyFont="1" applyAlignment="1">
      <alignment horizontal="center" vertical="top"/>
    </xf>
    <xf numFmtId="0" fontId="6" fillId="0" borderId="0" xfId="0" applyFont="1"/>
    <xf numFmtId="0" fontId="8" fillId="5" borderId="0" xfId="0" applyFont="1" applyFill="1" applyAlignment="1">
      <alignment vertical="center" wrapText="1"/>
    </xf>
    <xf numFmtId="0" fontId="6" fillId="0" borderId="0" xfId="0" applyFont="1" applyAlignment="1">
      <alignment wrapText="1"/>
    </xf>
    <xf numFmtId="14" fontId="8" fillId="5" borderId="0" xfId="0" applyNumberFormat="1" applyFont="1" applyFill="1" applyAlignment="1">
      <alignment vertical="center" wrapText="1"/>
    </xf>
    <xf numFmtId="0" fontId="26" fillId="5" borderId="0" xfId="0" applyFont="1" applyFill="1" applyAlignment="1">
      <alignment horizontal="left" vertical="center" wrapText="1"/>
    </xf>
    <xf numFmtId="14" fontId="8" fillId="5" borderId="0" xfId="0" applyNumberFormat="1" applyFont="1" applyFill="1" applyAlignment="1">
      <alignment horizontal="right" vertical="center" wrapText="1"/>
    </xf>
    <xf numFmtId="0" fontId="25" fillId="5" borderId="0" xfId="0" applyFont="1" applyFill="1" applyAlignment="1">
      <alignment vertical="center" wrapText="1"/>
    </xf>
    <xf numFmtId="0" fontId="9" fillId="0" borderId="0" xfId="0" applyFont="1" applyAlignment="1">
      <alignment wrapText="1"/>
    </xf>
    <xf numFmtId="164" fontId="8" fillId="5" borderId="0" xfId="0" applyNumberFormat="1" applyFont="1" applyFill="1" applyAlignment="1">
      <alignment vertical="center" wrapText="1"/>
    </xf>
    <xf numFmtId="0" fontId="9" fillId="5" borderId="0" xfId="0" applyFont="1" applyFill="1" applyAlignment="1">
      <alignment wrapText="1"/>
    </xf>
    <xf numFmtId="0" fontId="25" fillId="0" borderId="0" xfId="0" applyFont="1" applyAlignment="1">
      <alignment vertical="center" wrapText="1"/>
    </xf>
    <xf numFmtId="0" fontId="15" fillId="0" borderId="0" xfId="0" applyFont="1"/>
    <xf numFmtId="0" fontId="8" fillId="5" borderId="0" xfId="0" applyFont="1" applyFill="1" applyAlignment="1">
      <alignment horizontal="left" vertical="center" wrapText="1"/>
    </xf>
    <xf numFmtId="0" fontId="8" fillId="0" borderId="0" xfId="0" applyFont="1" applyAlignment="1">
      <alignment vertical="center"/>
    </xf>
    <xf numFmtId="0" fontId="22" fillId="5" borderId="0" xfId="0" applyFont="1" applyFill="1" applyAlignment="1">
      <alignment vertical="center" wrapText="1"/>
    </xf>
    <xf numFmtId="0" fontId="17" fillId="5" borderId="0" xfId="0" applyFont="1" applyFill="1" applyAlignment="1">
      <alignment vertical="center" wrapText="1"/>
    </xf>
    <xf numFmtId="0" fontId="31" fillId="0" borderId="0" xfId="0" applyFont="1" applyAlignment="1">
      <alignment vertical="center" wrapText="1"/>
    </xf>
    <xf numFmtId="0" fontId="19" fillId="5" borderId="0" xfId="0" applyFont="1" applyFill="1" applyAlignment="1">
      <alignment horizontal="left" wrapText="1"/>
    </xf>
    <xf numFmtId="0" fontId="8" fillId="5" borderId="0" xfId="0" applyFont="1" applyFill="1" applyAlignment="1">
      <alignment vertical="center"/>
    </xf>
    <xf numFmtId="0" fontId="4" fillId="0" borderId="0" xfId="0" applyFont="1" applyAlignment="1">
      <alignment horizontal="left" vertical="top"/>
    </xf>
    <xf numFmtId="0" fontId="9" fillId="0" borderId="0" xfId="0" applyFont="1" applyAlignment="1">
      <alignment horizontal="left" vertical="top"/>
    </xf>
    <xf numFmtId="0" fontId="38" fillId="0" borderId="0" xfId="0" applyFont="1" applyAlignment="1">
      <alignment vertical="center"/>
    </xf>
    <xf numFmtId="0" fontId="41" fillId="0" borderId="0" xfId="0" applyFont="1" applyAlignment="1">
      <alignment vertical="center"/>
    </xf>
    <xf numFmtId="0" fontId="38" fillId="0" borderId="0" xfId="0" applyFont="1" applyAlignment="1">
      <alignment horizontal="left" vertical="center" indent="1"/>
    </xf>
    <xf numFmtId="0" fontId="37" fillId="0" borderId="0" xfId="0" applyFont="1" applyAlignment="1">
      <alignment horizontal="left" vertical="center" indent="2"/>
    </xf>
    <xf numFmtId="0" fontId="38" fillId="0" borderId="0" xfId="0" applyFont="1" applyAlignment="1">
      <alignment horizontal="left" vertical="center" indent="2"/>
    </xf>
    <xf numFmtId="0" fontId="23" fillId="0" borderId="47" xfId="0" applyFont="1" applyBorder="1"/>
    <xf numFmtId="0" fontId="27" fillId="0" borderId="47" xfId="0" applyFont="1" applyBorder="1"/>
    <xf numFmtId="0" fontId="0" fillId="0" borderId="47" xfId="0" applyBorder="1" applyAlignment="1">
      <alignment horizontal="left" vertical="center" indent="1"/>
    </xf>
    <xf numFmtId="0" fontId="23" fillId="0" borderId="47" xfId="0" applyFont="1" applyBorder="1" applyAlignment="1">
      <alignment horizontal="left" vertical="center" indent="2"/>
    </xf>
    <xf numFmtId="0" fontId="56" fillId="0" borderId="47" xfId="0" applyFont="1" applyBorder="1"/>
    <xf numFmtId="0" fontId="29" fillId="0" borderId="0" xfId="0" applyFont="1" applyAlignment="1">
      <alignment horizontal="left"/>
    </xf>
    <xf numFmtId="0" fontId="42" fillId="0" borderId="0" xfId="0" applyFont="1" applyAlignment="1">
      <alignment horizontal="left"/>
    </xf>
    <xf numFmtId="0" fontId="56" fillId="0" borderId="0" xfId="0" applyFont="1"/>
    <xf numFmtId="0" fontId="51" fillId="0" borderId="0" xfId="0" applyFont="1"/>
    <xf numFmtId="0" fontId="52" fillId="0" borderId="0" xfId="0" applyFont="1"/>
    <xf numFmtId="0" fontId="40" fillId="0" borderId="0" xfId="0" applyFont="1"/>
    <xf numFmtId="0" fontId="48" fillId="0" borderId="0" xfId="0" applyFont="1"/>
    <xf numFmtId="0" fontId="47" fillId="0" borderId="0" xfId="0" applyFont="1"/>
    <xf numFmtId="0" fontId="49" fillId="0" borderId="0" xfId="0" applyFont="1"/>
    <xf numFmtId="0" fontId="39" fillId="0" borderId="0" xfId="0" applyFont="1"/>
    <xf numFmtId="0" fontId="54" fillId="0" borderId="0" xfId="1" applyFont="1"/>
    <xf numFmtId="0" fontId="54" fillId="0" borderId="0" xfId="1" applyFont="1" applyAlignment="1">
      <alignment horizontal="left" vertical="center"/>
    </xf>
    <xf numFmtId="0" fontId="38" fillId="0" borderId="0" xfId="0" applyFont="1" applyAlignment="1">
      <alignment wrapText="1"/>
    </xf>
    <xf numFmtId="0" fontId="55" fillId="0" borderId="0" xfId="1" applyFont="1" applyAlignment="1">
      <alignment wrapText="1"/>
    </xf>
    <xf numFmtId="0" fontId="5" fillId="0" borderId="0" xfId="0" applyFont="1" applyAlignment="1">
      <alignment horizontal="center"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xf numFmtId="0" fontId="8" fillId="0" borderId="1" xfId="0" applyFont="1" applyBorder="1" applyAlignment="1">
      <alignment vertical="top" wrapText="1"/>
    </xf>
    <xf numFmtId="0" fontId="8" fillId="0" borderId="5" xfId="0" applyFont="1" applyBorder="1"/>
    <xf numFmtId="0" fontId="8" fillId="0" borderId="6" xfId="0" applyFont="1" applyBorder="1"/>
    <xf numFmtId="0" fontId="8" fillId="0" borderId="8" xfId="0" applyFont="1" applyBorder="1"/>
    <xf numFmtId="0" fontId="8" fillId="0" borderId="2" xfId="0" applyFont="1" applyBorder="1"/>
    <xf numFmtId="0" fontId="8" fillId="0" borderId="9" xfId="0" applyFont="1" applyBorder="1"/>
    <xf numFmtId="0" fontId="8" fillId="0" borderId="16" xfId="0" applyFont="1" applyBorder="1"/>
    <xf numFmtId="0" fontId="8" fillId="2" borderId="1" xfId="0" applyFont="1" applyFill="1" applyBorder="1" applyAlignment="1">
      <alignment horizontal="left" vertical="center" wrapText="1"/>
    </xf>
    <xf numFmtId="0" fontId="0" fillId="0" borderId="10" xfId="0" applyBorder="1"/>
    <xf numFmtId="0" fontId="0" fillId="0" borderId="11" xfId="0" applyBorder="1"/>
    <xf numFmtId="0" fontId="8" fillId="2" borderId="1" xfId="0" applyFont="1" applyFill="1" applyBorder="1" applyAlignment="1">
      <alignment vertical="center" wrapText="1"/>
    </xf>
    <xf numFmtId="0" fontId="8" fillId="2" borderId="1" xfId="0" applyFont="1" applyFill="1" applyBorder="1" applyAlignment="1">
      <alignment vertical="center"/>
    </xf>
    <xf numFmtId="0" fontId="91" fillId="0" borderId="10" xfId="0" applyFont="1" applyBorder="1"/>
    <xf numFmtId="0" fontId="91" fillId="0" borderId="11" xfId="0" applyFont="1" applyBorder="1"/>
    <xf numFmtId="0" fontId="8" fillId="0" borderId="1" xfId="0" applyFont="1" applyBorder="1" applyAlignment="1">
      <alignment vertical="center"/>
    </xf>
    <xf numFmtId="0" fontId="9" fillId="4" borderId="1" xfId="0" applyFont="1" applyFill="1" applyBorder="1" applyAlignment="1">
      <alignment horizontal="center" vertical="center" wrapText="1"/>
    </xf>
    <xf numFmtId="0" fontId="8" fillId="0" borderId="1" xfId="0" applyFont="1" applyBorder="1" applyAlignment="1">
      <alignment vertical="center"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14" fontId="8" fillId="5" borderId="1" xfId="0" applyNumberFormat="1" applyFont="1" applyFill="1" applyBorder="1" applyAlignment="1">
      <alignment horizontal="right" vertical="top" wrapText="1"/>
    </xf>
    <xf numFmtId="0" fontId="0" fillId="0" borderId="10" xfId="0" applyBorder="1" applyAlignment="1">
      <alignment horizontal="right" vertical="top"/>
    </xf>
    <xf numFmtId="0" fontId="0" fillId="0" borderId="11" xfId="0" applyBorder="1" applyAlignment="1">
      <alignment horizontal="right" vertical="top"/>
    </xf>
    <xf numFmtId="14" fontId="8" fillId="5" borderId="1" xfId="0" applyNumberFormat="1" applyFont="1" applyFill="1" applyBorder="1" applyAlignment="1">
      <alignment vertical="center" wrapText="1"/>
    </xf>
    <xf numFmtId="0" fontId="8" fillId="5" borderId="1" xfId="0" applyFont="1" applyFill="1" applyBorder="1" applyAlignment="1">
      <alignment vertical="center"/>
    </xf>
    <xf numFmtId="0" fontId="6" fillId="0" borderId="0" xfId="0" applyFont="1"/>
    <xf numFmtId="164" fontId="8" fillId="5" borderId="1" xfId="0" applyNumberFormat="1" applyFont="1" applyFill="1" applyBorder="1" applyAlignment="1">
      <alignment vertical="center" wrapText="1"/>
    </xf>
    <xf numFmtId="0" fontId="8" fillId="5" borderId="1" xfId="0" applyFont="1" applyFill="1" applyBorder="1" applyAlignment="1">
      <alignment vertical="center" wrapText="1"/>
    </xf>
    <xf numFmtId="0" fontId="9" fillId="0" borderId="0" xfId="0" applyFont="1"/>
    <xf numFmtId="0" fontId="91" fillId="0" borderId="10" xfId="0" applyFont="1" applyBorder="1" applyAlignment="1">
      <alignment wrapText="1"/>
    </xf>
    <xf numFmtId="0" fontId="91" fillId="0" borderId="11" xfId="0" applyFont="1" applyBorder="1" applyAlignment="1">
      <alignment wrapText="1"/>
    </xf>
    <xf numFmtId="0" fontId="8" fillId="0" borderId="1" xfId="0" applyFont="1" applyBorder="1" applyAlignment="1">
      <alignment horizontal="left" vertical="top" wrapText="1"/>
    </xf>
    <xf numFmtId="0" fontId="8" fillId="0" borderId="5" xfId="0" applyFont="1" applyBorder="1" applyAlignment="1">
      <alignment horizontal="left"/>
    </xf>
    <xf numFmtId="0" fontId="8" fillId="0" borderId="6" xfId="0" applyFont="1" applyBorder="1" applyAlignment="1">
      <alignment horizontal="left"/>
    </xf>
    <xf numFmtId="0" fontId="8" fillId="0" borderId="8" xfId="0" applyFont="1" applyBorder="1" applyAlignment="1">
      <alignment horizontal="left"/>
    </xf>
    <xf numFmtId="0" fontId="8" fillId="0" borderId="2" xfId="0" applyFont="1" applyBorder="1" applyAlignment="1">
      <alignment horizontal="left"/>
    </xf>
    <xf numFmtId="0" fontId="8" fillId="0" borderId="9" xfId="0" applyFont="1" applyBorder="1" applyAlignment="1">
      <alignment horizontal="left"/>
    </xf>
    <xf numFmtId="0" fontId="8" fillId="0" borderId="12" xfId="0" applyFont="1" applyBorder="1" applyAlignment="1">
      <alignment vertical="top" wrapText="1"/>
    </xf>
    <xf numFmtId="0" fontId="7" fillId="0" borderId="0" xfId="0" applyFont="1" applyAlignment="1">
      <alignment horizontal="center" vertical="top"/>
    </xf>
    <xf numFmtId="0" fontId="9" fillId="2" borderId="1" xfId="0" applyFont="1" applyFill="1" applyBorder="1" applyAlignment="1">
      <alignment horizontal="center" vertical="center"/>
    </xf>
    <xf numFmtId="0" fontId="9" fillId="0" borderId="0" xfId="0" applyFont="1" applyAlignment="1">
      <alignment wrapText="1"/>
    </xf>
    <xf numFmtId="0" fontId="8" fillId="5" borderId="1" xfId="0" applyFont="1" applyFill="1" applyBorder="1" applyAlignment="1">
      <alignment horizontal="left" vertical="center" wrapText="1"/>
    </xf>
    <xf numFmtId="0" fontId="4" fillId="0" borderId="0" xfId="0" applyFont="1" applyAlignment="1">
      <alignment horizontal="left" vertical="top"/>
    </xf>
    <xf numFmtId="164" fontId="8" fillId="0" borderId="1" xfId="0" applyNumberFormat="1" applyFont="1" applyBorder="1" applyAlignment="1">
      <alignment vertical="center" wrapText="1"/>
    </xf>
    <xf numFmtId="0" fontId="6" fillId="0" borderId="0" xfId="0" applyFont="1" applyAlignment="1">
      <alignment wrapText="1"/>
    </xf>
    <xf numFmtId="14" fontId="8" fillId="0" borderId="1" xfId="0" applyNumberFormat="1" applyFont="1" applyBorder="1" applyAlignment="1">
      <alignment horizontal="right" vertical="top" wrapText="1"/>
    </xf>
    <xf numFmtId="0" fontId="28" fillId="2" borderId="1" xfId="0" applyFont="1" applyFill="1" applyBorder="1" applyAlignment="1">
      <alignment vertical="center" wrapText="1"/>
    </xf>
    <xf numFmtId="0" fontId="19" fillId="5" borderId="0" xfId="0" applyFont="1" applyFill="1" applyAlignment="1">
      <alignment horizontal="left" wrapText="1"/>
    </xf>
    <xf numFmtId="16" fontId="8" fillId="0" borderId="43" xfId="0" applyNumberFormat="1" applyFont="1" applyBorder="1" applyAlignment="1">
      <alignment horizontal="left" vertical="top" wrapText="1"/>
    </xf>
    <xf numFmtId="0" fontId="0" fillId="0" borderId="50" xfId="0" applyBorder="1"/>
    <xf numFmtId="0" fontId="8" fillId="0" borderId="43" xfId="0" applyFont="1" applyBorder="1" applyAlignment="1">
      <alignment horizontal="left" vertical="top" wrapText="1"/>
    </xf>
    <xf numFmtId="0" fontId="8" fillId="0" borderId="50" xfId="0" applyFont="1" applyBorder="1" applyAlignment="1">
      <alignment horizontal="left" vertical="top" wrapText="1"/>
    </xf>
    <xf numFmtId="0" fontId="8" fillId="0" borderId="0" xfId="0" applyFont="1" applyAlignment="1">
      <alignment vertical="top" wrapText="1"/>
    </xf>
    <xf numFmtId="0" fontId="17" fillId="0" borderId="43" xfId="0" applyFont="1" applyBorder="1" applyAlignment="1">
      <alignment vertical="top" wrapText="1"/>
    </xf>
    <xf numFmtId="0" fontId="8" fillId="0" borderId="45" xfId="0" applyFont="1" applyBorder="1"/>
    <xf numFmtId="0" fontId="8" fillId="0" borderId="46" xfId="0" applyFont="1" applyBorder="1"/>
    <xf numFmtId="2" fontId="22" fillId="13" borderId="23" xfId="0" applyNumberFormat="1" applyFont="1" applyFill="1" applyBorder="1" applyAlignment="1">
      <alignment horizontal="center" vertical="top" wrapText="1"/>
    </xf>
    <xf numFmtId="2" fontId="22" fillId="13" borderId="21" xfId="0" applyNumberFormat="1" applyFont="1" applyFill="1" applyBorder="1" applyAlignment="1">
      <alignment horizontal="center" vertical="top" wrapText="1"/>
    </xf>
    <xf numFmtId="0" fontId="66" fillId="0" borderId="47" xfId="0" applyFont="1" applyBorder="1" applyAlignment="1">
      <alignment horizontal="center" vertical="center"/>
    </xf>
    <xf numFmtId="0" fontId="66" fillId="13" borderId="43" xfId="0" applyFont="1" applyFill="1" applyBorder="1" applyAlignment="1">
      <alignment vertical="top" wrapText="1"/>
    </xf>
    <xf numFmtId="0" fontId="9" fillId="0" borderId="0" xfId="0" applyFont="1" applyAlignment="1">
      <alignment vertical="top" wrapText="1"/>
    </xf>
    <xf numFmtId="0" fontId="8" fillId="0" borderId="0" xfId="0" applyFont="1" applyAlignment="1">
      <alignment vertical="center" wrapText="1"/>
    </xf>
    <xf numFmtId="0" fontId="7" fillId="0" borderId="0" xfId="0" applyFont="1" applyAlignment="1">
      <alignment horizontal="center" vertical="center" wrapText="1"/>
    </xf>
    <xf numFmtId="0" fontId="18" fillId="0" borderId="0" xfId="0" applyFont="1" applyAlignment="1">
      <alignment horizontal="center" vertical="top" wrapText="1"/>
    </xf>
    <xf numFmtId="0" fontId="22" fillId="13" borderId="47" xfId="0" applyFont="1" applyFill="1" applyBorder="1" applyAlignment="1">
      <alignment vertical="top" wrapText="1"/>
    </xf>
    <xf numFmtId="17" fontId="8" fillId="0" borderId="43" xfId="0" applyNumberFormat="1" applyFont="1" applyBorder="1" applyAlignment="1">
      <alignment horizontal="left" vertical="top" wrapText="1"/>
    </xf>
    <xf numFmtId="0" fontId="66" fillId="13" borderId="50" xfId="0" applyFont="1" applyFill="1" applyBorder="1" applyAlignment="1">
      <alignment vertical="top" wrapText="1"/>
    </xf>
    <xf numFmtId="0" fontId="9" fillId="0" borderId="47" xfId="0" applyFont="1" applyBorder="1" applyAlignment="1">
      <alignment vertical="top" wrapText="1"/>
    </xf>
    <xf numFmtId="0" fontId="10" fillId="0" borderId="43" xfId="0" applyFont="1" applyBorder="1" applyAlignment="1">
      <alignment vertical="top" wrapText="1"/>
    </xf>
    <xf numFmtId="0" fontId="0" fillId="0" borderId="51" xfId="0" applyBorder="1"/>
    <xf numFmtId="10" fontId="66" fillId="0" borderId="47" xfId="0" applyNumberFormat="1" applyFont="1" applyBorder="1" applyAlignment="1">
      <alignment horizontal="center" vertical="center"/>
    </xf>
    <xf numFmtId="0" fontId="70" fillId="3" borderId="53" xfId="0" applyFont="1" applyFill="1" applyBorder="1" applyAlignment="1">
      <alignment vertical="top" wrapText="1"/>
    </xf>
    <xf numFmtId="0" fontId="70" fillId="3" borderId="54" xfId="0" applyFont="1" applyFill="1" applyBorder="1" applyAlignment="1">
      <alignment vertical="top" wrapText="1"/>
    </xf>
    <xf numFmtId="0" fontId="70" fillId="3" borderId="55" xfId="0" applyFont="1" applyFill="1" applyBorder="1" applyAlignment="1">
      <alignment vertical="top" wrapText="1"/>
    </xf>
    <xf numFmtId="0" fontId="70" fillId="0" borderId="1" xfId="0" applyFont="1" applyBorder="1" applyAlignment="1">
      <alignment vertical="top" wrapText="1"/>
    </xf>
    <xf numFmtId="0" fontId="69" fillId="0" borderId="6" xfId="0" applyFont="1" applyBorder="1"/>
    <xf numFmtId="0" fontId="69" fillId="0" borderId="3" xfId="0" applyFont="1" applyBorder="1"/>
    <xf numFmtId="0" fontId="69" fillId="0" borderId="7" xfId="0" applyFont="1" applyBorder="1"/>
    <xf numFmtId="0" fontId="69" fillId="0" borderId="8" xfId="0" applyFont="1" applyBorder="1"/>
    <xf numFmtId="0" fontId="69" fillId="0" borderId="9" xfId="0" applyFont="1" applyBorder="1"/>
    <xf numFmtId="0" fontId="69" fillId="0" borderId="6" xfId="0" applyFont="1" applyBorder="1" applyAlignment="1">
      <alignment vertical="top"/>
    </xf>
    <xf numFmtId="0" fontId="69" fillId="0" borderId="3" xfId="0" applyFont="1" applyBorder="1" applyAlignment="1">
      <alignment vertical="top"/>
    </xf>
    <xf numFmtId="0" fontId="69" fillId="0" borderId="7" xfId="0" applyFont="1" applyBorder="1" applyAlignment="1">
      <alignment vertical="top"/>
    </xf>
    <xf numFmtId="0" fontId="69" fillId="0" borderId="8" xfId="0" applyFont="1" applyBorder="1" applyAlignment="1">
      <alignment vertical="top"/>
    </xf>
    <xf numFmtId="0" fontId="69" fillId="0" borderId="9" xfId="0" applyFont="1" applyBorder="1" applyAlignment="1">
      <alignment vertical="top"/>
    </xf>
    <xf numFmtId="0" fontId="70" fillId="0" borderId="16" xfId="0" applyFont="1" applyBorder="1" applyAlignment="1">
      <alignment vertical="top" wrapText="1"/>
    </xf>
    <xf numFmtId="0" fontId="69" fillId="0" borderId="0" xfId="0" applyFont="1"/>
    <xf numFmtId="0" fontId="69" fillId="0" borderId="2" xfId="0" applyFont="1" applyBorder="1"/>
    <xf numFmtId="0" fontId="70" fillId="0" borderId="4" xfId="0" applyFont="1" applyBorder="1" applyAlignment="1">
      <alignment vertical="top" wrapText="1"/>
    </xf>
    <xf numFmtId="0" fontId="70" fillId="0" borderId="6" xfId="0" applyFont="1" applyBorder="1" applyAlignment="1">
      <alignment vertical="top" wrapText="1"/>
    </xf>
    <xf numFmtId="0" fontId="70" fillId="0" borderId="3" xfId="0" applyFont="1" applyBorder="1" applyAlignment="1">
      <alignment vertical="top" wrapText="1"/>
    </xf>
    <xf numFmtId="0" fontId="70" fillId="0" borderId="7" xfId="0" applyFont="1" applyBorder="1" applyAlignment="1">
      <alignment vertical="top" wrapText="1"/>
    </xf>
    <xf numFmtId="0" fontId="70" fillId="0" borderId="8" xfId="0" applyFont="1" applyBorder="1" applyAlignment="1">
      <alignment vertical="top" wrapText="1"/>
    </xf>
    <xf numFmtId="0" fontId="70" fillId="0" borderId="9" xfId="0" applyFont="1" applyBorder="1" applyAlignment="1">
      <alignment vertical="top" wrapText="1"/>
    </xf>
    <xf numFmtId="0" fontId="70" fillId="5" borderId="16" xfId="0" applyFont="1" applyFill="1" applyBorder="1" applyAlignment="1">
      <alignment vertical="top" wrapText="1"/>
    </xf>
    <xf numFmtId="0" fontId="69" fillId="5" borderId="0" xfId="0" applyFont="1" applyFill="1"/>
    <xf numFmtId="0" fontId="69" fillId="5" borderId="7" xfId="0" applyFont="1" applyFill="1" applyBorder="1"/>
    <xf numFmtId="0" fontId="69" fillId="5" borderId="3" xfId="0" applyFont="1" applyFill="1" applyBorder="1"/>
    <xf numFmtId="0" fontId="69" fillId="5" borderId="8" xfId="0" applyFont="1" applyFill="1" applyBorder="1"/>
    <xf numFmtId="0" fontId="69" fillId="5" borderId="2" xfId="0" applyFont="1" applyFill="1" applyBorder="1"/>
    <xf numFmtId="0" fontId="69" fillId="5" borderId="9" xfId="0" applyFont="1" applyFill="1" applyBorder="1"/>
    <xf numFmtId="0" fontId="9" fillId="2" borderId="43" xfId="0" applyFont="1" applyFill="1" applyBorder="1" applyAlignment="1">
      <alignment horizontal="center" vertical="center" wrapText="1"/>
    </xf>
    <xf numFmtId="0" fontId="0" fillId="0" borderId="49" xfId="0" applyBorder="1"/>
    <xf numFmtId="0" fontId="0" fillId="0" borderId="44" xfId="0" applyBorder="1"/>
    <xf numFmtId="0" fontId="0" fillId="0" borderId="23" xfId="0" applyBorder="1"/>
    <xf numFmtId="0" fontId="0" fillId="0" borderId="19" xfId="0" applyBorder="1"/>
    <xf numFmtId="0" fontId="0" fillId="0" borderId="21" xfId="0" applyBorder="1"/>
    <xf numFmtId="0" fontId="70" fillId="0" borderId="5" xfId="0" applyFont="1" applyBorder="1" applyAlignment="1">
      <alignment vertical="top" wrapText="1"/>
    </xf>
    <xf numFmtId="0" fontId="70" fillId="0" borderId="47" xfId="0" applyFont="1" applyBorder="1" applyAlignment="1">
      <alignment vertical="top" wrapText="1"/>
    </xf>
    <xf numFmtId="0" fontId="70" fillId="0" borderId="2" xfId="0" applyFont="1" applyBorder="1" applyAlignment="1">
      <alignment vertical="top" wrapText="1"/>
    </xf>
    <xf numFmtId="0" fontId="70" fillId="3" borderId="46" xfId="0" applyFont="1" applyFill="1" applyBorder="1" applyAlignment="1">
      <alignment vertical="top" wrapText="1"/>
    </xf>
    <xf numFmtId="0" fontId="69" fillId="0" borderId="20" xfId="0" applyFont="1" applyBorder="1"/>
    <xf numFmtId="0" fontId="69" fillId="0" borderId="21" xfId="0" applyFont="1" applyBorder="1"/>
    <xf numFmtId="0" fontId="8" fillId="0" borderId="12" xfId="0" applyFont="1" applyBorder="1" applyAlignment="1">
      <alignment vertical="center" wrapText="1"/>
    </xf>
    <xf numFmtId="0" fontId="0" fillId="0" borderId="3" xfId="0" applyBorder="1"/>
    <xf numFmtId="0" fontId="70" fillId="3" borderId="43" xfId="0" applyFont="1" applyFill="1" applyBorder="1" applyAlignment="1">
      <alignment vertical="top" wrapText="1"/>
    </xf>
    <xf numFmtId="0" fontId="69" fillId="0" borderId="51" xfId="0" applyFont="1" applyBorder="1"/>
    <xf numFmtId="0" fontId="69" fillId="0" borderId="50" xfId="0" applyFont="1" applyBorder="1"/>
    <xf numFmtId="0" fontId="70" fillId="0" borderId="52" xfId="0" applyFont="1" applyBorder="1" applyAlignment="1">
      <alignment vertical="top" wrapText="1"/>
    </xf>
    <xf numFmtId="0" fontId="70" fillId="0" borderId="26" xfId="0" applyFont="1" applyBorder="1" applyAlignment="1">
      <alignment vertical="top" wrapText="1"/>
    </xf>
    <xf numFmtId="0" fontId="92" fillId="0" borderId="52" xfId="0" applyFont="1" applyBorder="1" applyAlignment="1">
      <alignment vertical="top" wrapText="1"/>
    </xf>
    <xf numFmtId="0" fontId="70" fillId="0" borderId="48" xfId="0" applyFont="1" applyBorder="1" applyAlignment="1">
      <alignment vertical="top" wrapText="1"/>
    </xf>
    <xf numFmtId="0" fontId="69" fillId="0" borderId="5" xfId="0" applyFont="1" applyBorder="1"/>
    <xf numFmtId="0" fontId="9" fillId="2" borderId="1" xfId="0" applyFont="1" applyFill="1" applyBorder="1" applyAlignment="1">
      <alignment horizontal="center" vertical="center" wrapText="1"/>
    </xf>
    <xf numFmtId="0" fontId="0" fillId="0" borderId="7" xfId="0" applyBorder="1"/>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5" borderId="16" xfId="0" applyFont="1" applyFill="1" applyBorder="1" applyAlignment="1">
      <alignment horizontal="left" vertical="center"/>
    </xf>
    <xf numFmtId="0" fontId="9" fillId="2" borderId="22"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70" fillId="0" borderId="7" xfId="0" applyFont="1" applyBorder="1"/>
    <xf numFmtId="0" fontId="70" fillId="0" borderId="3" xfId="0" applyFont="1" applyBorder="1"/>
    <xf numFmtId="0" fontId="70" fillId="0" borderId="8" xfId="0" applyFont="1" applyBorder="1"/>
    <xf numFmtId="0" fontId="70" fillId="0" borderId="9" xfId="0" applyFont="1" applyBorder="1"/>
    <xf numFmtId="0" fontId="7" fillId="0" borderId="0" xfId="0" applyFont="1" applyAlignment="1">
      <alignment horizontal="center" vertical="center"/>
    </xf>
    <xf numFmtId="0" fontId="77" fillId="2" borderId="17" xfId="0" applyFont="1" applyFill="1" applyBorder="1" applyAlignment="1">
      <alignment horizontal="center" vertical="center" wrapText="1"/>
    </xf>
    <xf numFmtId="0" fontId="69" fillId="0" borderId="26" xfId="0" applyFont="1" applyBorder="1"/>
    <xf numFmtId="0" fontId="69" fillId="0" borderId="39" xfId="0" applyFont="1" applyBorder="1"/>
    <xf numFmtId="0" fontId="77" fillId="2" borderId="18" xfId="0" applyFont="1" applyFill="1" applyBorder="1" applyAlignment="1">
      <alignment horizontal="center" vertical="center" wrapText="1"/>
    </xf>
    <xf numFmtId="0" fontId="69" fillId="0" borderId="48" xfId="0" applyFont="1" applyBorder="1"/>
    <xf numFmtId="0" fontId="18" fillId="0" borderId="0" xfId="0" applyFont="1" applyAlignment="1">
      <alignment horizontal="center" vertical="center"/>
    </xf>
    <xf numFmtId="0" fontId="8" fillId="5" borderId="4" xfId="0" applyFont="1" applyFill="1" applyBorder="1" applyAlignment="1">
      <alignment horizontal="left" vertical="center" wrapText="1"/>
    </xf>
    <xf numFmtId="0" fontId="8" fillId="5" borderId="6"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9" xfId="0" applyFont="1" applyFill="1" applyBorder="1" applyAlignment="1">
      <alignment horizontal="left" vertical="center" wrapText="1"/>
    </xf>
    <xf numFmtId="0" fontId="9" fillId="2" borderId="11" xfId="0" applyFont="1" applyFill="1" applyBorder="1" applyAlignment="1">
      <alignment horizontal="center" vertical="center" wrapText="1"/>
    </xf>
    <xf numFmtId="0" fontId="8" fillId="0" borderId="4" xfId="0" applyFont="1" applyBorder="1" applyAlignment="1">
      <alignment vertical="top" wrapText="1"/>
    </xf>
    <xf numFmtId="0" fontId="8" fillId="0" borderId="6" xfId="0" applyFont="1" applyBorder="1" applyAlignment="1">
      <alignment vertical="top" wrapText="1"/>
    </xf>
    <xf numFmtId="0" fontId="8" fillId="0" borderId="3"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8" fillId="0" borderId="9" xfId="0" applyFont="1" applyBorder="1" applyAlignment="1">
      <alignment vertical="top" wrapText="1"/>
    </xf>
    <xf numFmtId="0" fontId="8" fillId="5" borderId="16" xfId="0" applyFont="1" applyFill="1" applyBorder="1" applyAlignment="1">
      <alignment horizontal="center" vertical="center"/>
    </xf>
    <xf numFmtId="0" fontId="8" fillId="5" borderId="52" xfId="0" applyFont="1" applyFill="1" applyBorder="1" applyAlignment="1">
      <alignment horizontal="center" vertical="center"/>
    </xf>
    <xf numFmtId="0" fontId="8" fillId="5" borderId="26" xfId="0" applyFont="1" applyFill="1" applyBorder="1" applyAlignment="1">
      <alignment horizontal="center" vertical="center"/>
    </xf>
    <xf numFmtId="0" fontId="8" fillId="5" borderId="3" xfId="0" applyFont="1" applyFill="1" applyBorder="1" applyAlignment="1">
      <alignment horizontal="center" vertical="center"/>
    </xf>
    <xf numFmtId="0" fontId="8" fillId="5" borderId="7" xfId="0" applyFont="1" applyFill="1" applyBorder="1" applyAlignment="1">
      <alignment horizontal="center" vertical="center"/>
    </xf>
    <xf numFmtId="0" fontId="8" fillId="5" borderId="8" xfId="0" applyFont="1" applyFill="1" applyBorder="1" applyAlignment="1">
      <alignment horizontal="center" vertical="center"/>
    </xf>
    <xf numFmtId="0" fontId="8" fillId="5" borderId="9" xfId="0" applyFont="1" applyFill="1" applyBorder="1" applyAlignment="1">
      <alignment horizontal="center" vertical="center"/>
    </xf>
    <xf numFmtId="0" fontId="43" fillId="0" borderId="22" xfId="0" applyFont="1" applyBorder="1" applyAlignment="1">
      <alignment horizontal="center" wrapText="1"/>
    </xf>
    <xf numFmtId="0" fontId="20" fillId="0" borderId="0" xfId="0" applyFont="1" applyAlignment="1">
      <alignment wrapText="1"/>
    </xf>
    <xf numFmtId="0" fontId="69" fillId="0" borderId="1" xfId="0" applyFont="1" applyBorder="1" applyAlignment="1">
      <alignment vertical="top" wrapText="1"/>
    </xf>
    <xf numFmtId="0" fontId="77" fillId="2" borderId="1" xfId="0" applyFont="1" applyFill="1" applyBorder="1" applyAlignment="1">
      <alignment vertical="top" wrapText="1"/>
    </xf>
    <xf numFmtId="0" fontId="78" fillId="0" borderId="0" xfId="0" applyFont="1" applyAlignment="1">
      <alignment horizontal="center" vertical="top" wrapText="1"/>
    </xf>
    <xf numFmtId="0" fontId="91" fillId="0" borderId="5" xfId="0" applyFont="1" applyBorder="1"/>
    <xf numFmtId="0" fontId="91" fillId="0" borderId="6" xfId="0" applyFont="1" applyBorder="1"/>
    <xf numFmtId="0" fontId="91" fillId="0" borderId="3" xfId="0" applyFont="1" applyBorder="1"/>
    <xf numFmtId="0" fontId="91" fillId="0" borderId="0" xfId="0" applyFont="1"/>
    <xf numFmtId="0" fontId="91" fillId="0" borderId="7" xfId="0" applyFont="1" applyBorder="1"/>
    <xf numFmtId="0" fontId="91" fillId="0" borderId="8" xfId="0" applyFont="1" applyBorder="1"/>
    <xf numFmtId="0" fontId="91" fillId="0" borderId="2" xfId="0" applyFont="1" applyBorder="1"/>
    <xf numFmtId="0" fontId="91" fillId="0" borderId="9" xfId="0" applyFont="1" applyBorder="1"/>
    <xf numFmtId="0" fontId="6" fillId="0" borderId="0" xfId="0" applyFont="1" applyAlignment="1">
      <alignment horizontal="center" vertical="top" wrapText="1"/>
    </xf>
    <xf numFmtId="0" fontId="81" fillId="0" borderId="0" xfId="0" applyFont="1"/>
    <xf numFmtId="0" fontId="8" fillId="0" borderId="15" xfId="0" applyFont="1" applyBorder="1"/>
    <xf numFmtId="0" fontId="8" fillId="0" borderId="3" xfId="0" applyFont="1" applyBorder="1"/>
    <xf numFmtId="0" fontId="8" fillId="0" borderId="7" xfId="0" applyFont="1" applyBorder="1"/>
    <xf numFmtId="0" fontId="8" fillId="0" borderId="0" xfId="0" applyFont="1"/>
    <xf numFmtId="0" fontId="8" fillId="0" borderId="1" xfId="0" applyFont="1" applyBorder="1" applyAlignment="1">
      <alignment horizontal="center" vertical="top" wrapText="1"/>
    </xf>
    <xf numFmtId="0" fontId="79" fillId="0" borderId="12" xfId="0" applyFont="1" applyBorder="1" applyAlignment="1">
      <alignment horizontal="center" vertical="center" wrapText="1"/>
    </xf>
    <xf numFmtId="0" fontId="79" fillId="0" borderId="5" xfId="0" applyFont="1" applyBorder="1"/>
    <xf numFmtId="0" fontId="79" fillId="0" borderId="8" xfId="0" applyFont="1" applyBorder="1"/>
    <xf numFmtId="0" fontId="79" fillId="0" borderId="2" xfId="0" applyFont="1" applyBorder="1"/>
    <xf numFmtId="0" fontId="6" fillId="2" borderId="1" xfId="0" applyFont="1" applyFill="1" applyBorder="1" applyAlignment="1">
      <alignment vertical="top" wrapText="1"/>
    </xf>
    <xf numFmtId="0" fontId="81" fillId="0" borderId="16" xfId="0" applyFont="1" applyBorder="1"/>
    <xf numFmtId="0" fontId="9" fillId="2" borderId="1" xfId="0" applyFont="1" applyFill="1" applyBorder="1" applyAlignment="1">
      <alignment vertical="center" wrapText="1"/>
    </xf>
    <xf numFmtId="0" fontId="80" fillId="0" borderId="4" xfId="0" applyFont="1" applyBorder="1" applyAlignment="1">
      <alignment horizontal="center" vertical="top" wrapText="1"/>
    </xf>
    <xf numFmtId="0" fontId="80" fillId="0" borderId="5" xfId="0" applyFont="1" applyBorder="1" applyAlignment="1">
      <alignment horizontal="center" vertical="top" wrapText="1"/>
    </xf>
    <xf numFmtId="0" fontId="80" fillId="0" borderId="8" xfId="0" applyFont="1" applyBorder="1" applyAlignment="1">
      <alignment horizontal="center" vertical="top" wrapText="1"/>
    </xf>
    <xf numFmtId="0" fontId="80" fillId="0" borderId="2" xfId="0" applyFont="1" applyBorder="1" applyAlignment="1">
      <alignment horizontal="center" vertical="top" wrapText="1"/>
    </xf>
    <xf numFmtId="0" fontId="8" fillId="0" borderId="2" xfId="0" applyFont="1" applyBorder="1" applyAlignment="1">
      <alignment vertical="top" wrapText="1"/>
    </xf>
    <xf numFmtId="0" fontId="43" fillId="2" borderId="1" xfId="0" applyFont="1" applyFill="1" applyBorder="1" applyAlignment="1">
      <alignment vertical="center" wrapText="1"/>
    </xf>
    <xf numFmtId="0" fontId="80" fillId="0" borderId="12" xfId="0" applyFont="1" applyBorder="1" applyAlignment="1">
      <alignment vertical="top" wrapText="1"/>
    </xf>
    <xf numFmtId="0" fontId="80" fillId="0" borderId="10" xfId="0" applyFont="1" applyBorder="1" applyAlignment="1">
      <alignment vertical="top" wrapText="1"/>
    </xf>
    <xf numFmtId="0" fontId="80" fillId="0" borderId="11" xfId="0" applyFont="1" applyBorder="1" applyAlignment="1">
      <alignment vertical="top" wrapText="1"/>
    </xf>
    <xf numFmtId="0" fontId="80" fillId="0" borderId="1" xfId="0" applyFont="1" applyBorder="1" applyAlignment="1">
      <alignment vertical="top" wrapText="1"/>
    </xf>
    <xf numFmtId="0" fontId="81" fillId="0" borderId="15" xfId="0" applyFont="1" applyBorder="1"/>
    <xf numFmtId="0" fontId="80" fillId="0" borderId="0" xfId="0" applyFont="1" applyAlignment="1">
      <alignment wrapText="1"/>
    </xf>
    <xf numFmtId="0" fontId="6" fillId="2" borderId="4" xfId="0" applyFont="1" applyFill="1" applyBorder="1" applyAlignment="1">
      <alignment vertical="top" wrapText="1"/>
    </xf>
    <xf numFmtId="0" fontId="6" fillId="2" borderId="5" xfId="0" applyFont="1" applyFill="1" applyBorder="1" applyAlignment="1">
      <alignment vertical="top" wrapText="1"/>
    </xf>
    <xf numFmtId="0" fontId="6" fillId="2" borderId="6" xfId="0" applyFont="1" applyFill="1" applyBorder="1" applyAlignment="1">
      <alignment vertical="top" wrapText="1"/>
    </xf>
    <xf numFmtId="0" fontId="6" fillId="2" borderId="8" xfId="0" applyFont="1" applyFill="1" applyBorder="1" applyAlignment="1">
      <alignment vertical="top" wrapText="1"/>
    </xf>
    <xf numFmtId="0" fontId="6" fillId="2" borderId="2" xfId="0" applyFont="1" applyFill="1" applyBorder="1" applyAlignment="1">
      <alignment vertical="top" wrapText="1"/>
    </xf>
    <xf numFmtId="0" fontId="6" fillId="2" borderId="9" xfId="0" applyFont="1" applyFill="1" applyBorder="1" applyAlignment="1">
      <alignment vertical="top" wrapText="1"/>
    </xf>
    <xf numFmtId="0" fontId="80" fillId="0" borderId="4" xfId="0" applyFont="1" applyBorder="1" applyAlignment="1">
      <alignment vertical="top" wrapText="1"/>
    </xf>
    <xf numFmtId="0" fontId="80" fillId="0" borderId="5" xfId="0" applyFont="1" applyBorder="1" applyAlignment="1">
      <alignment vertical="top" wrapText="1"/>
    </xf>
    <xf numFmtId="0" fontId="80" fillId="0" borderId="6" xfId="0" applyFont="1" applyBorder="1" applyAlignment="1">
      <alignment vertical="top" wrapText="1"/>
    </xf>
    <xf numFmtId="0" fontId="80" fillId="0" borderId="3" xfId="0" applyFont="1" applyBorder="1" applyAlignment="1">
      <alignment vertical="top" wrapText="1"/>
    </xf>
    <xf numFmtId="0" fontId="80" fillId="0" borderId="47" xfId="0" applyFont="1" applyBorder="1" applyAlignment="1">
      <alignment vertical="top" wrapText="1"/>
    </xf>
    <xf numFmtId="0" fontId="80" fillId="0" borderId="7" xfId="0" applyFont="1" applyBorder="1" applyAlignment="1">
      <alignment vertical="top" wrapText="1"/>
    </xf>
    <xf numFmtId="0" fontId="80" fillId="0" borderId="8" xfId="0" applyFont="1" applyBorder="1" applyAlignment="1">
      <alignment vertical="top" wrapText="1"/>
    </xf>
    <xf numFmtId="0" fontId="80" fillId="0" borderId="2" xfId="0" applyFont="1" applyBorder="1" applyAlignment="1">
      <alignment vertical="top" wrapText="1"/>
    </xf>
    <xf numFmtId="0" fontId="80" fillId="0" borderId="9" xfId="0" applyFont="1" applyBorder="1" applyAlignment="1">
      <alignment vertical="top" wrapText="1"/>
    </xf>
    <xf numFmtId="0" fontId="80" fillId="5" borderId="1" xfId="0" applyFont="1" applyFill="1" applyBorder="1" applyAlignment="1">
      <alignment vertical="top" wrapText="1"/>
    </xf>
    <xf numFmtId="0" fontId="8" fillId="4" borderId="1" xfId="0" applyFont="1" applyFill="1" applyBorder="1" applyAlignment="1">
      <alignment vertical="top" wrapText="1"/>
    </xf>
    <xf numFmtId="0" fontId="6" fillId="2" borderId="1" xfId="0" applyFont="1" applyFill="1" applyBorder="1" applyAlignment="1">
      <alignment horizontal="center" vertical="center" wrapText="1"/>
    </xf>
    <xf numFmtId="0" fontId="8" fillId="5" borderId="1" xfId="0" applyFont="1" applyFill="1" applyBorder="1" applyAlignment="1">
      <alignment vertical="top" wrapText="1"/>
    </xf>
    <xf numFmtId="0" fontId="7" fillId="0" borderId="0" xfId="0" applyFont="1" applyAlignment="1">
      <alignment horizontal="center" vertical="top" wrapText="1"/>
    </xf>
    <xf numFmtId="0" fontId="35" fillId="0" borderId="0" xfId="1" applyFont="1" applyAlignment="1">
      <alignment horizontal="left" wrapText="1"/>
    </xf>
    <xf numFmtId="0" fontId="0" fillId="0" borderId="0" xfId="0" applyAlignment="1">
      <alignment horizontal="left"/>
    </xf>
    <xf numFmtId="0" fontId="0" fillId="0" borderId="16" xfId="0" applyBorder="1"/>
    <xf numFmtId="0" fontId="30" fillId="2" borderId="1" xfId="0" applyFont="1" applyFill="1" applyBorder="1" applyAlignment="1">
      <alignment horizontal="center" vertical="center" wrapText="1"/>
    </xf>
    <xf numFmtId="0" fontId="0" fillId="0" borderId="15" xfId="0" applyBorder="1"/>
    <xf numFmtId="0" fontId="7" fillId="0" borderId="0" xfId="0" applyFont="1" applyAlignment="1">
      <alignment horizontal="center"/>
    </xf>
    <xf numFmtId="0" fontId="79" fillId="0" borderId="41" xfId="0" applyFont="1" applyBorder="1" applyAlignment="1">
      <alignment vertical="center" wrapText="1"/>
    </xf>
    <xf numFmtId="0" fontId="79" fillId="0" borderId="10" xfId="0" applyFont="1" applyBorder="1"/>
    <xf numFmtId="0" fontId="79" fillId="0" borderId="25" xfId="0" applyFont="1" applyBorder="1"/>
    <xf numFmtId="0" fontId="18" fillId="0" borderId="1" xfId="0" applyFont="1" applyBorder="1" applyAlignment="1">
      <alignment vertical="center" wrapText="1"/>
    </xf>
    <xf numFmtId="0" fontId="79" fillId="0" borderId="1" xfId="0" applyFont="1" applyBorder="1" applyAlignment="1">
      <alignment vertical="center" wrapText="1"/>
    </xf>
    <xf numFmtId="0" fontId="79" fillId="0" borderId="11" xfId="0" applyFont="1" applyBorder="1"/>
    <xf numFmtId="0" fontId="18" fillId="0" borderId="41" xfId="0" applyFont="1" applyBorder="1" applyAlignment="1">
      <alignment vertical="center" wrapText="1"/>
    </xf>
    <xf numFmtId="0" fontId="0" fillId="0" borderId="25" xfId="0" applyBorder="1"/>
    <xf numFmtId="0" fontId="79" fillId="0" borderId="41" xfId="0" applyFont="1" applyBorder="1" applyAlignment="1">
      <alignment vertical="top" wrapText="1"/>
    </xf>
    <xf numFmtId="0" fontId="79" fillId="0" borderId="10" xfId="0" applyFont="1" applyBorder="1" applyAlignment="1">
      <alignment vertical="top"/>
    </xf>
    <xf numFmtId="0" fontId="79" fillId="0" borderId="25" xfId="0" applyFont="1" applyBorder="1" applyAlignment="1">
      <alignment vertical="top"/>
    </xf>
    <xf numFmtId="0" fontId="77" fillId="3" borderId="42" xfId="0" applyFont="1" applyFill="1" applyBorder="1" applyAlignment="1">
      <alignment horizontal="center" vertical="center" wrapText="1"/>
    </xf>
    <xf numFmtId="0" fontId="77" fillId="0" borderId="5" xfId="0" applyFont="1" applyBorder="1"/>
    <xf numFmtId="0" fontId="77" fillId="0" borderId="24" xfId="0" applyFont="1" applyBorder="1"/>
    <xf numFmtId="0" fontId="9" fillId="2" borderId="12" xfId="0" applyFont="1" applyFill="1" applyBorder="1" applyAlignment="1">
      <alignment horizontal="left" vertical="top" wrapText="1"/>
    </xf>
    <xf numFmtId="0" fontId="77" fillId="3" borderId="1" xfId="0" applyFont="1" applyFill="1" applyBorder="1" applyAlignment="1">
      <alignment horizontal="center" vertical="center" wrapText="1"/>
    </xf>
    <xf numFmtId="0" fontId="77" fillId="0" borderId="11" xfId="0" applyFont="1" applyBorder="1"/>
    <xf numFmtId="0" fontId="77" fillId="3" borderId="14" xfId="0" applyFont="1" applyFill="1" applyBorder="1" applyAlignment="1">
      <alignment horizontal="center" vertical="center" wrapText="1"/>
    </xf>
    <xf numFmtId="0" fontId="77" fillId="0" borderId="6" xfId="0" applyFont="1" applyBorder="1"/>
    <xf numFmtId="0" fontId="9" fillId="3" borderId="1" xfId="0" applyFont="1" applyFill="1" applyBorder="1" applyAlignment="1">
      <alignment vertical="top" wrapText="1"/>
    </xf>
    <xf numFmtId="0" fontId="8" fillId="0" borderId="1" xfId="0" applyFont="1" applyBorder="1" applyAlignment="1">
      <alignment horizontal="left" vertical="top" wrapText="1" indent="1"/>
    </xf>
    <xf numFmtId="0" fontId="9" fillId="2" borderId="1" xfId="0" applyFont="1" applyFill="1" applyBorder="1" applyAlignment="1">
      <alignment horizontal="left" vertical="top" wrapText="1"/>
    </xf>
    <xf numFmtId="0" fontId="28" fillId="0" borderId="1" xfId="0" applyFont="1" applyBorder="1" applyAlignment="1">
      <alignment horizontal="left" vertical="top" wrapText="1"/>
    </xf>
    <xf numFmtId="0" fontId="28" fillId="0" borderId="1" xfId="0" applyFont="1" applyBorder="1" applyAlignment="1">
      <alignment vertical="top" wrapText="1"/>
    </xf>
    <xf numFmtId="0" fontId="9" fillId="0" borderId="1" xfId="0" applyFont="1" applyBorder="1" applyAlignment="1">
      <alignment horizontal="left" vertical="top" wrapText="1"/>
    </xf>
    <xf numFmtId="0" fontId="8" fillId="0" borderId="5" xfId="0" applyFont="1" applyBorder="1" applyAlignment="1">
      <alignment vertical="top" wrapText="1"/>
    </xf>
    <xf numFmtId="0" fontId="8" fillId="0" borderId="47" xfId="0" applyFont="1" applyBorder="1" applyAlignment="1">
      <alignment vertical="top" wrapText="1"/>
    </xf>
    <xf numFmtId="0" fontId="6" fillId="2" borderId="1" xfId="0" applyFont="1" applyFill="1" applyBorder="1" applyAlignment="1">
      <alignment horizontal="left" vertical="top" wrapText="1"/>
    </xf>
    <xf numFmtId="166" fontId="69" fillId="0" borderId="1" xfId="0" applyNumberFormat="1" applyFont="1" applyBorder="1" applyAlignment="1">
      <alignment vertical="top" wrapText="1"/>
    </xf>
    <xf numFmtId="0" fontId="69" fillId="0" borderId="10" xfId="0" applyFont="1" applyBorder="1"/>
    <xf numFmtId="0" fontId="69" fillId="0" borderId="11" xfId="0" applyFont="1" applyBorder="1"/>
    <xf numFmtId="167" fontId="69" fillId="0" borderId="1" xfId="0" applyNumberFormat="1" applyFont="1" applyBorder="1" applyAlignment="1">
      <alignment vertical="top" wrapText="1"/>
    </xf>
    <xf numFmtId="167" fontId="69" fillId="0" borderId="10" xfId="0" applyNumberFormat="1" applyFont="1" applyBorder="1"/>
    <xf numFmtId="167" fontId="69" fillId="0" borderId="11" xfId="0" applyNumberFormat="1" applyFont="1" applyBorder="1"/>
    <xf numFmtId="164" fontId="69" fillId="0" borderId="1" xfId="0" applyNumberFormat="1" applyFont="1" applyBorder="1" applyAlignment="1">
      <alignment vertical="top" wrapText="1"/>
    </xf>
    <xf numFmtId="164" fontId="69" fillId="0" borderId="10" xfId="0" applyNumberFormat="1" applyFont="1" applyBorder="1"/>
    <xf numFmtId="164" fontId="69" fillId="0" borderId="11" xfId="0" applyNumberFormat="1" applyFont="1" applyBorder="1"/>
    <xf numFmtId="165" fontId="69" fillId="0" borderId="1" xfId="0" applyNumberFormat="1" applyFont="1" applyBorder="1" applyAlignment="1">
      <alignment vertical="top" wrapText="1"/>
    </xf>
    <xf numFmtId="166" fontId="66" fillId="8" borderId="1" xfId="0" applyNumberFormat="1" applyFont="1" applyFill="1" applyBorder="1" applyAlignment="1">
      <alignment vertical="top" wrapText="1"/>
    </xf>
    <xf numFmtId="0" fontId="66" fillId="0" borderId="1" xfId="0" applyFont="1" applyBorder="1" applyAlignment="1">
      <alignment vertical="top" wrapText="1"/>
    </xf>
    <xf numFmtId="0" fontId="69" fillId="0" borderId="12" xfId="0" applyFont="1" applyBorder="1" applyAlignment="1">
      <alignment vertical="top" wrapText="1"/>
    </xf>
    <xf numFmtId="0" fontId="84" fillId="0" borderId="0" xfId="1" applyFont="1" applyAlignment="1">
      <alignment wrapText="1"/>
    </xf>
    <xf numFmtId="0" fontId="83" fillId="0" borderId="1" xfId="0" applyFont="1" applyBorder="1" applyAlignment="1">
      <alignment horizontal="center" vertical="top" wrapText="1"/>
    </xf>
    <xf numFmtId="0" fontId="69" fillId="0" borderId="4" xfId="0" applyFont="1" applyBorder="1" applyAlignment="1">
      <alignment vertical="top" wrapText="1"/>
    </xf>
    <xf numFmtId="0" fontId="83" fillId="0" borderId="3" xfId="0" applyFont="1" applyBorder="1" applyAlignment="1">
      <alignment vertical="top" wrapText="1"/>
    </xf>
    <xf numFmtId="0" fontId="69" fillId="5" borderId="0" xfId="0" applyFont="1" applyFill="1" applyAlignment="1">
      <alignment vertical="top" wrapText="1"/>
    </xf>
    <xf numFmtId="0" fontId="66" fillId="2" borderId="1" xfId="0" applyFont="1" applyFill="1" applyBorder="1" applyAlignment="1">
      <alignment horizontal="center" vertical="center" wrapText="1"/>
    </xf>
    <xf numFmtId="0" fontId="69" fillId="0" borderId="5" xfId="0" applyFont="1" applyBorder="1" applyAlignment="1">
      <alignment wrapText="1"/>
    </xf>
    <xf numFmtId="0" fontId="69" fillId="0" borderId="6" xfId="0" applyFont="1" applyBorder="1" applyAlignment="1">
      <alignment wrapText="1"/>
    </xf>
    <xf numFmtId="0" fontId="69" fillId="0" borderId="8" xfId="0" applyFont="1" applyBorder="1" applyAlignment="1">
      <alignment wrapText="1"/>
    </xf>
    <xf numFmtId="0" fontId="69" fillId="0" borderId="2" xfId="0" applyFont="1" applyBorder="1" applyAlignment="1">
      <alignment wrapText="1"/>
    </xf>
    <xf numFmtId="0" fontId="69" fillId="0" borderId="9" xfId="0" applyFont="1" applyBorder="1" applyAlignment="1">
      <alignment wrapText="1"/>
    </xf>
    <xf numFmtId="0" fontId="83" fillId="0" borderId="0" xfId="0" applyFont="1" applyAlignment="1">
      <alignment horizontal="center" vertical="top" wrapText="1"/>
    </xf>
    <xf numFmtId="0" fontId="66" fillId="2" borderId="1" xfId="0" applyFont="1" applyFill="1" applyBorder="1" applyAlignment="1">
      <alignment horizontal="center" vertical="center"/>
    </xf>
    <xf numFmtId="0" fontId="69" fillId="0" borderId="10" xfId="0" applyFont="1" applyBorder="1" applyAlignment="1">
      <alignment wrapText="1"/>
    </xf>
    <xf numFmtId="0" fontId="69" fillId="0" borderId="11" xfId="0" applyFont="1" applyBorder="1" applyAlignment="1">
      <alignment wrapText="1"/>
    </xf>
    <xf numFmtId="0" fontId="28" fillId="0" borderId="0" xfId="0" applyFont="1" applyAlignment="1">
      <alignment horizontal="center" vertical="top" wrapText="1"/>
    </xf>
    <xf numFmtId="0" fontId="8" fillId="0" borderId="0" xfId="0" applyFont="1" applyAlignment="1">
      <alignment vertical="top"/>
    </xf>
    <xf numFmtId="0" fontId="6" fillId="2" borderId="1" xfId="0" applyFont="1" applyFill="1" applyBorder="1" applyAlignment="1">
      <alignment horizontal="center" vertical="top" wrapText="1"/>
    </xf>
    <xf numFmtId="0" fontId="8" fillId="0" borderId="10" xfId="0" applyFont="1" applyBorder="1" applyAlignment="1">
      <alignment vertical="top" wrapText="1"/>
    </xf>
    <xf numFmtId="0" fontId="8" fillId="0" borderId="11" xfId="0" applyFont="1" applyBorder="1" applyAlignment="1">
      <alignment vertical="top" wrapText="1"/>
    </xf>
    <xf numFmtId="49" fontId="8" fillId="0" borderId="12" xfId="0" applyNumberFormat="1" applyFont="1" applyBorder="1" applyAlignment="1">
      <alignment vertical="top" wrapText="1"/>
    </xf>
    <xf numFmtId="49" fontId="8" fillId="0" borderId="11" xfId="0" applyNumberFormat="1" applyFont="1" applyBorder="1" applyAlignment="1">
      <alignment vertical="top" wrapText="1"/>
    </xf>
    <xf numFmtId="0" fontId="6" fillId="2" borderId="12" xfId="0" applyFont="1" applyFill="1" applyBorder="1" applyAlignment="1">
      <alignment horizontal="center" vertical="top" wrapText="1"/>
    </xf>
    <xf numFmtId="0" fontId="6" fillId="2" borderId="11" xfId="0" applyFont="1" applyFill="1" applyBorder="1" applyAlignment="1">
      <alignment horizontal="center" vertical="top" wrapText="1"/>
    </xf>
    <xf numFmtId="0" fontId="6" fillId="2" borderId="10" xfId="0" applyFont="1" applyFill="1" applyBorder="1" applyAlignment="1">
      <alignment horizontal="center" vertical="top" wrapText="1"/>
    </xf>
    <xf numFmtId="0" fontId="0" fillId="0" borderId="1" xfId="0" applyBorder="1"/>
    <xf numFmtId="0" fontId="0" fillId="0" borderId="1" xfId="0" applyBorder="1" applyAlignment="1">
      <alignment horizontal="right"/>
    </xf>
    <xf numFmtId="0" fontId="0" fillId="0" borderId="1" xfId="0" applyBorder="1" applyAlignment="1">
      <alignment horizontal="right" vertical="top"/>
    </xf>
    <xf numFmtId="0" fontId="9" fillId="0" borderId="1" xfId="0" applyFont="1" applyBorder="1" applyAlignment="1">
      <alignment wrapText="1"/>
    </xf>
    <xf numFmtId="0" fontId="9" fillId="0" borderId="1" xfId="0" applyFont="1" applyBorder="1" applyAlignment="1">
      <alignment wrapText="1"/>
    </xf>
    <xf numFmtId="0" fontId="43" fillId="0" borderId="44" xfId="0" applyFont="1" applyBorder="1" applyAlignment="1">
      <alignment horizontal="center" wrapText="1"/>
    </xf>
    <xf numFmtId="0" fontId="8" fillId="0" borderId="1" xfId="0" applyFont="1" applyBorder="1"/>
    <xf numFmtId="0" fontId="43" fillId="0" borderId="1" xfId="0" applyFont="1" applyBorder="1" applyAlignment="1">
      <alignment horizontal="center" wrapText="1"/>
    </xf>
    <xf numFmtId="0" fontId="90" fillId="0" borderId="1" xfId="0" applyFont="1" applyBorder="1" applyAlignment="1">
      <alignment vertical="center" wrapText="1"/>
    </xf>
    <xf numFmtId="0" fontId="8" fillId="0" borderId="1" xfId="0" applyFont="1" applyBorder="1" applyAlignment="1">
      <alignment wrapText="1"/>
    </xf>
    <xf numFmtId="0" fontId="91" fillId="0" borderId="1" xfId="0" applyFont="1" applyBorder="1"/>
    <xf numFmtId="0" fontId="9" fillId="0" borderId="1" xfId="0" applyFont="1" applyBorder="1"/>
    <xf numFmtId="0" fontId="8" fillId="0" borderId="1" xfId="0" applyFont="1" applyBorder="1"/>
    <xf numFmtId="0" fontId="8" fillId="0" borderId="1" xfId="0" applyFont="1" applyBorder="1" applyAlignment="1">
      <alignment horizontal="left"/>
    </xf>
    <xf numFmtId="0" fontId="95" fillId="0" borderId="1" xfId="1" applyFont="1" applyBorder="1"/>
  </cellXfs>
  <cellStyles count="4">
    <cellStyle name="Hyperlink" xfId="1" builtinId="8"/>
    <cellStyle name="Hyperlink 2" xfId="3" xr:uid="{B375F11C-8F5C-4F3E-8B2D-226FDE6A7E06}"/>
    <cellStyle name="Normal" xfId="0" builtinId="0"/>
    <cellStyle name="Normal 2" xfId="2" xr:uid="{B068C10E-9789-4EC2-A6B0-D76A69AEEF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j.lautze@cgiar.org" TargetMode="External"/><Relationship Id="rId2" Type="http://schemas.openxmlformats.org/officeDocument/2006/relationships/hyperlink" Target="mailto:lucilla.minelli@fao.org" TargetMode="External"/><Relationship Id="rId1" Type="http://schemas.openxmlformats.org/officeDocument/2006/relationships/hyperlink" Target="mailto:jippe.hoogeveen@fao.org;virginie.gillet@fao.org" TargetMode="External"/><Relationship Id="rId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3" Type="http://schemas.openxmlformats.org/officeDocument/2006/relationships/hyperlink" Target="https://www.facebook.com/people/Groundwater-for-Advancing-Resilience-in-Africa-G4DR/61575244854411/" TargetMode="External"/><Relationship Id="rId2" Type="http://schemas.openxmlformats.org/officeDocument/2006/relationships/hyperlink" Target="https://www.linkedin.com/company/g4dr/?viewAsMember=true" TargetMode="External"/><Relationship Id="rId1" Type="http://schemas.openxmlformats.org/officeDocument/2006/relationships/hyperlink" Target="https://g4dr.iwmi.org/" TargetMode="External"/><Relationship Id="rId4"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M46" sqref="M46"/>
    </sheetView>
  </sheetViews>
  <sheetFormatPr defaultColWidth="8.44140625" defaultRowHeight="14.4" x14ac:dyDescent="0.3"/>
  <cols>
    <col min="1" max="1" width="32.44140625" customWidth="1"/>
    <col min="2" max="2" width="13.44140625" customWidth="1"/>
    <col min="4" max="4" width="10" customWidth="1"/>
    <col min="5" max="5" width="14.33203125" customWidth="1"/>
    <col min="6" max="6" width="15" customWidth="1"/>
    <col min="7" max="7" width="14.44140625" customWidth="1"/>
    <col min="8" max="8" width="12.44140625" customWidth="1"/>
    <col min="9" max="9" width="11.44140625" customWidth="1"/>
  </cols>
  <sheetData>
    <row r="1" spans="1:9" ht="30" customHeight="1" x14ac:dyDescent="0.3">
      <c r="A1" s="73" t="s">
        <v>0</v>
      </c>
      <c r="B1" s="74" t="s">
        <v>1</v>
      </c>
    </row>
    <row r="2" spans="1:9" ht="23.25" customHeight="1" x14ac:dyDescent="0.3">
      <c r="A2" s="53" t="s">
        <v>2</v>
      </c>
      <c r="B2" s="55">
        <v>1</v>
      </c>
    </row>
    <row r="3" spans="1:9" ht="19.5" customHeight="1" x14ac:dyDescent="0.3">
      <c r="A3" s="53" t="s">
        <v>3</v>
      </c>
      <c r="B3" s="55">
        <v>2</v>
      </c>
    </row>
    <row r="4" spans="1:9" ht="17.25" customHeight="1" x14ac:dyDescent="0.3">
      <c r="A4" s="53" t="s">
        <v>4</v>
      </c>
      <c r="B4" s="55">
        <v>3</v>
      </c>
    </row>
    <row r="5" spans="1:9" ht="18" customHeight="1" x14ac:dyDescent="0.3">
      <c r="A5" s="53" t="s">
        <v>5</v>
      </c>
      <c r="B5" s="55">
        <v>4</v>
      </c>
    </row>
    <row r="6" spans="1:9" ht="19.5" customHeight="1" x14ac:dyDescent="0.3">
      <c r="A6" s="53" t="s">
        <v>6</v>
      </c>
      <c r="B6" s="55">
        <v>5</v>
      </c>
    </row>
    <row r="7" spans="1:9" ht="18" customHeight="1" x14ac:dyDescent="0.3">
      <c r="A7" s="53" t="s">
        <v>7</v>
      </c>
      <c r="B7" s="55">
        <v>6</v>
      </c>
    </row>
    <row r="8" spans="1:9" ht="18" customHeight="1" x14ac:dyDescent="0.3">
      <c r="A8" s="53" t="s">
        <v>8</v>
      </c>
      <c r="B8" s="55">
        <v>0</v>
      </c>
    </row>
    <row r="9" spans="1:9" ht="18.75" customHeight="1" thickBot="1" x14ac:dyDescent="0.35">
      <c r="A9" s="54" t="s">
        <v>9</v>
      </c>
      <c r="B9" s="56">
        <v>0</v>
      </c>
    </row>
    <row r="10" spans="1:9" ht="18.75" customHeight="1" x14ac:dyDescent="0.3">
      <c r="A10" s="31"/>
      <c r="B10" s="31"/>
    </row>
    <row r="11" spans="1:9" ht="18.75" customHeight="1" thickBot="1" x14ac:dyDescent="0.35">
      <c r="A11" s="31"/>
      <c r="B11" s="31"/>
    </row>
    <row r="12" spans="1:9" x14ac:dyDescent="0.3">
      <c r="D12" s="75" t="s">
        <v>10</v>
      </c>
      <c r="E12" s="69"/>
      <c r="F12" s="69"/>
      <c r="G12" s="69"/>
      <c r="H12" s="69"/>
      <c r="I12" s="70"/>
    </row>
    <row r="13" spans="1:9" x14ac:dyDescent="0.3">
      <c r="D13" s="57" t="s">
        <v>11</v>
      </c>
      <c r="E13" s="71" t="s">
        <v>12</v>
      </c>
      <c r="F13" s="71" t="s">
        <v>13</v>
      </c>
      <c r="G13" s="71" t="s">
        <v>14</v>
      </c>
      <c r="H13" s="71" t="s">
        <v>15</v>
      </c>
      <c r="I13" s="72" t="s">
        <v>16</v>
      </c>
    </row>
    <row r="14" spans="1:9" ht="15" customHeight="1" thickBot="1" x14ac:dyDescent="0.35">
      <c r="D14" s="58" t="s">
        <v>17</v>
      </c>
      <c r="E14" s="59">
        <v>20</v>
      </c>
      <c r="F14" s="59">
        <v>25</v>
      </c>
      <c r="G14" s="59">
        <v>25</v>
      </c>
      <c r="H14" s="59">
        <v>0</v>
      </c>
      <c r="I14" s="60">
        <v>30</v>
      </c>
    </row>
    <row r="15" spans="1:9" x14ac:dyDescent="0.3">
      <c r="D15" s="76" t="s">
        <v>18</v>
      </c>
      <c r="E15" s="61"/>
      <c r="F15" s="61"/>
      <c r="G15" s="61"/>
      <c r="H15" s="62"/>
    </row>
    <row r="16" spans="1:9" ht="20.25" customHeight="1" x14ac:dyDescent="0.3">
      <c r="D16" s="63" t="s">
        <v>11</v>
      </c>
      <c r="E16" s="67" t="s">
        <v>12</v>
      </c>
      <c r="F16" s="67" t="s">
        <v>14</v>
      </c>
      <c r="G16" s="67" t="s">
        <v>15</v>
      </c>
      <c r="H16" s="68" t="s">
        <v>16</v>
      </c>
    </row>
    <row r="17" spans="1:8" ht="15" customHeight="1" thickBot="1" x14ac:dyDescent="0.35">
      <c r="D17" s="64" t="s">
        <v>17</v>
      </c>
      <c r="E17" s="65">
        <v>25</v>
      </c>
      <c r="F17" s="65">
        <v>35</v>
      </c>
      <c r="G17" s="65">
        <v>0</v>
      </c>
      <c r="H17" s="66">
        <v>40</v>
      </c>
    </row>
    <row r="18" spans="1:8" ht="15" customHeight="1" thickBot="1" x14ac:dyDescent="0.35"/>
    <row r="19" spans="1:8" ht="15" customHeight="1" thickBot="1" x14ac:dyDescent="0.35">
      <c r="A19" s="77" t="s">
        <v>19</v>
      </c>
      <c r="B19" s="78"/>
      <c r="C19" s="78"/>
      <c r="D19" s="78"/>
      <c r="E19" s="79"/>
    </row>
    <row r="20" spans="1:8" ht="15" customHeight="1" thickBot="1" x14ac:dyDescent="0.35">
      <c r="A20" s="80" t="s">
        <v>20</v>
      </c>
      <c r="B20" s="81"/>
      <c r="C20" s="81"/>
      <c r="D20" s="82" cm="1">
        <f t="array" ref="D20">_xlfn.LET(_xlpm.hdrRow,MATCH("*Development*Objective*rating*",'2. Progress towards outcomes'!$C:$C,0),_xlpm.rRow,_xlpm.hdrRow+1,_xlpm.ratings,INDEX('2. Progress towards outcomes'!$D:$H,_xlpm.rRow,0),_xlpm.scores,_xlfn.XLOOKUP(_xlpm.ratings,TxtRating,NumRating,0),ROUND(SUMPRODUCT(_xlpm.scores,Weights)/SUM(Weights),0))</f>
        <v>5</v>
      </c>
      <c r="E20" s="83"/>
    </row>
    <row r="21" spans="1:8" ht="15" customHeight="1" thickBot="1" x14ac:dyDescent="0.35">
      <c r="A21" s="80"/>
      <c r="B21" s="81"/>
      <c r="C21" s="81"/>
      <c r="D21" s="84" cm="1">
        <f t="array" ref="D21">ROUND(
  SUMPRODUCT(
      _xlfn.XLOOKUP(
        CHOOSE({1,2,3,4},
          '3. Implementation Progress'!D128,
          '3. Implementation Progress'!F128,
          '3. Implementation Progress'!H128,
          '3. Implementation Progress'!L128
        ),
        TxtRating, NumRating, 0
      ),
      Weights2
  ) / SUM(Weights2),   0)</f>
        <v>4</v>
      </c>
      <c r="E21" s="83"/>
    </row>
    <row r="22" spans="1:8" ht="15" customHeight="1" thickBot="1" x14ac:dyDescent="0.35">
      <c r="A22" s="85"/>
      <c r="B22" s="86"/>
      <c r="C22" s="86"/>
      <c r="D22" s="86"/>
      <c r="E22" s="8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1:V37"/>
  <sheetViews>
    <sheetView showGridLines="0" tabSelected="1" topLeftCell="A14" zoomScaleNormal="100" zoomScaleSheetLayoutView="100" workbookViewId="0">
      <selection activeCell="L19" sqref="L19"/>
    </sheetView>
  </sheetViews>
  <sheetFormatPr defaultColWidth="8.44140625" defaultRowHeight="14.4" x14ac:dyDescent="0.3"/>
  <cols>
    <col min="1" max="1" width="2.33203125" customWidth="1"/>
    <col min="3" max="3" width="10.44140625" customWidth="1"/>
    <col min="4" max="5" width="8.44140625" customWidth="1"/>
    <col min="6" max="6" width="16.44140625" customWidth="1"/>
    <col min="7" max="7" width="10.33203125" customWidth="1"/>
    <col min="8" max="8" width="6.44140625" customWidth="1"/>
    <col min="9" max="9" width="6.33203125" customWidth="1"/>
    <col min="12" max="12" width="13.44140625" customWidth="1"/>
    <col min="14" max="14" width="47.44140625" hidden="1" customWidth="1"/>
  </cols>
  <sheetData>
    <row r="1" spans="2:14" x14ac:dyDescent="0.3">
      <c r="M1" s="46"/>
    </row>
    <row r="3" spans="2:14" x14ac:dyDescent="0.3">
      <c r="M3" s="46"/>
    </row>
    <row r="6" spans="2:14" ht="25.35" customHeight="1" x14ac:dyDescent="0.3">
      <c r="B6" s="210" t="s">
        <v>21</v>
      </c>
      <c r="C6" s="209"/>
      <c r="D6" s="209"/>
      <c r="E6" s="209"/>
      <c r="F6" s="209"/>
      <c r="G6" s="209"/>
      <c r="H6" s="209"/>
      <c r="I6" s="209"/>
      <c r="J6" s="209"/>
      <c r="K6" s="209"/>
      <c r="M6" s="27"/>
    </row>
    <row r="7" spans="2:14" ht="25.35" customHeight="1" x14ac:dyDescent="0.3">
      <c r="B7" s="208" t="s">
        <v>22</v>
      </c>
      <c r="C7" s="209"/>
      <c r="D7" s="209"/>
      <c r="E7" s="209"/>
      <c r="F7" s="209"/>
      <c r="G7" s="209"/>
      <c r="H7" s="209"/>
      <c r="I7" s="209"/>
      <c r="J7" s="209"/>
      <c r="K7" s="209"/>
      <c r="M7" s="42"/>
    </row>
    <row r="8" spans="2:14" ht="25.35" customHeight="1" x14ac:dyDescent="0.3">
      <c r="B8" s="211" t="s">
        <v>23</v>
      </c>
      <c r="C8" s="209"/>
      <c r="D8" s="209"/>
      <c r="E8" s="209"/>
      <c r="F8" s="209"/>
      <c r="G8" s="209"/>
      <c r="H8" s="209"/>
      <c r="I8" s="209"/>
      <c r="J8" s="209"/>
      <c r="K8" s="209"/>
      <c r="L8" s="51"/>
    </row>
    <row r="9" spans="2:14" ht="30" customHeight="1" x14ac:dyDescent="0.3">
      <c r="B9" s="24" t="s">
        <v>24</v>
      </c>
      <c r="C9" s="19"/>
      <c r="D9" s="19"/>
      <c r="E9" s="19"/>
      <c r="F9" s="19"/>
      <c r="G9" s="19"/>
      <c r="H9" s="19"/>
      <c r="I9" s="19"/>
      <c r="J9" s="19"/>
      <c r="K9" s="19"/>
      <c r="L9" s="10"/>
      <c r="N9" s="5"/>
    </row>
    <row r="10" spans="2:14" ht="30" customHeight="1" x14ac:dyDescent="0.3">
      <c r="B10" s="45" t="str">
        <f>HYPERLINK("#'1. Basic project data'!N10","1. BASIC PROJECT DATA")</f>
        <v>1. BASIC PROJECT DATA</v>
      </c>
      <c r="C10" s="11"/>
      <c r="D10" s="20"/>
      <c r="E10" s="12"/>
      <c r="F10" s="12"/>
      <c r="G10" s="12"/>
      <c r="H10" s="12"/>
      <c r="I10" s="12"/>
      <c r="J10" s="12"/>
      <c r="K10" s="12"/>
      <c r="L10" s="13"/>
      <c r="N10" s="5"/>
    </row>
    <row r="11" spans="2:14" ht="30" customHeight="1" x14ac:dyDescent="0.3">
      <c r="B11" s="45" t="str">
        <f>HYPERLINK("#'2. Progress towards outcomes'!N11","2. PROGRESS TOWARDS ACHIEVING PROJECT OBJECTIVE(S) (DEVELOPMENT OBJECTIVE)")</f>
        <v>2. PROGRESS TOWARDS ACHIEVING PROJECT OBJECTIVE(S) (DEVELOPMENT OBJECTIVE)</v>
      </c>
      <c r="C11" s="11"/>
      <c r="D11" s="11"/>
      <c r="E11" s="11"/>
      <c r="F11" s="11"/>
      <c r="G11" s="11"/>
      <c r="H11" s="11"/>
      <c r="I11" s="20"/>
      <c r="J11" s="20"/>
      <c r="K11" s="20"/>
      <c r="L11" s="13"/>
      <c r="N11" s="5" t="s">
        <v>25</v>
      </c>
    </row>
    <row r="12" spans="2:14" ht="30" customHeight="1" x14ac:dyDescent="0.3">
      <c r="B12" s="45" t="str">
        <f>HYPERLINK("#'3. Implementation Progress'!N12","3. IMPLEMENTATION PROGRESS (IP)")</f>
        <v>3. IMPLEMENTATION PROGRESS (IP)</v>
      </c>
      <c r="C12" s="12"/>
      <c r="D12" s="12"/>
      <c r="E12" s="20"/>
      <c r="F12" s="12"/>
      <c r="G12" s="12"/>
      <c r="H12" s="12"/>
      <c r="I12" s="12"/>
      <c r="J12" s="12"/>
      <c r="K12" s="12"/>
      <c r="L12" s="13"/>
      <c r="N12" s="5" t="s">
        <v>26</v>
      </c>
    </row>
    <row r="13" spans="2:14" ht="30" customHeight="1" x14ac:dyDescent="0.3">
      <c r="B13" s="45" t="str">
        <f>HYPERLINK("#'4. Summary on progress'!N13","4. SUMMARY ON PROGRESS AND CHALLENGES")</f>
        <v>4. SUMMARY ON PROGRESS AND CHALLENGES</v>
      </c>
      <c r="C13" s="11"/>
      <c r="D13" s="11"/>
      <c r="E13" s="11"/>
      <c r="F13" s="11"/>
      <c r="G13" s="20"/>
      <c r="H13" s="20"/>
      <c r="I13" s="20"/>
      <c r="J13" s="20"/>
      <c r="K13" s="20"/>
      <c r="L13" s="13"/>
      <c r="N13" s="5" t="s">
        <v>27</v>
      </c>
    </row>
    <row r="14" spans="2:14" ht="30" customHeight="1" x14ac:dyDescent="0.3">
      <c r="B14" s="45" t="str">
        <f>HYPERLINK("#'5. ESS Risk'!N14","5.ENVIRONMENTAL AND SOCIAL SAFEGUARDS (ESS):RISKS FROM THE PROJECT")</f>
        <v>5.ENVIRONMENTAL AND SOCIAL SAFEGUARDS (ESS):RISKS FROM THE PROJECT</v>
      </c>
      <c r="C14" s="11"/>
      <c r="D14" s="11"/>
      <c r="E14" s="11"/>
      <c r="F14" s="11"/>
      <c r="G14" s="11"/>
      <c r="H14" s="20"/>
      <c r="I14" s="20"/>
      <c r="J14" s="20"/>
      <c r="K14" s="20"/>
      <c r="L14" s="13"/>
    </row>
    <row r="15" spans="2:14" ht="30" customHeight="1" x14ac:dyDescent="0.3">
      <c r="B15" s="45" t="str">
        <f>HYPERLINK("#'6. Risks to the project'!N15","6. RISKS TO THE PROJECT")</f>
        <v>6. RISKS TO THE PROJECT</v>
      </c>
      <c r="C15" s="12"/>
      <c r="D15" s="20"/>
      <c r="E15" s="12"/>
      <c r="F15" s="12"/>
      <c r="G15" s="12"/>
      <c r="H15" s="12"/>
      <c r="I15" s="12"/>
      <c r="J15" s="12"/>
      <c r="K15" s="12"/>
      <c r="L15" s="13"/>
    </row>
    <row r="16" spans="2:14" ht="30" customHeight="1" x14ac:dyDescent="0.3">
      <c r="B16" s="45" t="str">
        <f>HYPERLINK("#'7. Follow-up on Mid-term review'!N16","7. FOLLOW-UP ON MID-TERM REVIEW OR SUPERVISION MISSION")</f>
        <v>7. FOLLOW-UP ON MID-TERM REVIEW OR SUPERVISION MISSION</v>
      </c>
      <c r="C16" s="12"/>
      <c r="D16" s="12"/>
      <c r="E16" s="12"/>
      <c r="F16" s="12"/>
      <c r="G16" s="20"/>
      <c r="H16" s="12"/>
      <c r="I16" s="12"/>
      <c r="J16" s="12"/>
      <c r="K16" s="12"/>
      <c r="L16" s="13"/>
    </row>
    <row r="17" spans="2:22" ht="30" customHeight="1" x14ac:dyDescent="0.3">
      <c r="B17" s="45" t="str">
        <f>HYPERLINK("#'8. Minor project amendments'!N17","8. MINOR PROJECT AMENDMENTS")</f>
        <v>8. MINOR PROJECT AMENDMENTS</v>
      </c>
      <c r="C17" s="12"/>
      <c r="D17" s="12"/>
      <c r="E17" s="20"/>
      <c r="F17" s="12"/>
      <c r="G17" s="12"/>
      <c r="H17" s="12"/>
      <c r="I17" s="12"/>
      <c r="J17" s="12"/>
      <c r="K17" s="12"/>
      <c r="L17" s="13"/>
    </row>
    <row r="18" spans="2:22" ht="30" customHeight="1" x14ac:dyDescent="0.3">
      <c r="B18" s="45" t="str">
        <f>HYPERLINK("#'9. Stakeholders' Engagement'!N18","9. STAKEHOLDERS' ENGAGEMENT")</f>
        <v>9. STAKEHOLDERS' ENGAGEMENT</v>
      </c>
      <c r="C18" s="12"/>
      <c r="D18" s="12"/>
      <c r="E18" s="20"/>
      <c r="F18" s="12"/>
      <c r="G18" s="12"/>
      <c r="H18" s="12"/>
      <c r="I18" s="12"/>
      <c r="J18" s="12"/>
      <c r="K18" s="12"/>
      <c r="L18" s="13"/>
    </row>
    <row r="19" spans="2:22" ht="30" customHeight="1" x14ac:dyDescent="0.3">
      <c r="B19" s="45" t="str">
        <f>HYPERLINK("#'10. Gender Mainstreaming'!N19","10. GENDER MAINSTREAMING")</f>
        <v>10. GENDER MAINSTREAMING</v>
      </c>
      <c r="C19" s="12"/>
      <c r="D19" s="12"/>
      <c r="E19" s="20"/>
      <c r="F19" s="12"/>
      <c r="G19" s="12"/>
      <c r="H19" s="12"/>
      <c r="I19" s="12"/>
      <c r="J19" s="12"/>
      <c r="K19" s="12"/>
      <c r="L19" s="13"/>
    </row>
    <row r="20" spans="2:22" ht="30" customHeight="1" x14ac:dyDescent="0.3">
      <c r="B20" s="45" t="str">
        <f>HYPERLINK("#'11. Knowledge Management'!N20","11. KNOWLEDGE MANAGEMENT ACTIVITIES")</f>
        <v>11. KNOWLEDGE MANAGEMENT ACTIVITIES</v>
      </c>
      <c r="C20" s="12"/>
      <c r="D20" s="12"/>
      <c r="E20" s="12"/>
      <c r="F20" s="20"/>
      <c r="G20" s="12"/>
      <c r="H20" s="12"/>
      <c r="I20" s="12"/>
      <c r="J20" s="12"/>
      <c r="K20" s="12"/>
      <c r="L20" s="13"/>
    </row>
    <row r="21" spans="2:22" ht="30" customHeight="1" x14ac:dyDescent="0.3">
      <c r="B21" s="45" t="str">
        <f>HYPERLINK("#'12. Indigenous &amp; Local Involve.'!N21","12. INDIGENOUS PEOPLES AND LOCAL COMMUNITIES INVOLVEMENT")</f>
        <v>12. INDIGENOUS PEOPLES AND LOCAL COMMUNITIES INVOLVEMENT</v>
      </c>
      <c r="C21" s="12"/>
      <c r="D21" s="12"/>
      <c r="E21" s="12"/>
      <c r="F21" s="12"/>
      <c r="G21" s="20"/>
      <c r="H21" s="12"/>
      <c r="I21" s="12"/>
      <c r="J21" s="12"/>
      <c r="K21" s="12"/>
      <c r="L21" s="13"/>
      <c r="M21" s="88"/>
      <c r="N21" s="88"/>
      <c r="O21" s="88"/>
      <c r="P21" s="88"/>
      <c r="Q21" s="88"/>
      <c r="R21" s="88"/>
      <c r="S21" s="88"/>
      <c r="T21" s="88"/>
      <c r="U21" s="88"/>
      <c r="V21" s="88"/>
    </row>
    <row r="22" spans="2:22" ht="30" customHeight="1" x14ac:dyDescent="0.3">
      <c r="B22" s="45" t="str">
        <f>HYPERLINK("#'13. Co-Financing Table'!N22","13. CO-FINANCING TABLE")</f>
        <v>13. CO-FINANCING TABLE</v>
      </c>
      <c r="C22" s="12"/>
      <c r="D22" s="20"/>
      <c r="E22" s="12"/>
      <c r="F22" s="12"/>
      <c r="G22" s="12"/>
      <c r="H22" s="12"/>
      <c r="I22" s="12"/>
      <c r="J22" s="12"/>
      <c r="K22" s="12"/>
      <c r="L22" s="13"/>
      <c r="M22" s="88"/>
      <c r="N22" s="88"/>
      <c r="O22" s="88"/>
      <c r="P22" s="88"/>
      <c r="Q22" s="88"/>
      <c r="R22" s="88"/>
      <c r="S22" s="88"/>
      <c r="T22" s="88"/>
      <c r="U22" s="88"/>
      <c r="V22" s="88"/>
    </row>
    <row r="23" spans="2:22" ht="30" customHeight="1" x14ac:dyDescent="0.3">
      <c r="B23" s="45" t="str">
        <f>HYPERLINK("#'14. GEO Location'!N23","14. GEO LOCATION INFORMATION")</f>
        <v>14. GEO LOCATION INFORMATION</v>
      </c>
      <c r="C23" s="12"/>
      <c r="D23" s="12"/>
      <c r="E23" s="20"/>
      <c r="F23" s="12"/>
      <c r="G23" s="12"/>
      <c r="H23" s="12"/>
      <c r="I23" s="12"/>
      <c r="J23" s="12"/>
      <c r="K23" s="12"/>
      <c r="L23" s="13"/>
      <c r="M23" s="189"/>
      <c r="N23" s="88"/>
      <c r="O23" s="88"/>
      <c r="P23" s="88"/>
      <c r="Q23" s="88"/>
      <c r="R23" s="88"/>
      <c r="S23" s="88"/>
      <c r="T23" s="190"/>
      <c r="U23" s="88"/>
      <c r="V23" s="88"/>
    </row>
    <row r="24" spans="2:22" ht="30" customHeight="1" x14ac:dyDescent="0.3">
      <c r="B24" s="25"/>
      <c r="M24" s="191"/>
      <c r="N24" s="88"/>
      <c r="O24" s="88"/>
      <c r="P24" s="88"/>
      <c r="Q24" s="88"/>
      <c r="R24" s="88"/>
      <c r="S24" s="88"/>
      <c r="T24" s="88"/>
      <c r="U24" s="88"/>
      <c r="V24" s="88"/>
    </row>
    <row r="25" spans="2:22" ht="30" customHeight="1" x14ac:dyDescent="0.3">
      <c r="B25" s="25"/>
      <c r="M25" s="191"/>
      <c r="N25" s="88"/>
      <c r="O25" s="88"/>
      <c r="P25" s="88"/>
      <c r="Q25" s="88"/>
      <c r="R25" s="88"/>
      <c r="S25" s="88"/>
      <c r="T25" s="88"/>
      <c r="U25" s="88"/>
      <c r="V25" s="88"/>
    </row>
    <row r="26" spans="2:22" ht="30" customHeight="1" x14ac:dyDescent="0.3">
      <c r="B26" s="25" t="str">
        <f>HYPERLINK("#'Annex'!N26","Annex. Monitoring Area-based GEF Core Indicator Commitments and Progress with FERM")</f>
        <v>Annex. Monitoring Area-based GEF Core Indicator Commitments and Progress with FERM</v>
      </c>
      <c r="C26" s="5"/>
      <c r="D26" s="5"/>
      <c r="E26" s="5"/>
      <c r="F26" s="5"/>
      <c r="G26" s="5"/>
      <c r="H26" s="5"/>
      <c r="I26" s="5"/>
      <c r="J26" s="21"/>
      <c r="K26" s="5"/>
      <c r="L26" s="14"/>
      <c r="M26" s="191"/>
      <c r="N26" s="88"/>
      <c r="O26" s="88"/>
      <c r="P26" s="88"/>
      <c r="Q26" s="88"/>
      <c r="R26" s="88"/>
      <c r="S26" s="88"/>
      <c r="T26" s="88"/>
      <c r="U26" s="88"/>
      <c r="V26" s="88"/>
    </row>
    <row r="27" spans="2:22" x14ac:dyDescent="0.3">
      <c r="M27" s="192"/>
      <c r="N27" s="88"/>
      <c r="O27" s="88"/>
      <c r="P27" s="88"/>
      <c r="Q27" s="88"/>
      <c r="R27" s="88"/>
      <c r="S27" s="88"/>
      <c r="T27" s="88"/>
      <c r="U27" s="88"/>
      <c r="V27" s="88"/>
    </row>
    <row r="28" spans="2:22" x14ac:dyDescent="0.3">
      <c r="M28" s="192"/>
      <c r="N28" s="88"/>
      <c r="O28" s="88"/>
      <c r="P28" s="88"/>
      <c r="Q28" s="88"/>
      <c r="R28" s="88"/>
      <c r="S28" s="88"/>
      <c r="T28" s="88"/>
      <c r="U28" s="88"/>
      <c r="V28" s="88"/>
    </row>
    <row r="29" spans="2:22" x14ac:dyDescent="0.3">
      <c r="B29" s="27" t="s">
        <v>28</v>
      </c>
      <c r="C29" s="27"/>
      <c r="M29" s="192"/>
      <c r="N29" s="88"/>
      <c r="O29" s="88"/>
      <c r="P29" s="88"/>
      <c r="Q29" s="88"/>
      <c r="R29" s="88"/>
      <c r="S29" s="88"/>
      <c r="T29" s="88"/>
      <c r="U29" s="88"/>
      <c r="V29" s="88"/>
    </row>
    <row r="30" spans="2:22" x14ac:dyDescent="0.3">
      <c r="B30" t="s">
        <v>29</v>
      </c>
      <c r="C30" s="27"/>
      <c r="M30" s="192"/>
      <c r="N30" s="88"/>
      <c r="O30" s="88"/>
      <c r="P30" s="88"/>
      <c r="Q30" s="88"/>
      <c r="R30" s="88"/>
      <c r="S30" s="88"/>
      <c r="T30" s="88"/>
      <c r="U30" s="88"/>
      <c r="V30" s="88"/>
    </row>
    <row r="31" spans="2:22" x14ac:dyDescent="0.3">
      <c r="B31" s="52" t="s">
        <v>30</v>
      </c>
      <c r="M31" s="191"/>
      <c r="N31" s="88"/>
      <c r="O31" s="88"/>
      <c r="P31" s="88"/>
      <c r="Q31" s="88"/>
      <c r="R31" s="88"/>
      <c r="S31" s="88"/>
      <c r="T31" s="88"/>
      <c r="U31" s="88"/>
      <c r="V31" s="88"/>
    </row>
    <row r="32" spans="2:22" x14ac:dyDescent="0.3">
      <c r="B32" t="s">
        <v>31</v>
      </c>
      <c r="M32" s="88"/>
      <c r="N32" s="88"/>
      <c r="O32" s="88"/>
      <c r="P32" s="88"/>
      <c r="Q32" s="88"/>
      <c r="R32" s="88"/>
      <c r="S32" s="88"/>
      <c r="T32" s="88"/>
      <c r="U32" s="88"/>
      <c r="V32" s="88"/>
    </row>
    <row r="33" spans="2:22" x14ac:dyDescent="0.3">
      <c r="B33" t="s">
        <v>32</v>
      </c>
      <c r="M33" s="88"/>
      <c r="N33" s="88"/>
      <c r="O33" s="88"/>
      <c r="P33" s="88"/>
      <c r="Q33" s="88"/>
      <c r="R33" s="88"/>
      <c r="S33" s="88"/>
      <c r="T33" s="88"/>
      <c r="U33" s="88"/>
      <c r="V33" s="88"/>
    </row>
    <row r="34" spans="2:22" ht="19.5" customHeight="1" x14ac:dyDescent="0.4">
      <c r="M34" s="193"/>
      <c r="N34" s="88"/>
      <c r="O34" s="88"/>
      <c r="P34" s="88"/>
      <c r="Q34" s="88"/>
      <c r="R34" s="88"/>
      <c r="S34" s="88"/>
      <c r="T34" s="88"/>
      <c r="U34" s="88"/>
      <c r="V34" s="88"/>
    </row>
    <row r="35" spans="2:22" x14ac:dyDescent="0.3">
      <c r="M35" s="88"/>
      <c r="N35" s="88"/>
      <c r="O35" s="88"/>
      <c r="P35" s="88"/>
      <c r="Q35" s="88"/>
      <c r="R35" s="88"/>
      <c r="S35" s="88"/>
      <c r="T35" s="88"/>
      <c r="U35" s="88"/>
      <c r="V35" s="88"/>
    </row>
    <row r="36" spans="2:22" x14ac:dyDescent="0.3">
      <c r="M36" s="88"/>
      <c r="N36" s="88"/>
      <c r="O36" s="88"/>
      <c r="P36" s="88"/>
      <c r="Q36" s="88"/>
      <c r="R36" s="88"/>
      <c r="S36" s="88"/>
      <c r="T36" s="88"/>
      <c r="U36" s="88"/>
      <c r="V36" s="88"/>
    </row>
    <row r="37" spans="2:22" x14ac:dyDescent="0.3">
      <c r="M37" s="88"/>
      <c r="N37" s="88"/>
      <c r="O37" s="88"/>
      <c r="P37" s="88"/>
      <c r="Q37" s="88"/>
      <c r="R37" s="88"/>
      <c r="S37" s="88"/>
      <c r="T37" s="88"/>
      <c r="U37" s="88"/>
      <c r="V37" s="88"/>
    </row>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N84"/>
  <sheetViews>
    <sheetView showGridLines="0" showWhiteSpace="0" topLeftCell="D18" zoomScaleNormal="100" zoomScaleSheetLayoutView="125" workbookViewId="0">
      <selection activeCell="L11" sqref="L11"/>
    </sheetView>
  </sheetViews>
  <sheetFormatPr defaultColWidth="8.44140625" defaultRowHeight="14.4" x14ac:dyDescent="0.3"/>
  <cols>
    <col min="1" max="1" width="2" customWidth="1"/>
    <col min="4" max="4" width="17.44140625" customWidth="1"/>
    <col min="10" max="11" width="18.44140625" customWidth="1"/>
  </cols>
  <sheetData>
    <row r="1" spans="2:14" ht="17.100000000000001" customHeight="1" x14ac:dyDescent="0.35">
      <c r="L1" s="49"/>
    </row>
    <row r="2" spans="2:14" ht="17.100000000000001" customHeight="1" x14ac:dyDescent="0.35">
      <c r="B2" s="252" t="s">
        <v>33</v>
      </c>
      <c r="C2" s="209"/>
      <c r="D2" s="209"/>
      <c r="E2" s="209"/>
      <c r="F2" s="209"/>
      <c r="G2" s="209"/>
      <c r="H2" s="209"/>
      <c r="I2" s="209"/>
      <c r="J2" s="209"/>
      <c r="K2" s="162"/>
      <c r="L2" s="39"/>
      <c r="M2" s="40"/>
    </row>
    <row r="3" spans="2:14" ht="17.850000000000001" customHeight="1" x14ac:dyDescent="0.35">
      <c r="B3" s="239" t="s">
        <v>34</v>
      </c>
      <c r="C3" s="209"/>
      <c r="D3" s="209"/>
      <c r="E3" s="209"/>
      <c r="F3" s="209"/>
      <c r="G3" s="209"/>
      <c r="H3" s="209"/>
      <c r="I3" s="209"/>
      <c r="J3" s="209"/>
      <c r="K3" s="163"/>
      <c r="L3" s="50"/>
      <c r="M3" s="40"/>
    </row>
    <row r="4" spans="2:14" ht="17.850000000000001" customHeight="1" x14ac:dyDescent="0.35">
      <c r="B4" s="222" t="s">
        <v>35</v>
      </c>
      <c r="C4" s="220"/>
      <c r="D4" s="221"/>
      <c r="E4" s="241" t="s">
        <v>36</v>
      </c>
      <c r="F4" s="220"/>
      <c r="G4" s="220"/>
      <c r="H4" s="220"/>
      <c r="I4" s="220"/>
      <c r="J4" s="221"/>
      <c r="K4" s="3"/>
      <c r="L4" s="184"/>
      <c r="M4" s="40"/>
    </row>
    <row r="5" spans="2:14" ht="30" customHeight="1" x14ac:dyDescent="0.35">
      <c r="B5" s="222" t="s">
        <v>37</v>
      </c>
      <c r="C5" s="220"/>
      <c r="D5" s="221"/>
      <c r="E5" s="228" t="s">
        <v>38</v>
      </c>
      <c r="F5" s="220"/>
      <c r="G5" s="220"/>
      <c r="H5" s="220"/>
      <c r="I5" s="220"/>
      <c r="J5" s="221"/>
      <c r="K5" s="3"/>
      <c r="L5" s="185"/>
      <c r="M5" s="41"/>
      <c r="N5" s="42"/>
    </row>
    <row r="6" spans="2:14" ht="38.25" customHeight="1" x14ac:dyDescent="0.35">
      <c r="B6" s="219" t="s">
        <v>39</v>
      </c>
      <c r="C6" s="220"/>
      <c r="D6" s="221"/>
      <c r="E6" s="255" t="s">
        <v>40</v>
      </c>
      <c r="F6" s="220"/>
      <c r="G6" s="220"/>
      <c r="H6" s="220"/>
      <c r="I6" s="220"/>
      <c r="J6" s="221"/>
      <c r="K6" s="3"/>
      <c r="L6" s="185"/>
      <c r="M6" s="41"/>
      <c r="N6" s="42"/>
    </row>
    <row r="7" spans="2:14" ht="17.850000000000001" customHeight="1" x14ac:dyDescent="0.35">
      <c r="B7" s="222" t="s">
        <v>41</v>
      </c>
      <c r="C7" s="220"/>
      <c r="D7" s="221"/>
      <c r="E7" s="241" t="s">
        <v>42</v>
      </c>
      <c r="F7" s="220"/>
      <c r="G7" s="220"/>
      <c r="H7" s="220"/>
      <c r="I7" s="220"/>
      <c r="J7" s="221"/>
      <c r="K7" s="164"/>
      <c r="L7" s="41"/>
      <c r="M7" s="41"/>
      <c r="N7" s="42"/>
    </row>
    <row r="8" spans="2:14" ht="17.850000000000001" customHeight="1" x14ac:dyDescent="0.35">
      <c r="B8" s="222" t="s">
        <v>43</v>
      </c>
      <c r="C8" s="220"/>
      <c r="D8" s="221"/>
      <c r="E8" s="241">
        <v>10970</v>
      </c>
      <c r="F8" s="220"/>
      <c r="G8" s="220"/>
      <c r="H8" s="220"/>
      <c r="I8" s="220"/>
      <c r="J8" s="221"/>
      <c r="K8" s="164"/>
      <c r="L8" s="41"/>
      <c r="M8" s="41"/>
      <c r="N8" s="42"/>
    </row>
    <row r="9" spans="2:14" ht="48" customHeight="1" x14ac:dyDescent="0.35">
      <c r="B9" s="222" t="s">
        <v>44</v>
      </c>
      <c r="C9" s="220"/>
      <c r="D9" s="221"/>
      <c r="E9" s="228" t="s">
        <v>45</v>
      </c>
      <c r="F9" s="220"/>
      <c r="G9" s="220"/>
      <c r="H9" s="220"/>
      <c r="I9" s="220"/>
      <c r="J9" s="221"/>
      <c r="K9" s="3"/>
      <c r="L9" s="41"/>
      <c r="M9" s="41"/>
      <c r="N9" s="42"/>
    </row>
    <row r="10" spans="2:14" ht="35.25" customHeight="1" x14ac:dyDescent="0.35">
      <c r="B10" s="222" t="s">
        <v>46</v>
      </c>
      <c r="C10" s="220"/>
      <c r="D10" s="221"/>
      <c r="E10" s="228" t="s">
        <v>47</v>
      </c>
      <c r="F10" s="220"/>
      <c r="G10" s="220"/>
      <c r="H10" s="220"/>
      <c r="I10" s="220"/>
      <c r="J10" s="221"/>
      <c r="K10" s="3"/>
      <c r="L10" s="41"/>
      <c r="M10" s="41"/>
      <c r="N10" s="42"/>
    </row>
    <row r="11" spans="2:14" ht="17.850000000000001" customHeight="1" x14ac:dyDescent="0.35">
      <c r="B11" s="222" t="s">
        <v>48</v>
      </c>
      <c r="C11" s="220"/>
      <c r="D11" s="221"/>
      <c r="E11" s="241" t="s">
        <v>49</v>
      </c>
      <c r="F11" s="220"/>
      <c r="G11" s="220"/>
      <c r="H11" s="220"/>
      <c r="I11" s="220"/>
      <c r="J11" s="221"/>
      <c r="K11" s="164"/>
      <c r="L11" s="41"/>
      <c r="M11" s="41"/>
      <c r="N11" s="42"/>
    </row>
    <row r="12" spans="2:14" ht="17.850000000000001" customHeight="1" x14ac:dyDescent="0.35">
      <c r="B12" s="222" t="s">
        <v>50</v>
      </c>
      <c r="C12" s="220"/>
      <c r="D12" s="221"/>
      <c r="E12" s="241" t="s">
        <v>51</v>
      </c>
      <c r="F12" s="220"/>
      <c r="G12" s="220"/>
      <c r="H12" s="220"/>
      <c r="I12" s="220"/>
      <c r="J12" s="221"/>
      <c r="K12" s="164"/>
      <c r="L12" s="50"/>
      <c r="M12" s="40"/>
    </row>
    <row r="13" spans="2:14" ht="17.850000000000001" customHeight="1" x14ac:dyDescent="0.35">
      <c r="B13" s="258" t="s">
        <v>52</v>
      </c>
      <c r="C13" s="209"/>
      <c r="D13" s="209"/>
      <c r="E13" s="209"/>
      <c r="F13" s="209"/>
      <c r="G13" s="209"/>
      <c r="H13" s="209"/>
      <c r="I13" s="209"/>
      <c r="J13" s="209"/>
      <c r="K13" s="165"/>
      <c r="L13" s="40"/>
      <c r="M13" s="40"/>
    </row>
    <row r="14" spans="2:14" ht="17.850000000000001" customHeight="1" x14ac:dyDescent="0.35">
      <c r="B14" s="222" t="s">
        <v>53</v>
      </c>
      <c r="C14" s="220"/>
      <c r="D14" s="221"/>
      <c r="E14" s="237">
        <v>45281</v>
      </c>
      <c r="F14" s="220"/>
      <c r="G14" s="220"/>
      <c r="H14" s="220"/>
      <c r="I14" s="220"/>
      <c r="J14" s="221"/>
      <c r="K14" s="166"/>
      <c r="L14" s="48"/>
      <c r="M14" s="40"/>
    </row>
    <row r="15" spans="2:14" ht="16.350000000000001" customHeight="1" x14ac:dyDescent="0.35">
      <c r="B15" s="222" t="s">
        <v>54</v>
      </c>
      <c r="C15" s="220"/>
      <c r="D15" s="221"/>
      <c r="E15" s="259">
        <v>45234</v>
      </c>
      <c r="F15" s="235"/>
      <c r="G15" s="235"/>
      <c r="H15" s="235"/>
      <c r="I15" s="235"/>
      <c r="J15" s="236"/>
      <c r="K15" s="167"/>
      <c r="L15" s="40"/>
      <c r="M15" s="40"/>
    </row>
    <row r="16" spans="2:14" ht="16.5" customHeight="1" x14ac:dyDescent="0.35">
      <c r="B16" s="222" t="s">
        <v>55</v>
      </c>
      <c r="C16" s="220"/>
      <c r="D16" s="221"/>
      <c r="E16" s="259">
        <v>45538</v>
      </c>
      <c r="F16" s="235"/>
      <c r="G16" s="235"/>
      <c r="H16" s="235"/>
      <c r="I16" s="235"/>
      <c r="J16" s="236"/>
      <c r="K16" s="168"/>
      <c r="M16" s="40"/>
    </row>
    <row r="17" spans="2:13" ht="16.350000000000001" customHeight="1" x14ac:dyDescent="0.35">
      <c r="B17" s="222" t="s">
        <v>56</v>
      </c>
      <c r="C17" s="220"/>
      <c r="D17" s="221"/>
      <c r="E17" s="259">
        <v>45596</v>
      </c>
      <c r="F17" s="235"/>
      <c r="G17" s="235"/>
      <c r="H17" s="235"/>
      <c r="I17" s="235"/>
      <c r="J17" s="236"/>
      <c r="K17" s="169"/>
      <c r="L17" s="145"/>
      <c r="M17" s="40"/>
    </row>
    <row r="18" spans="2:13" ht="18" customHeight="1" x14ac:dyDescent="0.35">
      <c r="B18" s="260" t="s">
        <v>57</v>
      </c>
      <c r="C18" s="220"/>
      <c r="D18" s="221"/>
      <c r="E18" s="234">
        <v>46965</v>
      </c>
      <c r="F18" s="235"/>
      <c r="G18" s="235"/>
      <c r="H18" s="235"/>
      <c r="I18" s="235"/>
      <c r="J18" s="236"/>
      <c r="K18" s="166"/>
      <c r="L18" s="40"/>
      <c r="M18" s="40"/>
    </row>
    <row r="19" spans="2:13" ht="29.85" customHeight="1" x14ac:dyDescent="0.35">
      <c r="B19" s="222" t="s">
        <v>58</v>
      </c>
      <c r="C19" s="515"/>
      <c r="D19" s="515"/>
      <c r="E19" s="516" t="s">
        <v>59</v>
      </c>
      <c r="F19" s="516"/>
      <c r="G19" s="516"/>
      <c r="H19" s="516"/>
      <c r="I19" s="516"/>
      <c r="J19" s="516"/>
      <c r="K19" s="166"/>
      <c r="L19" s="40"/>
      <c r="M19" s="40"/>
    </row>
    <row r="20" spans="2:13" ht="14.85" customHeight="1" x14ac:dyDescent="0.35">
      <c r="B20" s="222" t="s">
        <v>60</v>
      </c>
      <c r="C20" s="515"/>
      <c r="D20" s="515"/>
      <c r="E20" s="516" t="s">
        <v>59</v>
      </c>
      <c r="F20" s="516"/>
      <c r="G20" s="516"/>
      <c r="H20" s="516"/>
      <c r="I20" s="516"/>
      <c r="J20" s="516"/>
      <c r="K20" s="164"/>
      <c r="L20" s="40"/>
      <c r="M20" s="40"/>
    </row>
    <row r="21" spans="2:13" ht="14.85" customHeight="1" x14ac:dyDescent="0.35">
      <c r="B21" s="222" t="s">
        <v>61</v>
      </c>
      <c r="C21" s="515"/>
      <c r="D21" s="515"/>
      <c r="E21" s="234">
        <v>47330</v>
      </c>
      <c r="F21" s="517"/>
      <c r="G21" s="517"/>
      <c r="H21" s="517"/>
      <c r="I21" s="517"/>
      <c r="J21" s="517"/>
      <c r="K21" s="164"/>
      <c r="L21" s="40"/>
      <c r="M21" s="40"/>
    </row>
    <row r="22" spans="2:13" ht="17.850000000000001" customHeight="1" x14ac:dyDescent="0.35">
      <c r="B22" s="518" t="s">
        <v>62</v>
      </c>
      <c r="C22" s="515"/>
      <c r="D22" s="515"/>
      <c r="E22" s="515"/>
      <c r="F22" s="515"/>
      <c r="G22" s="515"/>
      <c r="H22" s="515"/>
      <c r="I22" s="515"/>
      <c r="J22" s="519"/>
      <c r="K22" s="170"/>
      <c r="L22" s="40"/>
      <c r="M22" s="40"/>
    </row>
    <row r="23" spans="2:13" ht="15" customHeight="1" x14ac:dyDescent="0.35">
      <c r="B23" s="222" t="s">
        <v>63</v>
      </c>
      <c r="C23" s="515"/>
      <c r="D23" s="515"/>
      <c r="E23" s="257">
        <v>5786073</v>
      </c>
      <c r="F23" s="515"/>
      <c r="G23" s="515"/>
      <c r="H23" s="515"/>
      <c r="I23" s="515"/>
      <c r="J23" s="515"/>
      <c r="K23" s="171"/>
      <c r="L23" s="40"/>
      <c r="M23" s="40"/>
    </row>
    <row r="24" spans="2:13" ht="28.5" customHeight="1" x14ac:dyDescent="0.35">
      <c r="B24" s="222" t="s">
        <v>64</v>
      </c>
      <c r="C24" s="515"/>
      <c r="D24" s="515"/>
      <c r="E24" s="240">
        <v>867911</v>
      </c>
      <c r="F24" s="515"/>
      <c r="G24" s="515"/>
      <c r="H24" s="515"/>
      <c r="I24" s="515"/>
      <c r="J24" s="515"/>
      <c r="K24" s="169"/>
      <c r="L24" s="41"/>
      <c r="M24" s="40"/>
    </row>
    <row r="25" spans="2:13" ht="15" customHeight="1" x14ac:dyDescent="0.35">
      <c r="B25" s="222" t="s">
        <v>65</v>
      </c>
      <c r="C25" s="515"/>
      <c r="D25" s="515"/>
      <c r="E25" s="240">
        <f>'13. Co-Financing Table'!K23</f>
        <v>45483345.579999998</v>
      </c>
      <c r="F25" s="515"/>
      <c r="G25" s="515"/>
      <c r="H25" s="515"/>
      <c r="I25" s="515"/>
      <c r="J25" s="515"/>
      <c r="K25" s="171"/>
      <c r="M25" s="40"/>
    </row>
    <row r="26" spans="2:13" ht="31.5" customHeight="1" x14ac:dyDescent="0.35">
      <c r="B26" s="222" t="s">
        <v>66</v>
      </c>
      <c r="C26" s="515"/>
      <c r="D26" s="515"/>
      <c r="E26" s="240">
        <f>'13. Co-Financing Table'!N23</f>
        <v>10119785.800000001</v>
      </c>
      <c r="F26" s="515"/>
      <c r="G26" s="515"/>
      <c r="H26" s="515"/>
      <c r="I26" s="515"/>
      <c r="J26" s="515"/>
      <c r="K26" s="171"/>
      <c r="L26" s="50"/>
      <c r="M26" s="40"/>
    </row>
    <row r="27" spans="2:13" ht="17.850000000000001" customHeight="1" x14ac:dyDescent="0.35">
      <c r="B27" s="254" t="s">
        <v>67</v>
      </c>
      <c r="C27" s="209"/>
      <c r="D27" s="209"/>
      <c r="E27" s="209"/>
      <c r="F27" s="209"/>
      <c r="G27" s="209"/>
      <c r="H27" s="209"/>
      <c r="I27" s="209"/>
      <c r="J27" s="172"/>
      <c r="K27" s="172"/>
      <c r="L27" s="40"/>
      <c r="M27" s="40"/>
    </row>
    <row r="28" spans="2:13" ht="27.6" customHeight="1" x14ac:dyDescent="0.35">
      <c r="B28" s="222" t="s">
        <v>68</v>
      </c>
      <c r="C28" s="220"/>
      <c r="D28" s="221"/>
      <c r="E28" s="237">
        <v>45679</v>
      </c>
      <c r="F28" s="515"/>
      <c r="G28" s="515"/>
      <c r="H28" s="515"/>
      <c r="I28" s="515"/>
      <c r="J28" s="515"/>
      <c r="K28" s="166"/>
      <c r="L28" s="40"/>
      <c r="M28" s="40"/>
    </row>
    <row r="29" spans="2:13" ht="17.850000000000001" customHeight="1" x14ac:dyDescent="0.35">
      <c r="B29" s="222" t="s">
        <v>69</v>
      </c>
      <c r="C29" s="220"/>
      <c r="D29" s="221"/>
      <c r="E29" s="237">
        <v>46377</v>
      </c>
      <c r="F29" s="515"/>
      <c r="G29" s="515"/>
      <c r="H29" s="515"/>
      <c r="I29" s="515"/>
      <c r="J29" s="515"/>
      <c r="K29" s="164"/>
      <c r="L29" s="40"/>
      <c r="M29" s="40"/>
    </row>
    <row r="30" spans="2:13" ht="27.6" customHeight="1" x14ac:dyDescent="0.35">
      <c r="B30" s="222" t="s">
        <v>70</v>
      </c>
      <c r="C30" s="220"/>
      <c r="D30" s="221"/>
      <c r="E30" s="516" t="s">
        <v>59</v>
      </c>
      <c r="F30" s="516"/>
      <c r="G30" s="516"/>
      <c r="H30" s="516"/>
      <c r="I30" s="516"/>
      <c r="J30" s="516"/>
      <c r="K30" s="164"/>
      <c r="L30" s="40"/>
      <c r="M30" s="40"/>
    </row>
    <row r="31" spans="2:13" ht="21" customHeight="1" x14ac:dyDescent="0.35">
      <c r="B31" s="222" t="s">
        <v>71</v>
      </c>
      <c r="C31" s="220"/>
      <c r="D31" s="221"/>
      <c r="E31" s="234">
        <v>46752</v>
      </c>
      <c r="F31" s="517"/>
      <c r="G31" s="517"/>
      <c r="H31" s="517"/>
      <c r="I31" s="517"/>
      <c r="J31" s="517"/>
      <c r="K31" s="173"/>
      <c r="L31" s="41"/>
      <c r="M31" s="40"/>
    </row>
    <row r="32" spans="2:13" ht="20.100000000000001" customHeight="1" x14ac:dyDescent="0.35">
      <c r="B32" s="242" t="s">
        <v>72</v>
      </c>
      <c r="C32" s="209"/>
      <c r="D32" s="209"/>
      <c r="E32" s="209"/>
      <c r="F32" s="209"/>
      <c r="G32" s="209"/>
      <c r="H32" s="209"/>
      <c r="I32" s="209"/>
      <c r="J32" s="174"/>
      <c r="K32" s="174"/>
      <c r="L32" s="40"/>
      <c r="M32" s="40"/>
    </row>
    <row r="33" spans="2:13" ht="27.6" customHeight="1" x14ac:dyDescent="0.35">
      <c r="B33" s="222" t="s">
        <v>73</v>
      </c>
      <c r="C33" s="220"/>
      <c r="D33" s="221"/>
      <c r="E33" s="255" t="str">
        <f>_xlfn.XLOOKUP(DevScore, NumRating, TxtRating, "Not Rated")</f>
        <v>Satisfactory (S)</v>
      </c>
      <c r="F33" s="220"/>
      <c r="G33" s="220"/>
      <c r="H33" s="220"/>
      <c r="I33" s="220"/>
      <c r="J33" s="221"/>
      <c r="K33" s="175"/>
      <c r="L33" s="40"/>
      <c r="M33" s="40"/>
    </row>
    <row r="34" spans="2:13" ht="21" customHeight="1" x14ac:dyDescent="0.35">
      <c r="B34" s="222" t="s">
        <v>74</v>
      </c>
      <c r="C34" s="220"/>
      <c r="D34" s="221"/>
      <c r="E34" s="255" t="str">
        <f>_xlfn.XLOOKUP(ImpScore, NumRating, TxtRating, "Not Rated")</f>
        <v>Moderately Satisfactory (MS)</v>
      </c>
      <c r="F34" s="220"/>
      <c r="G34" s="220"/>
      <c r="H34" s="220"/>
      <c r="I34" s="220"/>
      <c r="J34" s="221"/>
      <c r="K34" s="175"/>
      <c r="L34" s="40"/>
      <c r="M34" s="40"/>
    </row>
    <row r="35" spans="2:13" ht="21" customHeight="1" x14ac:dyDescent="0.35">
      <c r="B35" s="222" t="s">
        <v>75</v>
      </c>
      <c r="C35" s="220"/>
      <c r="D35" s="221"/>
      <c r="E35" s="255" t="str">
        <f>'6. Risks to the Project'!C82</f>
        <v>Low</v>
      </c>
      <c r="F35" s="220"/>
      <c r="G35" s="220"/>
      <c r="H35" s="220"/>
      <c r="I35" s="220"/>
      <c r="J35" s="221"/>
      <c r="K35" s="175"/>
      <c r="L35" s="40"/>
      <c r="M35" s="40"/>
    </row>
    <row r="36" spans="2:13" ht="17.850000000000001" customHeight="1" x14ac:dyDescent="0.35">
      <c r="B36" s="242" t="s">
        <v>76</v>
      </c>
      <c r="C36" s="209"/>
      <c r="D36" s="209"/>
      <c r="E36" s="209"/>
      <c r="F36" s="209"/>
      <c r="G36" s="209"/>
      <c r="H36" s="209"/>
      <c r="I36" s="209"/>
      <c r="J36" s="28"/>
      <c r="K36" s="28"/>
      <c r="L36" s="40"/>
      <c r="M36" s="40"/>
    </row>
    <row r="37" spans="2:13" ht="27.6" customHeight="1" x14ac:dyDescent="0.35">
      <c r="B37" s="222" t="s">
        <v>77</v>
      </c>
      <c r="C37" s="220"/>
      <c r="D37" s="221"/>
      <c r="E37" s="226" t="s">
        <v>78</v>
      </c>
      <c r="F37" s="220"/>
      <c r="G37" s="220"/>
      <c r="H37" s="220"/>
      <c r="I37" s="220"/>
      <c r="J37" s="221"/>
      <c r="K37" s="176"/>
      <c r="L37" s="40"/>
      <c r="M37" s="40"/>
    </row>
    <row r="38" spans="2:13" ht="24.6" customHeight="1" x14ac:dyDescent="0.35">
      <c r="C38" s="177"/>
      <c r="D38" s="178"/>
      <c r="E38" s="178"/>
      <c r="F38" s="179"/>
      <c r="G38" s="179"/>
      <c r="H38" s="179"/>
      <c r="I38" s="179"/>
      <c r="J38" s="179"/>
      <c r="K38" s="179"/>
      <c r="L38" s="40"/>
      <c r="M38" s="40"/>
    </row>
    <row r="39" spans="2:13" ht="24.6" customHeight="1" x14ac:dyDescent="0.35">
      <c r="C39" s="180"/>
      <c r="D39" s="180"/>
      <c r="E39" s="180"/>
      <c r="F39" s="180"/>
      <c r="G39" s="180"/>
      <c r="H39" s="180"/>
      <c r="I39" s="180"/>
      <c r="J39" s="180"/>
      <c r="K39" s="180"/>
      <c r="L39" s="39"/>
      <c r="M39" s="39"/>
    </row>
    <row r="40" spans="2:13" ht="24.6" customHeight="1" x14ac:dyDescent="0.35">
      <c r="B40" s="261" t="s">
        <v>79</v>
      </c>
      <c r="C40" s="209"/>
      <c r="D40" s="209"/>
      <c r="E40" s="209"/>
      <c r="F40" s="209"/>
      <c r="G40" s="209"/>
      <c r="H40" s="209"/>
      <c r="I40" s="209"/>
      <c r="J40" s="209"/>
      <c r="K40" s="180"/>
      <c r="L40" s="40"/>
      <c r="M40" s="40"/>
    </row>
    <row r="41" spans="2:13" ht="24.6" customHeight="1" x14ac:dyDescent="0.35">
      <c r="B41" s="209"/>
      <c r="C41" s="209"/>
      <c r="D41" s="209"/>
      <c r="E41" s="209"/>
      <c r="F41" s="209"/>
      <c r="G41" s="209"/>
      <c r="H41" s="209"/>
      <c r="I41" s="209"/>
      <c r="J41" s="209"/>
      <c r="K41" s="180"/>
      <c r="L41" s="40"/>
      <c r="M41" s="40"/>
    </row>
    <row r="42" spans="2:13" ht="24.6" customHeight="1" x14ac:dyDescent="0.35">
      <c r="B42" s="209"/>
      <c r="C42" s="209"/>
      <c r="D42" s="209"/>
      <c r="E42" s="209"/>
      <c r="F42" s="209"/>
      <c r="G42" s="209"/>
      <c r="H42" s="209"/>
      <c r="I42" s="209"/>
      <c r="J42" s="209"/>
      <c r="K42" s="180"/>
      <c r="L42" s="40"/>
      <c r="M42" s="40"/>
    </row>
    <row r="43" spans="2:13" ht="17.100000000000001" customHeight="1" x14ac:dyDescent="0.35">
      <c r="B43" s="174"/>
      <c r="C43" s="174"/>
      <c r="D43" s="174"/>
      <c r="E43" s="174"/>
      <c r="F43" s="174"/>
      <c r="G43" s="174"/>
      <c r="H43" s="174"/>
      <c r="I43" s="174"/>
      <c r="J43" s="174"/>
      <c r="K43" s="174"/>
      <c r="L43" s="40"/>
      <c r="M43" s="40"/>
    </row>
    <row r="44" spans="2:13" ht="17.100000000000001" customHeight="1" x14ac:dyDescent="0.35">
      <c r="B44" s="174"/>
      <c r="C44" s="174"/>
      <c r="D44" s="174"/>
      <c r="E44" s="174"/>
      <c r="F44" s="174"/>
      <c r="G44" s="174"/>
      <c r="H44" s="174"/>
      <c r="I44" s="174"/>
      <c r="J44" s="174"/>
      <c r="K44" s="174"/>
      <c r="L44" s="40"/>
      <c r="M44" s="40"/>
    </row>
    <row r="45" spans="2:13" ht="17.850000000000001" customHeight="1" x14ac:dyDescent="0.35">
      <c r="B45" s="242" t="s">
        <v>80</v>
      </c>
      <c r="C45" s="209"/>
      <c r="D45" s="209"/>
      <c r="E45" s="209"/>
      <c r="F45" s="209"/>
      <c r="G45" s="209"/>
      <c r="H45" s="209"/>
      <c r="I45" s="209"/>
      <c r="J45" s="28"/>
      <c r="K45" s="28"/>
      <c r="L45" s="145"/>
      <c r="M45" s="40"/>
    </row>
    <row r="46" spans="2:13" ht="17.850000000000001" customHeight="1" x14ac:dyDescent="0.35">
      <c r="B46" s="253" t="s">
        <v>81</v>
      </c>
      <c r="C46" s="224"/>
      <c r="D46" s="225"/>
      <c r="E46" s="253" t="s">
        <v>82</v>
      </c>
      <c r="F46" s="224"/>
      <c r="G46" s="224"/>
      <c r="H46" s="225"/>
      <c r="I46" s="253" t="s">
        <v>83</v>
      </c>
      <c r="J46" s="225"/>
      <c r="K46" s="180"/>
      <c r="L46" s="40"/>
      <c r="M46" s="40"/>
    </row>
    <row r="47" spans="2:13" ht="17.850000000000001" customHeight="1" x14ac:dyDescent="0.35">
      <c r="B47" s="223" t="s">
        <v>84</v>
      </c>
      <c r="C47" s="224"/>
      <c r="D47" s="225"/>
      <c r="E47" s="238" t="s">
        <v>85</v>
      </c>
      <c r="F47" s="224"/>
      <c r="G47" s="224"/>
      <c r="H47" s="225"/>
      <c r="I47" s="226" t="s">
        <v>86</v>
      </c>
      <c r="J47" s="225"/>
      <c r="K47" s="176"/>
      <c r="L47" s="40"/>
      <c r="M47" s="40"/>
    </row>
    <row r="48" spans="2:13" ht="17.850000000000001" customHeight="1" x14ac:dyDescent="0.35">
      <c r="B48" s="223" t="s">
        <v>87</v>
      </c>
      <c r="C48" s="224"/>
      <c r="D48" s="225"/>
      <c r="E48" s="238" t="s">
        <v>88</v>
      </c>
      <c r="F48" s="224"/>
      <c r="G48" s="224"/>
      <c r="H48" s="225"/>
      <c r="I48" s="226" t="s">
        <v>89</v>
      </c>
      <c r="J48" s="225"/>
      <c r="K48" s="176"/>
      <c r="L48" s="40"/>
      <c r="M48" s="40"/>
    </row>
    <row r="49" spans="2:13" ht="57" customHeight="1" x14ac:dyDescent="0.35">
      <c r="B49" s="223" t="s">
        <v>90</v>
      </c>
      <c r="C49" s="224"/>
      <c r="D49" s="225"/>
      <c r="E49" s="228" t="s">
        <v>91</v>
      </c>
      <c r="F49" s="243"/>
      <c r="G49" s="243"/>
      <c r="H49" s="244"/>
      <c r="I49" s="226"/>
      <c r="J49" s="225"/>
      <c r="K49" s="176"/>
      <c r="L49" s="39"/>
      <c r="M49" s="40"/>
    </row>
    <row r="50" spans="2:13" ht="33.75" customHeight="1" x14ac:dyDescent="0.35">
      <c r="B50" s="223" t="s">
        <v>92</v>
      </c>
      <c r="C50" s="224"/>
      <c r="D50" s="225"/>
      <c r="E50" s="241" t="s">
        <v>93</v>
      </c>
      <c r="F50" s="243"/>
      <c r="G50" s="243"/>
      <c r="H50" s="244"/>
      <c r="I50" s="228" t="s">
        <v>94</v>
      </c>
      <c r="J50" s="244"/>
      <c r="K50" s="176"/>
      <c r="L50" s="186"/>
      <c r="M50" s="40"/>
    </row>
    <row r="51" spans="2:13" ht="17.850000000000001" customHeight="1" x14ac:dyDescent="0.35">
      <c r="B51" s="223" t="s">
        <v>95</v>
      </c>
      <c r="C51" s="224"/>
      <c r="D51" s="225"/>
      <c r="E51" s="238" t="s">
        <v>96</v>
      </c>
      <c r="F51" s="224"/>
      <c r="G51" s="224"/>
      <c r="H51" s="225"/>
      <c r="I51" s="226" t="s">
        <v>97</v>
      </c>
      <c r="J51" s="225"/>
      <c r="K51" s="176"/>
      <c r="L51" s="186"/>
      <c r="M51" s="40"/>
    </row>
    <row r="52" spans="2:13" ht="17.850000000000001" customHeight="1" x14ac:dyDescent="0.35">
      <c r="B52" s="181"/>
      <c r="C52" s="181"/>
      <c r="D52" s="181"/>
      <c r="E52" s="181"/>
      <c r="F52" s="181"/>
      <c r="G52" s="176"/>
      <c r="H52" s="176"/>
      <c r="I52" s="176"/>
      <c r="J52" s="176"/>
      <c r="K52" s="176"/>
      <c r="L52" s="186"/>
      <c r="M52" s="40"/>
    </row>
    <row r="53" spans="2:13" ht="17.850000000000001" customHeight="1" x14ac:dyDescent="0.35">
      <c r="B53" s="181"/>
      <c r="C53" s="181"/>
      <c r="D53" s="181"/>
      <c r="E53" s="181"/>
      <c r="F53" s="181"/>
      <c r="G53" s="176"/>
      <c r="H53" s="176"/>
      <c r="I53" s="176"/>
      <c r="J53" s="176"/>
      <c r="K53" s="176"/>
      <c r="L53" s="186"/>
      <c r="M53" s="40"/>
    </row>
    <row r="54" spans="2:13" ht="15.75" customHeight="1" x14ac:dyDescent="0.35">
      <c r="B54" s="256" t="s">
        <v>98</v>
      </c>
      <c r="C54" s="209"/>
      <c r="D54" s="209"/>
      <c r="E54" s="209"/>
      <c r="F54" s="209"/>
      <c r="G54" s="209"/>
      <c r="H54" s="209"/>
      <c r="I54" s="209"/>
      <c r="J54" s="209"/>
      <c r="K54" s="182"/>
      <c r="L54" s="186"/>
      <c r="M54" s="40"/>
    </row>
    <row r="55" spans="2:13" ht="14.85" customHeight="1" x14ac:dyDescent="0.35">
      <c r="B55" s="183"/>
      <c r="C55" s="183"/>
      <c r="D55" s="183"/>
      <c r="E55" s="183"/>
      <c r="F55" s="183"/>
      <c r="G55" s="183"/>
      <c r="H55" s="183"/>
      <c r="I55" s="183"/>
      <c r="J55" s="183"/>
      <c r="K55" s="183"/>
      <c r="L55" s="186"/>
      <c r="M55" s="40"/>
    </row>
    <row r="56" spans="2:13" ht="14.85" customHeight="1" x14ac:dyDescent="0.35">
      <c r="B56" s="228" t="s">
        <v>99</v>
      </c>
      <c r="C56" s="229"/>
      <c r="D56" s="229"/>
      <c r="E56" s="229"/>
      <c r="F56" s="229"/>
      <c r="G56" s="229"/>
      <c r="H56" s="229"/>
      <c r="I56" s="229"/>
      <c r="J56" s="230"/>
      <c r="K56" s="3"/>
      <c r="L56" s="186"/>
      <c r="M56" s="40"/>
    </row>
    <row r="57" spans="2:13" ht="17.100000000000001" customHeight="1" x14ac:dyDescent="0.35">
      <c r="B57" s="231"/>
      <c r="C57" s="232"/>
      <c r="D57" s="232"/>
      <c r="E57" s="232"/>
      <c r="F57" s="232"/>
      <c r="G57" s="232"/>
      <c r="H57" s="232"/>
      <c r="I57" s="232"/>
      <c r="J57" s="233"/>
      <c r="K57" s="3"/>
      <c r="L57" s="187"/>
      <c r="M57" s="40"/>
    </row>
    <row r="58" spans="2:13" ht="17.100000000000001" customHeight="1" x14ac:dyDescent="0.35">
      <c r="B58" s="251"/>
      <c r="C58" s="220"/>
      <c r="D58" s="220"/>
      <c r="E58" s="220"/>
      <c r="F58" s="220"/>
      <c r="G58" s="220"/>
      <c r="H58" s="220"/>
      <c r="I58" s="220"/>
      <c r="J58" s="220"/>
      <c r="K58" s="3"/>
      <c r="L58" s="188"/>
      <c r="M58" s="40"/>
    </row>
    <row r="59" spans="2:13" ht="15" customHeight="1" x14ac:dyDescent="0.35">
      <c r="B59" s="227" t="s">
        <v>100</v>
      </c>
      <c r="C59" s="213"/>
      <c r="D59" s="214"/>
      <c r="E59" s="227" t="s">
        <v>101</v>
      </c>
      <c r="F59" s="227" t="s">
        <v>102</v>
      </c>
      <c r="G59" s="213"/>
      <c r="H59" s="213"/>
      <c r="I59" s="214"/>
      <c r="J59" s="227" t="s">
        <v>103</v>
      </c>
      <c r="K59" s="3"/>
      <c r="L59" s="187"/>
      <c r="M59" s="40"/>
    </row>
    <row r="60" spans="2:13" ht="17.850000000000001" customHeight="1" x14ac:dyDescent="0.35">
      <c r="B60" s="215"/>
      <c r="C60" s="216"/>
      <c r="D60" s="217"/>
      <c r="E60" s="218"/>
      <c r="F60" s="215"/>
      <c r="G60" s="216"/>
      <c r="H60" s="216"/>
      <c r="I60" s="217"/>
      <c r="J60" s="218"/>
      <c r="K60" s="3"/>
      <c r="L60" s="188"/>
      <c r="M60" s="40"/>
    </row>
    <row r="61" spans="2:13" ht="23.85" customHeight="1" x14ac:dyDescent="0.35">
      <c r="B61" s="212" t="s">
        <v>104</v>
      </c>
      <c r="C61" s="213"/>
      <c r="D61" s="214"/>
      <c r="E61" s="212" t="s">
        <v>105</v>
      </c>
      <c r="F61" s="212" t="s">
        <v>106</v>
      </c>
      <c r="G61" s="213"/>
      <c r="H61" s="213"/>
      <c r="I61" s="214"/>
      <c r="J61" s="212"/>
      <c r="K61" s="15"/>
      <c r="L61" s="187"/>
      <c r="M61" s="40"/>
    </row>
    <row r="62" spans="2:13" ht="17.100000000000001" hidden="1" customHeight="1" x14ac:dyDescent="0.35">
      <c r="B62" s="215"/>
      <c r="C62" s="216"/>
      <c r="D62" s="217"/>
      <c r="E62" s="218"/>
      <c r="F62" s="215"/>
      <c r="G62" s="216"/>
      <c r="H62" s="216"/>
      <c r="I62" s="217"/>
      <c r="J62" s="218"/>
      <c r="K62" s="15"/>
      <c r="L62" s="186"/>
      <c r="M62" s="40"/>
    </row>
    <row r="63" spans="2:13" ht="17.100000000000001" customHeight="1" x14ac:dyDescent="0.35">
      <c r="B63" s="212" t="s">
        <v>107</v>
      </c>
      <c r="C63" s="213"/>
      <c r="D63" s="214"/>
      <c r="E63" s="212" t="s">
        <v>105</v>
      </c>
      <c r="F63" s="212" t="s">
        <v>108</v>
      </c>
      <c r="G63" s="213"/>
      <c r="H63" s="213"/>
      <c r="I63" s="214"/>
      <c r="J63" s="212"/>
      <c r="K63" s="15"/>
      <c r="L63" s="186"/>
      <c r="M63" s="40"/>
    </row>
    <row r="64" spans="2:13" ht="17.100000000000001" customHeight="1" x14ac:dyDescent="0.35">
      <c r="B64" s="215"/>
      <c r="C64" s="216"/>
      <c r="D64" s="217"/>
      <c r="E64" s="218"/>
      <c r="F64" s="215"/>
      <c r="G64" s="216"/>
      <c r="H64" s="216"/>
      <c r="I64" s="217"/>
      <c r="J64" s="218"/>
      <c r="K64" s="15"/>
      <c r="L64" s="40"/>
      <c r="M64" s="40"/>
    </row>
    <row r="65" spans="2:13" ht="17.100000000000001" customHeight="1" x14ac:dyDescent="0.35">
      <c r="B65" s="212" t="s">
        <v>109</v>
      </c>
      <c r="C65" s="213"/>
      <c r="D65" s="214"/>
      <c r="E65" s="212" t="s">
        <v>105</v>
      </c>
      <c r="F65" s="212" t="s">
        <v>110</v>
      </c>
      <c r="G65" s="213"/>
      <c r="H65" s="213"/>
      <c r="I65" s="214"/>
      <c r="J65" s="212"/>
      <c r="K65" s="15"/>
      <c r="L65" s="40"/>
      <c r="M65" s="40"/>
    </row>
    <row r="66" spans="2:13" ht="17.100000000000001" customHeight="1" x14ac:dyDescent="0.35">
      <c r="B66" s="215"/>
      <c r="C66" s="216"/>
      <c r="D66" s="217"/>
      <c r="E66" s="218"/>
      <c r="F66" s="215"/>
      <c r="G66" s="216"/>
      <c r="H66" s="216"/>
      <c r="I66" s="217"/>
      <c r="J66" s="218"/>
      <c r="K66" s="15"/>
      <c r="L66" s="40"/>
      <c r="M66" s="40"/>
    </row>
    <row r="67" spans="2:13" ht="17.100000000000001" customHeight="1" x14ac:dyDescent="0.35">
      <c r="B67" s="212" t="s">
        <v>111</v>
      </c>
      <c r="C67" s="213"/>
      <c r="D67" s="214"/>
      <c r="E67" s="212" t="s">
        <v>105</v>
      </c>
      <c r="F67" s="212" t="s">
        <v>112</v>
      </c>
      <c r="G67" s="213"/>
      <c r="H67" s="213"/>
      <c r="I67" s="214"/>
      <c r="J67" s="212"/>
      <c r="K67" s="15"/>
      <c r="L67" s="39"/>
      <c r="M67" s="40"/>
    </row>
    <row r="68" spans="2:13" ht="13.35" customHeight="1" x14ac:dyDescent="0.35">
      <c r="B68" s="215"/>
      <c r="C68" s="216"/>
      <c r="D68" s="217"/>
      <c r="E68" s="218"/>
      <c r="F68" s="215"/>
      <c r="G68" s="216"/>
      <c r="H68" s="216"/>
      <c r="I68" s="217"/>
      <c r="J68" s="218"/>
      <c r="K68" s="15"/>
      <c r="L68" s="186"/>
      <c r="M68" s="40"/>
    </row>
    <row r="69" spans="2:13" ht="17.100000000000001" customHeight="1" x14ac:dyDescent="0.35">
      <c r="B69" s="212" t="s">
        <v>113</v>
      </c>
      <c r="C69" s="213"/>
      <c r="D69" s="214"/>
      <c r="E69" s="212" t="s">
        <v>105</v>
      </c>
      <c r="F69" s="245" t="s">
        <v>114</v>
      </c>
      <c r="G69" s="246"/>
      <c r="H69" s="246"/>
      <c r="I69" s="247"/>
      <c r="J69" s="212" t="s">
        <v>115</v>
      </c>
      <c r="K69" s="15"/>
      <c r="L69" s="186"/>
      <c r="M69" s="40"/>
    </row>
    <row r="70" spans="2:13" ht="64.5" customHeight="1" x14ac:dyDescent="0.35">
      <c r="B70" s="215"/>
      <c r="C70" s="216"/>
      <c r="D70" s="217"/>
      <c r="E70" s="218"/>
      <c r="F70" s="248"/>
      <c r="G70" s="249"/>
      <c r="H70" s="249"/>
      <c r="I70" s="250"/>
      <c r="J70" s="218"/>
      <c r="K70" s="15"/>
      <c r="L70" s="40"/>
      <c r="M70" s="40"/>
    </row>
    <row r="71" spans="2:13" ht="17.100000000000001" customHeight="1" x14ac:dyDescent="0.35">
      <c r="B71" s="212" t="s">
        <v>116</v>
      </c>
      <c r="C71" s="213"/>
      <c r="D71" s="214"/>
      <c r="E71" s="212" t="s">
        <v>105</v>
      </c>
      <c r="F71" s="212" t="s">
        <v>117</v>
      </c>
      <c r="G71" s="213"/>
      <c r="H71" s="213"/>
      <c r="I71" s="214"/>
      <c r="J71" s="212"/>
      <c r="K71" s="15"/>
      <c r="L71" s="40"/>
      <c r="M71" s="40"/>
    </row>
    <row r="72" spans="2:13" ht="17.100000000000001" customHeight="1" x14ac:dyDescent="0.35">
      <c r="B72" s="215"/>
      <c r="C72" s="216"/>
      <c r="D72" s="217"/>
      <c r="E72" s="218"/>
      <c r="F72" s="215"/>
      <c r="G72" s="216"/>
      <c r="H72" s="216"/>
      <c r="I72" s="217"/>
      <c r="J72" s="218"/>
      <c r="K72" s="15"/>
      <c r="L72" s="40"/>
      <c r="M72" s="40"/>
    </row>
    <row r="73" spans="2:13" ht="17.100000000000001" customHeight="1" x14ac:dyDescent="0.35">
      <c r="B73" s="212" t="s">
        <v>118</v>
      </c>
      <c r="C73" s="213"/>
      <c r="D73" s="214"/>
      <c r="E73" s="212" t="s">
        <v>105</v>
      </c>
      <c r="F73" s="212" t="s">
        <v>119</v>
      </c>
      <c r="G73" s="213"/>
      <c r="H73" s="213"/>
      <c r="I73" s="214"/>
      <c r="J73" s="212"/>
      <c r="K73" s="15"/>
      <c r="L73" s="40"/>
      <c r="M73" s="40"/>
    </row>
    <row r="74" spans="2:13" ht="17.100000000000001" customHeight="1" x14ac:dyDescent="0.35">
      <c r="B74" s="215"/>
      <c r="C74" s="216"/>
      <c r="D74" s="217"/>
      <c r="E74" s="218"/>
      <c r="F74" s="215"/>
      <c r="G74" s="216"/>
      <c r="H74" s="216"/>
      <c r="I74" s="217"/>
      <c r="J74" s="218"/>
      <c r="K74" s="15"/>
      <c r="L74" s="46"/>
      <c r="M74" s="40"/>
    </row>
    <row r="75" spans="2:13" ht="17.100000000000001" customHeight="1" x14ac:dyDescent="0.35">
      <c r="B75" s="212" t="s">
        <v>120</v>
      </c>
      <c r="C75" s="213"/>
      <c r="D75" s="214"/>
      <c r="E75" s="212" t="s">
        <v>121</v>
      </c>
      <c r="F75" s="212"/>
      <c r="G75" s="213"/>
      <c r="H75" s="213"/>
      <c r="I75" s="214"/>
      <c r="J75" s="212" t="s">
        <v>122</v>
      </c>
      <c r="K75" s="15"/>
      <c r="L75" s="40"/>
      <c r="M75" s="40"/>
    </row>
    <row r="76" spans="2:13" ht="17.100000000000001" customHeight="1" x14ac:dyDescent="0.35">
      <c r="B76" s="215"/>
      <c r="C76" s="216"/>
      <c r="D76" s="217"/>
      <c r="E76" s="218"/>
      <c r="F76" s="215"/>
      <c r="G76" s="216"/>
      <c r="H76" s="216"/>
      <c r="I76" s="217"/>
      <c r="J76" s="218"/>
      <c r="K76" s="15"/>
      <c r="L76" s="46"/>
      <c r="M76" s="40"/>
    </row>
    <row r="77" spans="2:13" ht="17.100000000000001" customHeight="1" x14ac:dyDescent="0.35">
      <c r="B77" s="212"/>
      <c r="C77" s="213"/>
      <c r="D77" s="214"/>
      <c r="E77" s="212"/>
      <c r="F77" s="212"/>
      <c r="G77" s="213"/>
      <c r="H77" s="213"/>
      <c r="I77" s="214"/>
      <c r="J77" s="212"/>
      <c r="K77" s="15"/>
      <c r="L77" s="40"/>
      <c r="M77" s="40"/>
    </row>
    <row r="78" spans="2:13" ht="17.100000000000001" customHeight="1" x14ac:dyDescent="0.35">
      <c r="B78" s="215"/>
      <c r="C78" s="216"/>
      <c r="D78" s="217"/>
      <c r="E78" s="218"/>
      <c r="F78" s="215"/>
      <c r="G78" s="216"/>
      <c r="H78" s="216"/>
      <c r="I78" s="217"/>
      <c r="J78" s="218"/>
      <c r="K78" s="15"/>
      <c r="L78" s="46"/>
      <c r="M78" s="40"/>
    </row>
    <row r="79" spans="2:13" x14ac:dyDescent="0.3">
      <c r="B79" s="174"/>
      <c r="C79" s="174"/>
      <c r="D79" s="174"/>
      <c r="E79" s="174"/>
      <c r="F79" s="174"/>
      <c r="G79" s="174"/>
      <c r="H79" s="174"/>
      <c r="I79" s="174"/>
      <c r="J79" s="174"/>
      <c r="K79" s="174"/>
    </row>
    <row r="80" spans="2:13" x14ac:dyDescent="0.3">
      <c r="B80" s="174"/>
      <c r="C80" s="174"/>
      <c r="D80" s="174"/>
      <c r="E80" s="174"/>
      <c r="F80" s="174"/>
      <c r="G80" s="174"/>
      <c r="H80" s="174"/>
      <c r="I80" s="174"/>
      <c r="J80" s="174"/>
      <c r="K80" s="174"/>
    </row>
    <row r="81" spans="2:11" x14ac:dyDescent="0.3">
      <c r="B81" s="174"/>
      <c r="C81" s="174"/>
      <c r="D81" s="174"/>
      <c r="E81" s="174"/>
      <c r="F81" s="174"/>
      <c r="G81" s="174"/>
      <c r="H81" s="174"/>
      <c r="I81" s="174"/>
      <c r="J81" s="174"/>
      <c r="K81" s="174"/>
    </row>
    <row r="82" spans="2:11" x14ac:dyDescent="0.3">
      <c r="B82" s="174"/>
      <c r="C82" s="174"/>
      <c r="D82" s="174"/>
      <c r="E82" s="174"/>
      <c r="F82" s="174"/>
      <c r="G82" s="174"/>
      <c r="H82" s="174"/>
      <c r="I82" s="174"/>
      <c r="J82" s="174"/>
      <c r="K82" s="174"/>
    </row>
    <row r="83" spans="2:11" x14ac:dyDescent="0.3">
      <c r="B83" s="174"/>
      <c r="C83" s="174"/>
      <c r="D83" s="174"/>
      <c r="E83" s="174"/>
      <c r="F83" s="174"/>
      <c r="G83" s="174"/>
      <c r="H83" s="174"/>
      <c r="I83" s="174"/>
      <c r="J83" s="174"/>
      <c r="K83" s="174"/>
    </row>
    <row r="84" spans="2:11" x14ac:dyDescent="0.3">
      <c r="B84" s="174"/>
      <c r="C84" s="174"/>
      <c r="D84" s="174"/>
      <c r="E84" s="174"/>
      <c r="F84" s="174"/>
      <c r="G84" s="174"/>
      <c r="H84" s="174"/>
      <c r="I84" s="174"/>
      <c r="J84" s="174"/>
      <c r="K84" s="174"/>
    </row>
  </sheetData>
  <sheetProtection sheet="1" objects="1" scenarios="1" formatColumns="0" formatRows="0"/>
  <mergeCells count="128">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30:D30"/>
    <mergeCell ref="E19:J19"/>
    <mergeCell ref="B61:D62"/>
    <mergeCell ref="B27:I27"/>
    <mergeCell ref="J65:J66"/>
    <mergeCell ref="E59:E60"/>
    <mergeCell ref="I47:J47"/>
    <mergeCell ref="E50:H50"/>
    <mergeCell ref="E17:J17"/>
    <mergeCell ref="B18:D18"/>
    <mergeCell ref="B65:D66"/>
    <mergeCell ref="E35:J35"/>
    <mergeCell ref="F63:I64"/>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73:D74"/>
    <mergeCell ref="B35:D35"/>
    <mergeCell ref="B75:D76"/>
    <mergeCell ref="E75:E76"/>
    <mergeCell ref="F75:I76"/>
    <mergeCell ref="J75:J76"/>
    <mergeCell ref="B77:D78"/>
    <mergeCell ref="E77:E78"/>
    <mergeCell ref="F77:I78"/>
    <mergeCell ref="J77:J78"/>
    <mergeCell ref="B6:D6"/>
    <mergeCell ref="B20:D20"/>
    <mergeCell ref="B50:D50"/>
    <mergeCell ref="B25:D25"/>
    <mergeCell ref="I51:J51"/>
    <mergeCell ref="E71:E72"/>
    <mergeCell ref="J67:J68"/>
    <mergeCell ref="J61:J62"/>
    <mergeCell ref="F59:I60"/>
    <mergeCell ref="B56:J57"/>
    <mergeCell ref="J63:J64"/>
    <mergeCell ref="E61:E62"/>
    <mergeCell ref="F71:I72"/>
    <mergeCell ref="F73:I74"/>
    <mergeCell ref="E18:J18"/>
    <mergeCell ref="E28:J28"/>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8" xr:uid="{00000000-0002-0000-0100-000003000000}">
      <formula1>"Yes, No"</formula1>
    </dataValidation>
  </dataValidations>
  <hyperlinks>
    <hyperlink ref="I50" r:id="rId1" xr:uid="{DFA7D1AF-E9DA-490D-AABB-6B3132B438F4}"/>
    <hyperlink ref="I51" r:id="rId2" xr:uid="{5F26A530-030B-45F8-B626-ADD86672870F}"/>
    <hyperlink ref="I47" r:id="rId3" xr:uid="{63D26FC6-CA10-4181-9CAA-22CBAB0D9304}"/>
  </hyperlinks>
  <pageMargins left="0.25" right="0.25" top="0.75" bottom="0.75" header="0.3" footer="0.3"/>
  <pageSetup paperSize="5" scale="91" pageOrder="overThenDown"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44140625" defaultRowHeight="14.4" x14ac:dyDescent="0.3"/>
  <cols>
    <col min="1" max="1" width="25.44140625" customWidth="1"/>
  </cols>
  <sheetData>
    <row r="1" spans="1:1" ht="15" customHeight="1" thickBot="1" x14ac:dyDescent="0.35">
      <c r="A1" s="5" t="s">
        <v>123</v>
      </c>
    </row>
    <row r="2" spans="1:1" ht="15" customHeight="1" thickBot="1" x14ac:dyDescent="0.35">
      <c r="A2" s="6" t="s">
        <v>124</v>
      </c>
    </row>
    <row r="3" spans="1:1" ht="15" customHeight="1" thickBot="1" x14ac:dyDescent="0.35">
      <c r="A3" s="7" t="s">
        <v>125</v>
      </c>
    </row>
    <row r="4" spans="1:1" ht="15" customHeight="1" thickBot="1" x14ac:dyDescent="0.35">
      <c r="A4" s="6" t="s">
        <v>126</v>
      </c>
    </row>
    <row r="5" spans="1:1" ht="15" customHeight="1" thickBot="1" x14ac:dyDescent="0.35">
      <c r="A5" s="7" t="s">
        <v>127</v>
      </c>
    </row>
    <row r="6" spans="1:1" ht="15.75" customHeight="1" thickBot="1" x14ac:dyDescent="0.35">
      <c r="A6" s="6" t="s">
        <v>128</v>
      </c>
    </row>
    <row r="7" spans="1:1" ht="15" customHeight="1" thickBot="1" x14ac:dyDescent="0.35">
      <c r="A7" s="7" t="s">
        <v>129</v>
      </c>
    </row>
    <row r="8" spans="1:1" ht="15" customHeight="1" thickBot="1" x14ac:dyDescent="0.35">
      <c r="A8" s="6" t="s">
        <v>130</v>
      </c>
    </row>
    <row r="9" spans="1:1" ht="15" customHeight="1" thickBot="1" x14ac:dyDescent="0.35">
      <c r="A9" s="7" t="s">
        <v>131</v>
      </c>
    </row>
    <row r="10" spans="1:1" ht="15" customHeight="1" thickBot="1" x14ac:dyDescent="0.35">
      <c r="A10" s="6" t="s">
        <v>132</v>
      </c>
    </row>
    <row r="11" spans="1:1" ht="18.75" customHeight="1" thickBot="1" x14ac:dyDescent="0.35">
      <c r="A11" s="7" t="s">
        <v>133</v>
      </c>
    </row>
    <row r="12" spans="1:1" ht="15" customHeight="1" thickBot="1" x14ac:dyDescent="0.35">
      <c r="A12" s="6" t="s">
        <v>134</v>
      </c>
    </row>
    <row r="13" spans="1:1" ht="15" customHeight="1" thickBot="1" x14ac:dyDescent="0.35">
      <c r="A13" s="7" t="s">
        <v>135</v>
      </c>
    </row>
    <row r="14" spans="1:1" ht="15" customHeight="1" thickBot="1" x14ac:dyDescent="0.35">
      <c r="A14" s="6" t="s">
        <v>136</v>
      </c>
    </row>
    <row r="15" spans="1:1" ht="15" customHeight="1" thickBot="1" x14ac:dyDescent="0.35">
      <c r="A15" s="7" t="s">
        <v>137</v>
      </c>
    </row>
    <row r="16" spans="1:1" ht="15" customHeight="1" thickBot="1" x14ac:dyDescent="0.35">
      <c r="A16" s="6" t="s">
        <v>138</v>
      </c>
    </row>
    <row r="17" spans="1:1" ht="15" customHeight="1" thickBot="1" x14ac:dyDescent="0.35">
      <c r="A17" s="7" t="s">
        <v>139</v>
      </c>
    </row>
    <row r="18" spans="1:1" ht="15" customHeight="1" thickBot="1" x14ac:dyDescent="0.35">
      <c r="A18" s="6" t="s">
        <v>140</v>
      </c>
    </row>
    <row r="19" spans="1:1" ht="15" customHeight="1" thickBot="1" x14ac:dyDescent="0.35">
      <c r="A19" s="7" t="s">
        <v>141</v>
      </c>
    </row>
    <row r="20" spans="1:1" ht="15" customHeight="1" thickBot="1" x14ac:dyDescent="0.35">
      <c r="A20" s="6" t="s">
        <v>142</v>
      </c>
    </row>
    <row r="21" spans="1:1" ht="15" customHeight="1" thickBot="1" x14ac:dyDescent="0.35">
      <c r="A21" s="7" t="s">
        <v>143</v>
      </c>
    </row>
    <row r="22" spans="1:1" ht="15" customHeight="1" thickBot="1" x14ac:dyDescent="0.35">
      <c r="A22" s="6" t="s">
        <v>144</v>
      </c>
    </row>
    <row r="23" spans="1:1" ht="15" customHeight="1" thickBot="1" x14ac:dyDescent="0.35">
      <c r="A23" s="7" t="s">
        <v>145</v>
      </c>
    </row>
    <row r="24" spans="1:1" ht="15" customHeight="1" thickBot="1" x14ac:dyDescent="0.35">
      <c r="A24" s="6" t="s">
        <v>146</v>
      </c>
    </row>
    <row r="25" spans="1:1" ht="15" customHeight="1" thickBot="1" x14ac:dyDescent="0.35">
      <c r="A25" s="7" t="s">
        <v>147</v>
      </c>
    </row>
    <row r="26" spans="1:1" ht="15" customHeight="1" thickBot="1" x14ac:dyDescent="0.35">
      <c r="A26" s="6" t="s">
        <v>148</v>
      </c>
    </row>
    <row r="27" spans="1:1" ht="15" customHeight="1" thickBot="1" x14ac:dyDescent="0.35">
      <c r="A27" s="7" t="s">
        <v>149</v>
      </c>
    </row>
    <row r="28" spans="1:1" ht="15" customHeight="1" thickBot="1" x14ac:dyDescent="0.35">
      <c r="A28" s="6" t="s">
        <v>150</v>
      </c>
    </row>
    <row r="29" spans="1:1" ht="24.6" customHeight="1" thickBot="1" x14ac:dyDescent="0.35">
      <c r="A29" s="7" t="s">
        <v>151</v>
      </c>
    </row>
    <row r="30" spans="1:1" ht="18.75" customHeight="1" thickBot="1" x14ac:dyDescent="0.35">
      <c r="A30" s="6" t="s">
        <v>152</v>
      </c>
    </row>
    <row r="31" spans="1:1" ht="15" customHeight="1" thickBot="1" x14ac:dyDescent="0.35">
      <c r="A31" s="7" t="s">
        <v>153</v>
      </c>
    </row>
    <row r="32" spans="1:1" ht="15" customHeight="1" thickBot="1" x14ac:dyDescent="0.35">
      <c r="A32" s="6" t="s">
        <v>154</v>
      </c>
    </row>
    <row r="33" spans="1:1" ht="15" customHeight="1" thickBot="1" x14ac:dyDescent="0.35">
      <c r="A33" s="7" t="s">
        <v>155</v>
      </c>
    </row>
    <row r="34" spans="1:1" ht="20.25" customHeight="1" thickBot="1" x14ac:dyDescent="0.35">
      <c r="A34" s="6" t="s">
        <v>156</v>
      </c>
    </row>
    <row r="35" spans="1:1" ht="19.5" customHeight="1" thickBot="1" x14ac:dyDescent="0.35">
      <c r="A35" s="7" t="s">
        <v>157</v>
      </c>
    </row>
    <row r="36" spans="1:1" ht="18" customHeight="1" thickBot="1" x14ac:dyDescent="0.35">
      <c r="A36" s="6" t="s">
        <v>158</v>
      </c>
    </row>
    <row r="37" spans="1:1" ht="15" customHeight="1" thickBot="1" x14ac:dyDescent="0.35">
      <c r="A37" s="7" t="s">
        <v>159</v>
      </c>
    </row>
    <row r="38" spans="1:1" ht="15" customHeight="1" thickBot="1" x14ac:dyDescent="0.35">
      <c r="A38" s="6" t="s">
        <v>160</v>
      </c>
    </row>
    <row r="39" spans="1:1" ht="15" customHeight="1" thickBot="1" x14ac:dyDescent="0.35">
      <c r="A39" s="7" t="s">
        <v>161</v>
      </c>
    </row>
    <row r="40" spans="1:1" ht="15" customHeight="1" thickBot="1" x14ac:dyDescent="0.35">
      <c r="A40" s="6" t="s">
        <v>162</v>
      </c>
    </row>
    <row r="41" spans="1:1" ht="15" customHeight="1" thickBot="1" x14ac:dyDescent="0.35">
      <c r="A41" s="7" t="s">
        <v>163</v>
      </c>
    </row>
    <row r="42" spans="1:1" ht="15" customHeight="1" thickBot="1" x14ac:dyDescent="0.35">
      <c r="A42" s="6" t="s">
        <v>164</v>
      </c>
    </row>
    <row r="43" spans="1:1" ht="15" customHeight="1" thickBot="1" x14ac:dyDescent="0.35">
      <c r="A43" s="7" t="s">
        <v>165</v>
      </c>
    </row>
    <row r="44" spans="1:1" ht="15" customHeight="1" thickBot="1" x14ac:dyDescent="0.35">
      <c r="A44" s="6" t="s">
        <v>166</v>
      </c>
    </row>
    <row r="45" spans="1:1" ht="15" customHeight="1" thickBot="1" x14ac:dyDescent="0.35">
      <c r="A45" s="7" t="s">
        <v>167</v>
      </c>
    </row>
    <row r="46" spans="1:1" ht="15" customHeight="1" thickBot="1" x14ac:dyDescent="0.35">
      <c r="A46" s="6" t="s">
        <v>168</v>
      </c>
    </row>
    <row r="47" spans="1:1" ht="15" customHeight="1" thickBot="1" x14ac:dyDescent="0.35">
      <c r="A47" s="7" t="s">
        <v>169</v>
      </c>
    </row>
    <row r="48" spans="1:1" ht="15" customHeight="1" thickBot="1" x14ac:dyDescent="0.35">
      <c r="A48" s="6" t="s">
        <v>170</v>
      </c>
    </row>
    <row r="49" spans="1:1" ht="24.6" customHeight="1" thickBot="1" x14ac:dyDescent="0.35">
      <c r="A49" s="7" t="s">
        <v>171</v>
      </c>
    </row>
    <row r="50" spans="1:1" ht="24.6" customHeight="1" thickBot="1" x14ac:dyDescent="0.35">
      <c r="A50" s="6" t="s">
        <v>172</v>
      </c>
    </row>
    <row r="51" spans="1:1" ht="15" customHeight="1" thickBot="1" x14ac:dyDescent="0.35">
      <c r="A51" s="7" t="s">
        <v>173</v>
      </c>
    </row>
    <row r="52" spans="1:1" ht="15" customHeight="1" thickBot="1" x14ac:dyDescent="0.35">
      <c r="A52" s="6" t="s">
        <v>174</v>
      </c>
    </row>
    <row r="53" spans="1:1" ht="15" customHeight="1" thickBot="1" x14ac:dyDescent="0.35">
      <c r="A53" s="7" t="s">
        <v>175</v>
      </c>
    </row>
    <row r="54" spans="1:1" ht="15" customHeight="1" thickBot="1" x14ac:dyDescent="0.35">
      <c r="A54" s="6" t="s">
        <v>176</v>
      </c>
    </row>
    <row r="55" spans="1:1" ht="15" customHeight="1" thickBot="1" x14ac:dyDescent="0.35">
      <c r="A55" s="7" t="s">
        <v>177</v>
      </c>
    </row>
    <row r="56" spans="1:1" ht="15" customHeight="1" thickBot="1" x14ac:dyDescent="0.35">
      <c r="A56" s="6" t="s">
        <v>178</v>
      </c>
    </row>
    <row r="57" spans="1:1" ht="15" customHeight="1" thickBot="1" x14ac:dyDescent="0.35">
      <c r="A57" s="7" t="s">
        <v>179</v>
      </c>
    </row>
    <row r="58" spans="1:1" ht="15" customHeight="1" thickBot="1" x14ac:dyDescent="0.35">
      <c r="A58" s="6" t="s">
        <v>180</v>
      </c>
    </row>
    <row r="59" spans="1:1" ht="15" customHeight="1" thickBot="1" x14ac:dyDescent="0.35">
      <c r="A59" s="7" t="s">
        <v>181</v>
      </c>
    </row>
    <row r="60" spans="1:1" ht="15" customHeight="1" thickBot="1" x14ac:dyDescent="0.35">
      <c r="A60" s="6" t="s">
        <v>182</v>
      </c>
    </row>
    <row r="61" spans="1:1" ht="15" customHeight="1" thickBot="1" x14ac:dyDescent="0.35">
      <c r="A61" s="7" t="s">
        <v>183</v>
      </c>
    </row>
    <row r="62" spans="1:1" ht="15" customHeight="1" thickBot="1" x14ac:dyDescent="0.35">
      <c r="A62" s="6" t="s">
        <v>184</v>
      </c>
    </row>
    <row r="63" spans="1:1" ht="15" customHeight="1" thickBot="1" x14ac:dyDescent="0.35">
      <c r="A63" s="7" t="s">
        <v>185</v>
      </c>
    </row>
    <row r="64" spans="1:1" ht="24.6" customHeight="1" thickBot="1" x14ac:dyDescent="0.35">
      <c r="A64" s="6" t="s">
        <v>186</v>
      </c>
    </row>
    <row r="65" spans="1:1" ht="24.6" customHeight="1" thickBot="1" x14ac:dyDescent="0.35">
      <c r="A65" s="7" t="s">
        <v>187</v>
      </c>
    </row>
    <row r="66" spans="1:1" ht="15" customHeight="1" thickBot="1" x14ac:dyDescent="0.35">
      <c r="A66" s="6" t="s">
        <v>188</v>
      </c>
    </row>
    <row r="67" spans="1:1" ht="15" customHeight="1" thickBot="1" x14ac:dyDescent="0.35">
      <c r="A67" s="7" t="s">
        <v>189</v>
      </c>
    </row>
    <row r="68" spans="1:1" ht="15" customHeight="1" thickBot="1" x14ac:dyDescent="0.35">
      <c r="A68" s="6" t="s">
        <v>190</v>
      </c>
    </row>
    <row r="69" spans="1:1" ht="15" customHeight="1" thickBot="1" x14ac:dyDescent="0.35">
      <c r="A69" s="7" t="s">
        <v>191</v>
      </c>
    </row>
    <row r="70" spans="1:1" ht="15" customHeight="1" thickBot="1" x14ac:dyDescent="0.35">
      <c r="A70" s="6" t="s">
        <v>192</v>
      </c>
    </row>
    <row r="71" spans="1:1" ht="15" customHeight="1" thickBot="1" x14ac:dyDescent="0.35">
      <c r="A71" s="7" t="s">
        <v>193</v>
      </c>
    </row>
    <row r="72" spans="1:1" ht="15" customHeight="1" thickBot="1" x14ac:dyDescent="0.35">
      <c r="A72" s="6" t="s">
        <v>194</v>
      </c>
    </row>
    <row r="73" spans="1:1" ht="15" customHeight="1" thickBot="1" x14ac:dyDescent="0.35">
      <c r="A73" s="7" t="s">
        <v>195</v>
      </c>
    </row>
    <row r="74" spans="1:1" ht="15" customHeight="1" thickBot="1" x14ac:dyDescent="0.35">
      <c r="A74" s="6" t="s">
        <v>196</v>
      </c>
    </row>
    <row r="75" spans="1:1" ht="15" customHeight="1" thickBot="1" x14ac:dyDescent="0.35">
      <c r="A75" s="7" t="s">
        <v>197</v>
      </c>
    </row>
    <row r="76" spans="1:1" ht="15" customHeight="1" thickBot="1" x14ac:dyDescent="0.35">
      <c r="A76" s="6" t="s">
        <v>198</v>
      </c>
    </row>
    <row r="77" spans="1:1" ht="15" customHeight="1" thickBot="1" x14ac:dyDescent="0.35">
      <c r="A77" s="7" t="s">
        <v>199</v>
      </c>
    </row>
    <row r="78" spans="1:1" ht="15" customHeight="1" thickBot="1" x14ac:dyDescent="0.35">
      <c r="A78" s="6" t="s">
        <v>200</v>
      </c>
    </row>
    <row r="79" spans="1:1" ht="15" customHeight="1" thickBot="1" x14ac:dyDescent="0.35">
      <c r="A79" s="7" t="s">
        <v>201</v>
      </c>
    </row>
    <row r="80" spans="1:1" ht="15" customHeight="1" thickBot="1" x14ac:dyDescent="0.35">
      <c r="A80" s="6" t="s">
        <v>202</v>
      </c>
    </row>
    <row r="81" spans="1:1" ht="15" customHeight="1" thickBot="1" x14ac:dyDescent="0.35">
      <c r="A81" s="7" t="s">
        <v>203</v>
      </c>
    </row>
    <row r="82" spans="1:1" ht="15" customHeight="1" thickBot="1" x14ac:dyDescent="0.35">
      <c r="A82" s="6" t="s">
        <v>204</v>
      </c>
    </row>
    <row r="83" spans="1:1" ht="15" customHeight="1" thickBot="1" x14ac:dyDescent="0.35">
      <c r="A83" s="7" t="s">
        <v>205</v>
      </c>
    </row>
    <row r="84" spans="1:1" ht="15" customHeight="1" thickBot="1" x14ac:dyDescent="0.35">
      <c r="A84" s="6" t="s">
        <v>206</v>
      </c>
    </row>
    <row r="85" spans="1:1" ht="15" customHeight="1" thickBot="1" x14ac:dyDescent="0.35">
      <c r="A85" s="7" t="s">
        <v>207</v>
      </c>
    </row>
    <row r="86" spans="1:1" ht="15" customHeight="1" thickBot="1" x14ac:dyDescent="0.35">
      <c r="A86" s="6" t="s">
        <v>208</v>
      </c>
    </row>
    <row r="87" spans="1:1" ht="15" customHeight="1" thickBot="1" x14ac:dyDescent="0.35">
      <c r="A87" s="7" t="s">
        <v>209</v>
      </c>
    </row>
    <row r="88" spans="1:1" ht="15" customHeight="1" thickBot="1" x14ac:dyDescent="0.35">
      <c r="A88" s="6" t="s">
        <v>210</v>
      </c>
    </row>
    <row r="89" spans="1:1" ht="15" customHeight="1" thickBot="1" x14ac:dyDescent="0.35">
      <c r="A89" s="7" t="s">
        <v>211</v>
      </c>
    </row>
    <row r="90" spans="1:1" ht="15" customHeight="1" thickBot="1" x14ac:dyDescent="0.35">
      <c r="A90" s="6" t="s">
        <v>212</v>
      </c>
    </row>
    <row r="91" spans="1:1" ht="15" customHeight="1" thickBot="1" x14ac:dyDescent="0.35">
      <c r="A91" s="7" t="s">
        <v>213</v>
      </c>
    </row>
    <row r="92" spans="1:1" ht="15" customHeight="1" thickBot="1" x14ac:dyDescent="0.35">
      <c r="A92" s="6" t="s">
        <v>214</v>
      </c>
    </row>
    <row r="93" spans="1:1" ht="15" customHeight="1" thickBot="1" x14ac:dyDescent="0.35">
      <c r="A93" s="7" t="s">
        <v>215</v>
      </c>
    </row>
    <row r="94" spans="1:1" ht="15" customHeight="1" thickBot="1" x14ac:dyDescent="0.35">
      <c r="A94" s="6" t="s">
        <v>216</v>
      </c>
    </row>
    <row r="95" spans="1:1" ht="15" customHeight="1" thickBot="1" x14ac:dyDescent="0.35">
      <c r="A95" s="7" t="s">
        <v>217</v>
      </c>
    </row>
    <row r="96" spans="1:1" ht="15" customHeight="1" thickBot="1" x14ac:dyDescent="0.35">
      <c r="A96" s="6" t="s">
        <v>218</v>
      </c>
    </row>
    <row r="97" spans="1:1" ht="15" customHeight="1" thickBot="1" x14ac:dyDescent="0.35">
      <c r="A97" s="7" t="s">
        <v>219</v>
      </c>
    </row>
    <row r="98" spans="1:1" ht="15" customHeight="1" thickBot="1" x14ac:dyDescent="0.35">
      <c r="A98" s="6" t="s">
        <v>220</v>
      </c>
    </row>
    <row r="99" spans="1:1" ht="15" customHeight="1" thickBot="1" x14ac:dyDescent="0.35">
      <c r="A99" s="7" t="s">
        <v>221</v>
      </c>
    </row>
    <row r="100" spans="1:1" ht="15" customHeight="1" thickBot="1" x14ac:dyDescent="0.35">
      <c r="A100" s="6" t="s">
        <v>222</v>
      </c>
    </row>
    <row r="101" spans="1:1" ht="15" customHeight="1" thickBot="1" x14ac:dyDescent="0.35">
      <c r="A101" s="7" t="s">
        <v>223</v>
      </c>
    </row>
    <row r="102" spans="1:1" ht="15" customHeight="1" thickBot="1" x14ac:dyDescent="0.35">
      <c r="A102" s="6" t="s">
        <v>224</v>
      </c>
    </row>
    <row r="103" spans="1:1" ht="24.6" customHeight="1" thickBot="1" x14ac:dyDescent="0.35">
      <c r="A103" s="7" t="s">
        <v>225</v>
      </c>
    </row>
    <row r="104" spans="1:1" ht="15" customHeight="1" thickBot="1" x14ac:dyDescent="0.35">
      <c r="A104" s="6" t="s">
        <v>226</v>
      </c>
    </row>
    <row r="105" spans="1:1" ht="15" customHeight="1" thickBot="1" x14ac:dyDescent="0.35">
      <c r="A105" s="7" t="s">
        <v>227</v>
      </c>
    </row>
    <row r="106" spans="1:1" ht="15" customHeight="1" thickBot="1" x14ac:dyDescent="0.35">
      <c r="A106" s="6" t="s">
        <v>228</v>
      </c>
    </row>
    <row r="107" spans="1:1" ht="15" customHeight="1" thickBot="1" x14ac:dyDescent="0.35">
      <c r="A107" s="7" t="s">
        <v>229</v>
      </c>
    </row>
    <row r="108" spans="1:1" ht="15" customHeight="1" thickBot="1" x14ac:dyDescent="0.35">
      <c r="A108" s="6" t="s">
        <v>230</v>
      </c>
    </row>
    <row r="109" spans="1:1" ht="15" customHeight="1" thickBot="1" x14ac:dyDescent="0.35">
      <c r="A109" s="7" t="s">
        <v>231</v>
      </c>
    </row>
    <row r="110" spans="1:1" ht="15" customHeight="1" thickBot="1" x14ac:dyDescent="0.35">
      <c r="A110" s="6" t="s">
        <v>232</v>
      </c>
    </row>
    <row r="111" spans="1:1" ht="15" customHeight="1" thickBot="1" x14ac:dyDescent="0.35">
      <c r="A111" s="7" t="s">
        <v>233</v>
      </c>
    </row>
    <row r="112" spans="1:1" ht="15" customHeight="1" thickBot="1" x14ac:dyDescent="0.35">
      <c r="A112" s="6" t="s">
        <v>234</v>
      </c>
    </row>
    <row r="113" spans="1:1" ht="15" customHeight="1" thickBot="1" x14ac:dyDescent="0.35">
      <c r="A113" s="7" t="s">
        <v>235</v>
      </c>
    </row>
    <row r="114" spans="1:1" ht="15" customHeight="1" thickBot="1" x14ac:dyDescent="0.35">
      <c r="A114" s="6" t="s">
        <v>236</v>
      </c>
    </row>
    <row r="115" spans="1:1" ht="15" customHeight="1" thickBot="1" x14ac:dyDescent="0.35">
      <c r="A115" s="7" t="s">
        <v>237</v>
      </c>
    </row>
    <row r="116" spans="1:1" ht="15" customHeight="1" thickBot="1" x14ac:dyDescent="0.35">
      <c r="A116" s="6" t="s">
        <v>238</v>
      </c>
    </row>
    <row r="117" spans="1:1" ht="15" customHeight="1" thickBot="1" x14ac:dyDescent="0.35">
      <c r="A117" s="7" t="s">
        <v>239</v>
      </c>
    </row>
    <row r="118" spans="1:1" ht="15" customHeight="1" thickBot="1" x14ac:dyDescent="0.35">
      <c r="A118" s="6" t="s">
        <v>240</v>
      </c>
    </row>
    <row r="119" spans="1:1" ht="15" customHeight="1" thickBot="1" x14ac:dyDescent="0.35">
      <c r="A119" s="7" t="s">
        <v>241</v>
      </c>
    </row>
    <row r="120" spans="1:1" ht="15" customHeight="1" thickBot="1" x14ac:dyDescent="0.35">
      <c r="A120" s="6" t="s">
        <v>242</v>
      </c>
    </row>
    <row r="121" spans="1:1" ht="15" customHeight="1" thickBot="1" x14ac:dyDescent="0.35">
      <c r="A121" s="7" t="s">
        <v>243</v>
      </c>
    </row>
    <row r="122" spans="1:1" ht="15" customHeight="1" thickBot="1" x14ac:dyDescent="0.35">
      <c r="A122" s="6" t="s">
        <v>244</v>
      </c>
    </row>
    <row r="123" spans="1:1" ht="15" customHeight="1" thickBot="1" x14ac:dyDescent="0.35">
      <c r="A123" s="7" t="s">
        <v>245</v>
      </c>
    </row>
    <row r="124" spans="1:1" ht="15" customHeight="1" thickBot="1" x14ac:dyDescent="0.35">
      <c r="A124" s="6" t="s">
        <v>246</v>
      </c>
    </row>
    <row r="125" spans="1:1" ht="24.6" customHeight="1" thickBot="1" x14ac:dyDescent="0.35">
      <c r="A125" s="7" t="s">
        <v>247</v>
      </c>
    </row>
    <row r="126" spans="1:1" ht="15" customHeight="1" thickBot="1" x14ac:dyDescent="0.35">
      <c r="A126" s="6" t="s">
        <v>248</v>
      </c>
    </row>
    <row r="127" spans="1:1" ht="15" customHeight="1" thickBot="1" x14ac:dyDescent="0.35">
      <c r="A127" s="7" t="s">
        <v>249</v>
      </c>
    </row>
    <row r="128" spans="1:1" ht="15" customHeight="1" thickBot="1" x14ac:dyDescent="0.35">
      <c r="A128" s="6" t="s">
        <v>250</v>
      </c>
    </row>
    <row r="129" spans="1:1" ht="15" customHeight="1" thickBot="1" x14ac:dyDescent="0.35">
      <c r="A129" s="7" t="s">
        <v>251</v>
      </c>
    </row>
    <row r="130" spans="1:1" ht="15" customHeight="1" thickBot="1" x14ac:dyDescent="0.35">
      <c r="A130" s="6" t="s">
        <v>252</v>
      </c>
    </row>
    <row r="131" spans="1:1" ht="15" customHeight="1" thickBot="1" x14ac:dyDescent="0.35">
      <c r="A131" s="7" t="s">
        <v>253</v>
      </c>
    </row>
    <row r="132" spans="1:1" ht="15" customHeight="1" thickBot="1" x14ac:dyDescent="0.35">
      <c r="A132" s="6" t="s">
        <v>254</v>
      </c>
    </row>
    <row r="133" spans="1:1" ht="15" customHeight="1" thickBot="1" x14ac:dyDescent="0.35">
      <c r="A133" s="7" t="s">
        <v>255</v>
      </c>
    </row>
    <row r="134" spans="1:1" ht="15" customHeight="1" thickBot="1" x14ac:dyDescent="0.35">
      <c r="A134" s="6" t="s">
        <v>256</v>
      </c>
    </row>
    <row r="135" spans="1:1" ht="15" customHeight="1" thickBot="1" x14ac:dyDescent="0.35">
      <c r="A135" s="7" t="s">
        <v>257</v>
      </c>
    </row>
    <row r="136" spans="1:1" ht="15" customHeight="1" thickBot="1" x14ac:dyDescent="0.35">
      <c r="A136" s="6" t="s">
        <v>258</v>
      </c>
    </row>
    <row r="137" spans="1:1" ht="15" customHeight="1" thickBot="1" x14ac:dyDescent="0.35">
      <c r="A137" s="7" t="s">
        <v>259</v>
      </c>
    </row>
    <row r="138" spans="1:1" ht="15" customHeight="1" thickBot="1" x14ac:dyDescent="0.35">
      <c r="A138" s="6" t="s">
        <v>260</v>
      </c>
    </row>
    <row r="139" spans="1:1" ht="15" customHeight="1" thickBot="1" x14ac:dyDescent="0.35">
      <c r="A139" s="7" t="s">
        <v>261</v>
      </c>
    </row>
    <row r="140" spans="1:1" ht="15" customHeight="1" thickBot="1" x14ac:dyDescent="0.35">
      <c r="A140" s="6" t="s">
        <v>262</v>
      </c>
    </row>
    <row r="141" spans="1:1" ht="15" customHeight="1" thickBot="1" x14ac:dyDescent="0.35">
      <c r="A141" s="7" t="s">
        <v>263</v>
      </c>
    </row>
    <row r="142" spans="1:1" ht="15" customHeight="1" thickBot="1" x14ac:dyDescent="0.35">
      <c r="A142" s="6" t="s">
        <v>264</v>
      </c>
    </row>
    <row r="143" spans="1:1" ht="15" customHeight="1" thickBot="1" x14ac:dyDescent="0.35">
      <c r="A143" s="7" t="s">
        <v>265</v>
      </c>
    </row>
    <row r="144" spans="1:1" ht="15" customHeight="1" thickBot="1" x14ac:dyDescent="0.35">
      <c r="A144" s="6" t="s">
        <v>266</v>
      </c>
    </row>
    <row r="145" spans="1:1" ht="15" customHeight="1" thickBot="1" x14ac:dyDescent="0.35">
      <c r="A145" s="7" t="s">
        <v>267</v>
      </c>
    </row>
    <row r="146" spans="1:1" ht="24.6" customHeight="1" thickBot="1" x14ac:dyDescent="0.35">
      <c r="A146" s="6" t="s">
        <v>268</v>
      </c>
    </row>
    <row r="147" spans="1:1" ht="15" customHeight="1" thickBot="1" x14ac:dyDescent="0.35">
      <c r="A147" s="7" t="s">
        <v>269</v>
      </c>
    </row>
    <row r="148" spans="1:1" ht="15" customHeight="1" thickBot="1" x14ac:dyDescent="0.35">
      <c r="A148" s="6" t="s">
        <v>270</v>
      </c>
    </row>
    <row r="149" spans="1:1" ht="15" customHeight="1" thickBot="1" x14ac:dyDescent="0.35">
      <c r="A149" s="7" t="s">
        <v>271</v>
      </c>
    </row>
    <row r="150" spans="1:1" ht="15" customHeight="1" thickBot="1" x14ac:dyDescent="0.35">
      <c r="A150" s="6" t="s">
        <v>272</v>
      </c>
    </row>
    <row r="151" spans="1:1" ht="15" customHeight="1" thickBot="1" x14ac:dyDescent="0.35">
      <c r="A151" s="7" t="s">
        <v>273</v>
      </c>
    </row>
    <row r="152" spans="1:1" ht="15" customHeight="1" thickBot="1" x14ac:dyDescent="0.35">
      <c r="A152" s="6" t="s">
        <v>274</v>
      </c>
    </row>
    <row r="153" spans="1:1" ht="15" customHeight="1" thickBot="1" x14ac:dyDescent="0.35">
      <c r="A153" s="7" t="s">
        <v>275</v>
      </c>
    </row>
    <row r="154" spans="1:1" ht="15" customHeight="1" thickBot="1" x14ac:dyDescent="0.35">
      <c r="A154" s="6" t="s">
        <v>276</v>
      </c>
    </row>
    <row r="155" spans="1:1" ht="15" customHeight="1" thickBot="1" x14ac:dyDescent="0.35">
      <c r="A155" s="7" t="s">
        <v>277</v>
      </c>
    </row>
    <row r="156" spans="1:1" ht="15" customHeight="1" thickBot="1" x14ac:dyDescent="0.35">
      <c r="A156" s="6" t="s">
        <v>278</v>
      </c>
    </row>
    <row r="157" spans="1:1" ht="15" customHeight="1" thickBot="1" x14ac:dyDescent="0.35">
      <c r="A157" s="7" t="s">
        <v>279</v>
      </c>
    </row>
    <row r="158" spans="1:1" ht="15" customHeight="1" thickBot="1" x14ac:dyDescent="0.35">
      <c r="A158" s="6" t="s">
        <v>280</v>
      </c>
    </row>
    <row r="159" spans="1:1" ht="15" customHeight="1" thickBot="1" x14ac:dyDescent="0.35">
      <c r="A159" s="7" t="s">
        <v>281</v>
      </c>
    </row>
    <row r="160" spans="1:1" ht="15" customHeight="1" thickBot="1" x14ac:dyDescent="0.35">
      <c r="A160" s="6" t="s">
        <v>282</v>
      </c>
    </row>
    <row r="161" spans="1:1" ht="15" customHeight="1" thickBot="1" x14ac:dyDescent="0.35">
      <c r="A161" s="7" t="s">
        <v>283</v>
      </c>
    </row>
    <row r="162" spans="1:1" ht="15" customHeight="1" thickBot="1" x14ac:dyDescent="0.35">
      <c r="A162" s="6" t="s">
        <v>284</v>
      </c>
    </row>
    <row r="163" spans="1:1" ht="15" customHeight="1" thickBot="1" x14ac:dyDescent="0.35">
      <c r="A163" s="7" t="s">
        <v>285</v>
      </c>
    </row>
    <row r="164" spans="1:1" ht="15" customHeight="1" thickBot="1" x14ac:dyDescent="0.35">
      <c r="A164" s="6" t="s">
        <v>286</v>
      </c>
    </row>
    <row r="165" spans="1:1" ht="15" customHeight="1" thickBot="1" x14ac:dyDescent="0.35">
      <c r="A165" s="7" t="s">
        <v>287</v>
      </c>
    </row>
    <row r="166" spans="1:1" ht="15" customHeight="1" thickBot="1" x14ac:dyDescent="0.35">
      <c r="A166" s="6" t="s">
        <v>288</v>
      </c>
    </row>
    <row r="167" spans="1:1" ht="15" customHeight="1" thickBot="1" x14ac:dyDescent="0.35">
      <c r="A167" s="7" t="s">
        <v>289</v>
      </c>
    </row>
    <row r="168" spans="1:1" ht="15" customHeight="1" thickBot="1" x14ac:dyDescent="0.35">
      <c r="A168" s="6" t="s">
        <v>290</v>
      </c>
    </row>
    <row r="169" spans="1:1" ht="15" customHeight="1" thickBot="1" x14ac:dyDescent="0.35">
      <c r="A169" s="7" t="s">
        <v>291</v>
      </c>
    </row>
    <row r="170" spans="1:1" ht="15" customHeight="1" thickBot="1" x14ac:dyDescent="0.35">
      <c r="A170" s="6" t="s">
        <v>292</v>
      </c>
    </row>
    <row r="171" spans="1:1" ht="15" customHeight="1" thickBot="1" x14ac:dyDescent="0.35">
      <c r="A171" s="7" t="s">
        <v>293</v>
      </c>
    </row>
    <row r="172" spans="1:1" ht="15" customHeight="1" thickBot="1" x14ac:dyDescent="0.35">
      <c r="A172" s="6" t="s">
        <v>294</v>
      </c>
    </row>
    <row r="173" spans="1:1" ht="15" customHeight="1" thickBot="1" x14ac:dyDescent="0.35">
      <c r="A173" s="7" t="s">
        <v>295</v>
      </c>
    </row>
    <row r="174" spans="1:1" ht="15" customHeight="1" thickBot="1" x14ac:dyDescent="0.35">
      <c r="A174" s="6" t="s">
        <v>296</v>
      </c>
    </row>
    <row r="175" spans="1:1" ht="15" customHeight="1" thickBot="1" x14ac:dyDescent="0.35">
      <c r="A175" s="7" t="s">
        <v>297</v>
      </c>
    </row>
    <row r="176" spans="1:1" ht="15" customHeight="1" thickBot="1" x14ac:dyDescent="0.35">
      <c r="A176" s="6" t="s">
        <v>298</v>
      </c>
    </row>
    <row r="177" spans="1:1" ht="15" customHeight="1" thickBot="1" x14ac:dyDescent="0.35">
      <c r="A177" s="7" t="s">
        <v>299</v>
      </c>
    </row>
    <row r="178" spans="1:1" ht="15" customHeight="1" thickBot="1" x14ac:dyDescent="0.35">
      <c r="A178" s="6" t="s">
        <v>300</v>
      </c>
    </row>
    <row r="179" spans="1:1" ht="15" customHeight="1" thickBot="1" x14ac:dyDescent="0.35">
      <c r="A179" s="7" t="s">
        <v>301</v>
      </c>
    </row>
    <row r="180" spans="1:1" ht="15" customHeight="1" thickBot="1" x14ac:dyDescent="0.35">
      <c r="A180" s="6" t="s">
        <v>302</v>
      </c>
    </row>
    <row r="181" spans="1:1" ht="15" customHeight="1" thickBot="1" x14ac:dyDescent="0.35">
      <c r="A181" s="7" t="s">
        <v>303</v>
      </c>
    </row>
    <row r="182" spans="1:1" ht="15" customHeight="1" thickBot="1" x14ac:dyDescent="0.35">
      <c r="A182" s="6" t="s">
        <v>304</v>
      </c>
    </row>
    <row r="183" spans="1:1" ht="15" customHeight="1" thickBot="1" x14ac:dyDescent="0.35">
      <c r="A183" s="7" t="s">
        <v>305</v>
      </c>
    </row>
    <row r="184" spans="1:1" ht="15" customHeight="1" thickBot="1" x14ac:dyDescent="0.35">
      <c r="A184" s="6" t="s">
        <v>306</v>
      </c>
    </row>
    <row r="185" spans="1:1" ht="15" customHeight="1" thickBot="1" x14ac:dyDescent="0.35">
      <c r="A185" s="7" t="s">
        <v>307</v>
      </c>
    </row>
    <row r="186" spans="1:1" ht="15" customHeight="1" thickBot="1" x14ac:dyDescent="0.35">
      <c r="A186" s="6" t="s">
        <v>308</v>
      </c>
    </row>
    <row r="187" spans="1:1" ht="15" customHeight="1" thickBot="1" x14ac:dyDescent="0.35">
      <c r="A187" s="7" t="s">
        <v>309</v>
      </c>
    </row>
    <row r="188" spans="1:1" ht="15" customHeight="1" thickBot="1" x14ac:dyDescent="0.35">
      <c r="A188" s="6" t="s">
        <v>310</v>
      </c>
    </row>
    <row r="189" spans="1:1" ht="15" customHeight="1" thickBot="1" x14ac:dyDescent="0.35">
      <c r="A189" s="7" t="s">
        <v>311</v>
      </c>
    </row>
    <row r="190" spans="1:1" ht="15" customHeight="1" thickBot="1" x14ac:dyDescent="0.35">
      <c r="A190" s="6" t="s">
        <v>312</v>
      </c>
    </row>
    <row r="191" spans="1:1" ht="15" customHeight="1" thickBot="1" x14ac:dyDescent="0.35">
      <c r="A191" s="7" t="s">
        <v>313</v>
      </c>
    </row>
    <row r="192" spans="1:1" ht="15" customHeight="1" thickBot="1" x14ac:dyDescent="0.35">
      <c r="A192" s="6" t="s">
        <v>314</v>
      </c>
    </row>
    <row r="193" spans="1:1" ht="24.6" customHeight="1" thickBot="1" x14ac:dyDescent="0.35">
      <c r="A193" s="7" t="s">
        <v>315</v>
      </c>
    </row>
    <row r="194" spans="1:1" ht="15" customHeight="1" thickBot="1" x14ac:dyDescent="0.35">
      <c r="A194" s="7" t="s">
        <v>316</v>
      </c>
    </row>
    <row r="195" spans="1:1" ht="15" customHeight="1" thickBot="1" x14ac:dyDescent="0.35">
      <c r="A195" s="6" t="s">
        <v>317</v>
      </c>
    </row>
    <row r="196" spans="1:1" ht="15" customHeight="1" thickBot="1" x14ac:dyDescent="0.35">
      <c r="A196" s="7" t="s">
        <v>318</v>
      </c>
    </row>
    <row r="197" spans="1:1" ht="15" customHeight="1" thickBot="1" x14ac:dyDescent="0.35">
      <c r="A197" s="6" t="s">
        <v>319</v>
      </c>
    </row>
    <row r="198" spans="1:1" ht="15" customHeight="1" thickBot="1" x14ac:dyDescent="0.35">
      <c r="A198" s="7" t="s">
        <v>320</v>
      </c>
    </row>
    <row r="199" spans="1:1" ht="15" customHeight="1" thickBot="1" x14ac:dyDescent="0.35">
      <c r="A199" s="6" t="s">
        <v>321</v>
      </c>
    </row>
    <row r="200" spans="1:1" ht="15" customHeight="1" thickBot="1" x14ac:dyDescent="0.35">
      <c r="A200" s="7" t="s">
        <v>322</v>
      </c>
    </row>
    <row r="201" spans="1:1" ht="15" customHeight="1" thickBot="1" x14ac:dyDescent="0.35">
      <c r="A201" s="6" t="s">
        <v>323</v>
      </c>
    </row>
    <row r="202" spans="1:1" ht="15" customHeight="1" thickBot="1" x14ac:dyDescent="0.35">
      <c r="A202" s="7" t="s">
        <v>324</v>
      </c>
    </row>
    <row r="203" spans="1:1" ht="15" customHeight="1" thickBot="1" x14ac:dyDescent="0.35">
      <c r="A203" s="6" t="s">
        <v>325</v>
      </c>
    </row>
    <row r="204" spans="1:1" ht="15" customHeight="1" thickBot="1" x14ac:dyDescent="0.35">
      <c r="A204" s="7" t="s">
        <v>326</v>
      </c>
    </row>
    <row r="205" spans="1:1" ht="15" customHeight="1" thickBot="1" x14ac:dyDescent="0.35">
      <c r="A205" s="6" t="s">
        <v>327</v>
      </c>
    </row>
    <row r="206" spans="1:1" ht="15" customHeight="1" thickBot="1" x14ac:dyDescent="0.35">
      <c r="A206" s="7" t="s">
        <v>328</v>
      </c>
    </row>
    <row r="207" spans="1:1" ht="15" customHeight="1" thickBot="1" x14ac:dyDescent="0.35">
      <c r="A207" s="6" t="s">
        <v>329</v>
      </c>
    </row>
    <row r="208" spans="1:1" ht="15" customHeight="1" thickBot="1" x14ac:dyDescent="0.35">
      <c r="A208" s="7" t="s">
        <v>330</v>
      </c>
    </row>
    <row r="209" spans="1:1" ht="15" customHeight="1" thickBot="1" x14ac:dyDescent="0.35">
      <c r="A209" s="6" t="s">
        <v>331</v>
      </c>
    </row>
    <row r="210" spans="1:1" ht="24.6" customHeight="1" thickBot="1" x14ac:dyDescent="0.35">
      <c r="A210" s="7" t="s">
        <v>332</v>
      </c>
    </row>
    <row r="211" spans="1:1" ht="15" customHeight="1" thickBot="1" x14ac:dyDescent="0.35">
      <c r="A211" s="6" t="s">
        <v>333</v>
      </c>
    </row>
    <row r="212" spans="1:1" ht="15" customHeight="1" thickBot="1" x14ac:dyDescent="0.35">
      <c r="A212" s="7" t="s">
        <v>334</v>
      </c>
    </row>
    <row r="213" spans="1:1" ht="15" customHeight="1" thickBot="1" x14ac:dyDescent="0.35">
      <c r="A213" s="6" t="s">
        <v>335</v>
      </c>
    </row>
    <row r="214" spans="1:1" ht="15" customHeight="1" thickBot="1" x14ac:dyDescent="0.35">
      <c r="A214" s="7" t="s">
        <v>336</v>
      </c>
    </row>
    <row r="215" spans="1:1" ht="15" customHeight="1" thickBot="1" x14ac:dyDescent="0.35">
      <c r="A215" s="6" t="s">
        <v>337</v>
      </c>
    </row>
    <row r="216" spans="1:1" ht="15" customHeight="1" thickBot="1" x14ac:dyDescent="0.35">
      <c r="A216" s="7" t="s">
        <v>338</v>
      </c>
    </row>
    <row r="217" spans="1:1" ht="24.6" customHeight="1" thickBot="1" x14ac:dyDescent="0.35">
      <c r="A217" s="6" t="s">
        <v>339</v>
      </c>
    </row>
    <row r="218" spans="1:1" ht="15" customHeight="1" thickBot="1" x14ac:dyDescent="0.35">
      <c r="A218" s="7" t="s">
        <v>340</v>
      </c>
    </row>
    <row r="219" spans="1:1" ht="15" customHeight="1" thickBot="1" x14ac:dyDescent="0.35">
      <c r="A219" s="6" t="s">
        <v>341</v>
      </c>
    </row>
    <row r="220" spans="1:1" ht="15" customHeight="1" thickBot="1" x14ac:dyDescent="0.35">
      <c r="A220" s="7" t="s">
        <v>342</v>
      </c>
    </row>
    <row r="221" spans="1:1" ht="15" customHeight="1" thickBot="1" x14ac:dyDescent="0.35">
      <c r="A221" s="6" t="s">
        <v>343</v>
      </c>
    </row>
    <row r="222" spans="1:1" ht="15" customHeight="1" thickBot="1" x14ac:dyDescent="0.35">
      <c r="A222" s="7" t="s">
        <v>344</v>
      </c>
    </row>
    <row r="223" spans="1:1" ht="15" customHeight="1" thickBot="1" x14ac:dyDescent="0.35">
      <c r="A223" s="6" t="s">
        <v>345</v>
      </c>
    </row>
    <row r="224" spans="1:1" ht="15" customHeight="1" thickBot="1" x14ac:dyDescent="0.35">
      <c r="A224" s="7" t="s">
        <v>346</v>
      </c>
    </row>
    <row r="225" spans="1:1" ht="15" customHeight="1" thickBot="1" x14ac:dyDescent="0.35">
      <c r="A225" s="6" t="s">
        <v>347</v>
      </c>
    </row>
    <row r="226" spans="1:1" ht="15" customHeight="1" thickBot="1" x14ac:dyDescent="0.35">
      <c r="A226" s="7" t="s">
        <v>348</v>
      </c>
    </row>
    <row r="227" spans="1:1" ht="15" customHeight="1" thickBot="1" x14ac:dyDescent="0.35">
      <c r="A227" s="6" t="s">
        <v>349</v>
      </c>
    </row>
    <row r="228" spans="1:1" ht="15" customHeight="1" thickBot="1" x14ac:dyDescent="0.35">
      <c r="A228" s="7" t="s">
        <v>350</v>
      </c>
    </row>
    <row r="229" spans="1:1" ht="15" customHeight="1" thickBot="1" x14ac:dyDescent="0.35">
      <c r="A229" s="6" t="s">
        <v>351</v>
      </c>
    </row>
    <row r="230" spans="1:1" ht="15" customHeight="1" thickBot="1" x14ac:dyDescent="0.35">
      <c r="A230" s="7" t="s">
        <v>352</v>
      </c>
    </row>
    <row r="231" spans="1:1" ht="15" customHeight="1" thickBot="1" x14ac:dyDescent="0.35">
      <c r="A231" s="6" t="s">
        <v>353</v>
      </c>
    </row>
    <row r="232" spans="1:1" ht="15" customHeight="1" thickBot="1" x14ac:dyDescent="0.35">
      <c r="A232" s="7" t="s">
        <v>354</v>
      </c>
    </row>
    <row r="233" spans="1:1" ht="15" customHeight="1" thickBot="1" x14ac:dyDescent="0.35">
      <c r="A233" s="6" t="s">
        <v>355</v>
      </c>
    </row>
    <row r="234" spans="1:1" ht="15" customHeight="1" thickBot="1" x14ac:dyDescent="0.35">
      <c r="A234" s="7" t="s">
        <v>356</v>
      </c>
    </row>
    <row r="235" spans="1:1" ht="15" customHeight="1" thickBot="1" x14ac:dyDescent="0.35">
      <c r="A235" s="6" t="s">
        <v>357</v>
      </c>
    </row>
    <row r="236" spans="1:1" ht="24.6" customHeight="1" thickBot="1" x14ac:dyDescent="0.35">
      <c r="A236" s="7" t="s">
        <v>358</v>
      </c>
    </row>
    <row r="237" spans="1:1" ht="15" customHeight="1" thickBot="1" x14ac:dyDescent="0.35">
      <c r="A237" s="6" t="s">
        <v>359</v>
      </c>
    </row>
    <row r="238" spans="1:1" ht="24.6" customHeight="1" thickBot="1" x14ac:dyDescent="0.35">
      <c r="A238" s="7" t="s">
        <v>360</v>
      </c>
    </row>
    <row r="239" spans="1:1" ht="15" customHeight="1" thickBot="1" x14ac:dyDescent="0.35">
      <c r="A239" s="6" t="s">
        <v>361</v>
      </c>
    </row>
    <row r="240" spans="1:1" ht="15" customHeight="1" thickBot="1" x14ac:dyDescent="0.35">
      <c r="A240" s="7" t="s">
        <v>362</v>
      </c>
    </row>
    <row r="241" spans="1:1" ht="15" customHeight="1" thickBot="1" x14ac:dyDescent="0.35">
      <c r="A241" s="6" t="s">
        <v>363</v>
      </c>
    </row>
    <row r="242" spans="1:1" ht="15" customHeight="1" thickBot="1" x14ac:dyDescent="0.35">
      <c r="A242" s="7" t="s">
        <v>364</v>
      </c>
    </row>
    <row r="243" spans="1:1" ht="15" customHeight="1" thickBot="1" x14ac:dyDescent="0.35">
      <c r="A243" s="6" t="s">
        <v>365</v>
      </c>
    </row>
    <row r="244" spans="1:1" ht="24.6" customHeight="1" thickBot="1" x14ac:dyDescent="0.35">
      <c r="A244" s="7" t="s">
        <v>366</v>
      </c>
    </row>
    <row r="245" spans="1:1" ht="15" customHeight="1" thickBot="1" x14ac:dyDescent="0.35">
      <c r="A245" s="6" t="s">
        <v>367</v>
      </c>
    </row>
    <row r="246" spans="1:1" ht="15" customHeight="1" thickBot="1" x14ac:dyDescent="0.35">
      <c r="A246" s="7" t="s">
        <v>368</v>
      </c>
    </row>
    <row r="247" spans="1:1" ht="15" customHeight="1" thickBot="1" x14ac:dyDescent="0.35">
      <c r="A247" s="6" t="s">
        <v>369</v>
      </c>
    </row>
    <row r="248" spans="1:1" ht="15" customHeight="1" thickBot="1" x14ac:dyDescent="0.35">
      <c r="A248" s="7" t="s">
        <v>370</v>
      </c>
    </row>
    <row r="249" spans="1:1" ht="15" customHeight="1" thickBot="1" x14ac:dyDescent="0.35">
      <c r="A249" s="6" t="s">
        <v>371</v>
      </c>
    </row>
    <row r="250" spans="1:1" x14ac:dyDescent="0.3">
      <c r="A250" s="7" t="s">
        <v>372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44140625" defaultRowHeight="14.4" x14ac:dyDescent="0.3"/>
  <sheetData>
    <row r="1" spans="1:1" x14ac:dyDescent="0.3">
      <c r="A1" s="2" t="s">
        <v>373</v>
      </c>
    </row>
    <row r="2" spans="1:1" x14ac:dyDescent="0.3">
      <c r="A2" s="2" t="s">
        <v>374</v>
      </c>
    </row>
    <row r="3" spans="1:1" x14ac:dyDescent="0.3">
      <c r="A3" s="2" t="s">
        <v>375</v>
      </c>
    </row>
    <row r="4" spans="1:1" x14ac:dyDescent="0.3">
      <c r="A4" s="2" t="s">
        <v>376</v>
      </c>
    </row>
    <row r="5" spans="1:1" x14ac:dyDescent="0.3">
      <c r="A5" s="2" t="s">
        <v>377</v>
      </c>
    </row>
    <row r="6" spans="1:1" x14ac:dyDescent="0.3">
      <c r="A6" s="2" t="s">
        <v>378</v>
      </c>
    </row>
    <row r="7" spans="1:1" x14ac:dyDescent="0.3">
      <c r="A7" s="2" t="s">
        <v>379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44140625" defaultRowHeight="14.4" x14ac:dyDescent="0.3"/>
  <cols>
    <col min="1" max="1" width="12.44140625" customWidth="1"/>
  </cols>
  <sheetData>
    <row r="1" spans="1:1" x14ac:dyDescent="0.3">
      <c r="A1" s="28" t="s">
        <v>380</v>
      </c>
    </row>
    <row r="2" spans="1:1" x14ac:dyDescent="0.3">
      <c r="A2" s="2" t="s">
        <v>381</v>
      </c>
    </row>
    <row r="3" spans="1:1" x14ac:dyDescent="0.3">
      <c r="A3" s="2" t="s">
        <v>382</v>
      </c>
    </row>
    <row r="4" spans="1:1" x14ac:dyDescent="0.3">
      <c r="A4" s="2" t="s">
        <v>383</v>
      </c>
    </row>
    <row r="5" spans="1:1" x14ac:dyDescent="0.3">
      <c r="A5" s="2" t="s">
        <v>384</v>
      </c>
    </row>
    <row r="6" spans="1:1" x14ac:dyDescent="0.3">
      <c r="A6" s="2" t="s">
        <v>385</v>
      </c>
    </row>
    <row r="7" spans="1:1" x14ac:dyDescent="0.3">
      <c r="A7" s="2" t="s">
        <v>386</v>
      </c>
    </row>
    <row r="8" spans="1:1" x14ac:dyDescent="0.3">
      <c r="A8" s="2" t="s">
        <v>387</v>
      </c>
    </row>
    <row r="9" spans="1:1" x14ac:dyDescent="0.3">
      <c r="A9" s="2" t="s">
        <v>47</v>
      </c>
    </row>
    <row r="10" spans="1:1" x14ac:dyDescent="0.3">
      <c r="A10" s="2" t="s">
        <v>388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223"/>
  <sheetViews>
    <sheetView showGridLines="0" showWhiteSpace="0" topLeftCell="A34" zoomScaleNormal="100" zoomScaleSheetLayoutView="100" workbookViewId="0">
      <selection activeCell="M42" sqref="M42"/>
    </sheetView>
  </sheetViews>
  <sheetFormatPr defaultColWidth="8.44140625" defaultRowHeight="14.4" x14ac:dyDescent="0.3"/>
  <cols>
    <col min="1" max="1" width="0.44140625" customWidth="1"/>
    <col min="2" max="5" width="17.44140625" style="96" customWidth="1"/>
    <col min="6" max="6" width="17.44140625" style="96" bestFit="1" customWidth="1"/>
    <col min="7" max="9" width="17.44140625" style="96" customWidth="1"/>
    <col min="10" max="10" width="17.44140625" customWidth="1"/>
    <col min="11" max="11" width="22" customWidth="1"/>
    <col min="12" max="12" width="7.44140625" customWidth="1"/>
    <col min="13" max="13" width="139" customWidth="1"/>
    <col min="14" max="14" width="50" customWidth="1"/>
  </cols>
  <sheetData>
    <row r="1" spans="1:11" ht="14.85" customHeight="1" x14ac:dyDescent="0.3">
      <c r="A1" s="15"/>
      <c r="B1" s="276" t="s">
        <v>389</v>
      </c>
      <c r="C1" s="209"/>
      <c r="D1" s="209"/>
      <c r="E1" s="209"/>
      <c r="F1" s="209"/>
      <c r="G1" s="209"/>
      <c r="H1" s="209"/>
      <c r="I1" s="209"/>
    </row>
    <row r="2" spans="1:11" x14ac:dyDescent="0.3">
      <c r="A2" s="15"/>
      <c r="B2" s="209"/>
      <c r="C2" s="209"/>
      <c r="D2" s="209"/>
      <c r="E2" s="209"/>
      <c r="F2" s="209"/>
      <c r="G2" s="209"/>
      <c r="H2" s="209"/>
      <c r="I2" s="209"/>
    </row>
    <row r="3" spans="1:11" x14ac:dyDescent="0.3">
      <c r="A3" s="15"/>
      <c r="B3" s="277" t="s">
        <v>390</v>
      </c>
      <c r="C3" s="209"/>
      <c r="D3" s="209"/>
      <c r="E3" s="209"/>
      <c r="F3" s="209"/>
      <c r="G3" s="209"/>
      <c r="H3" s="209"/>
      <c r="I3" s="209"/>
    </row>
    <row r="4" spans="1:11" ht="26.1" customHeight="1" x14ac:dyDescent="0.5">
      <c r="A4" s="15"/>
      <c r="B4" s="277"/>
      <c r="C4" s="209"/>
      <c r="D4" s="209"/>
      <c r="E4" s="209"/>
      <c r="F4" s="209"/>
      <c r="G4" s="209"/>
      <c r="H4" s="209"/>
      <c r="I4" s="209"/>
      <c r="K4" s="38"/>
    </row>
    <row r="5" spans="1:11" x14ac:dyDescent="0.3">
      <c r="A5" s="15"/>
      <c r="B5" s="125"/>
      <c r="C5" s="125"/>
      <c r="D5" s="125"/>
      <c r="E5" s="125"/>
      <c r="F5" s="125"/>
      <c r="G5" s="125"/>
      <c r="H5" s="126"/>
      <c r="I5" s="125"/>
    </row>
    <row r="6" spans="1:11" x14ac:dyDescent="0.3">
      <c r="A6" s="15"/>
      <c r="B6" s="282" t="s">
        <v>391</v>
      </c>
      <c r="C6" s="283"/>
      <c r="D6" s="283"/>
      <c r="E6" s="283"/>
      <c r="F6" s="283"/>
      <c r="G6" s="283"/>
      <c r="H6" s="283"/>
      <c r="I6" s="283"/>
      <c r="J6" s="263"/>
      <c r="K6" s="88"/>
    </row>
    <row r="7" spans="1:11" x14ac:dyDescent="0.3">
      <c r="A7" s="15"/>
      <c r="B7" s="128"/>
      <c r="C7" s="124"/>
      <c r="D7" s="124"/>
      <c r="E7" s="124"/>
      <c r="F7" s="124"/>
      <c r="G7" s="124"/>
      <c r="H7" s="124"/>
      <c r="I7" s="124"/>
      <c r="J7" s="127"/>
      <c r="K7" s="88"/>
    </row>
    <row r="8" spans="1:11" ht="36" x14ac:dyDescent="0.3">
      <c r="A8" s="15"/>
      <c r="B8" s="129" t="s">
        <v>392</v>
      </c>
      <c r="C8" s="129" t="s">
        <v>393</v>
      </c>
      <c r="D8" s="129" t="s">
        <v>394</v>
      </c>
      <c r="E8" s="129" t="s">
        <v>395</v>
      </c>
      <c r="F8" s="129" t="s">
        <v>396</v>
      </c>
      <c r="G8" s="129" t="s">
        <v>397</v>
      </c>
      <c r="H8" s="129" t="s">
        <v>398</v>
      </c>
      <c r="I8" s="129" t="s">
        <v>399</v>
      </c>
      <c r="J8" s="129" t="s">
        <v>400</v>
      </c>
      <c r="K8" s="88"/>
    </row>
    <row r="9" spans="1:11" ht="200.1" customHeight="1" x14ac:dyDescent="0.3">
      <c r="A9" s="15"/>
      <c r="B9" s="267" t="s">
        <v>401</v>
      </c>
      <c r="C9" s="131" t="s">
        <v>402</v>
      </c>
      <c r="D9" s="130" t="s">
        <v>403</v>
      </c>
      <c r="E9" s="130" t="s">
        <v>404</v>
      </c>
      <c r="F9" s="132" t="s">
        <v>405</v>
      </c>
      <c r="G9" s="132" t="s">
        <v>406</v>
      </c>
      <c r="H9" s="130" t="s">
        <v>407</v>
      </c>
      <c r="I9" s="133">
        <v>0.17</v>
      </c>
      <c r="J9" s="130" t="s">
        <v>6</v>
      </c>
      <c r="K9" s="88"/>
    </row>
    <row r="10" spans="1:11" ht="200.1" customHeight="1" x14ac:dyDescent="0.3">
      <c r="A10" s="15"/>
      <c r="B10" s="268"/>
      <c r="C10" s="15" t="s">
        <v>408</v>
      </c>
      <c r="D10" s="130" t="s">
        <v>409</v>
      </c>
      <c r="E10" s="134" t="s">
        <v>410</v>
      </c>
      <c r="F10" s="130" t="s">
        <v>411</v>
      </c>
      <c r="G10" s="135" t="s">
        <v>412</v>
      </c>
      <c r="H10" s="130" t="s">
        <v>413</v>
      </c>
      <c r="I10" s="133">
        <v>0.15</v>
      </c>
      <c r="J10" s="130" t="s">
        <v>6</v>
      </c>
      <c r="K10" s="88"/>
    </row>
    <row r="11" spans="1:11" ht="105" customHeight="1" x14ac:dyDescent="0.3">
      <c r="A11" s="15"/>
      <c r="B11" s="268"/>
      <c r="C11" s="130" t="s">
        <v>414</v>
      </c>
      <c r="D11" s="130" t="s">
        <v>415</v>
      </c>
      <c r="E11" s="136" t="s">
        <v>416</v>
      </c>
      <c r="F11" s="130" t="s">
        <v>417</v>
      </c>
      <c r="G11" s="130" t="s">
        <v>418</v>
      </c>
      <c r="H11" s="130" t="s">
        <v>419</v>
      </c>
      <c r="I11" s="133">
        <v>0</v>
      </c>
      <c r="J11" s="130" t="s">
        <v>5</v>
      </c>
      <c r="K11" s="88"/>
    </row>
    <row r="12" spans="1:11" ht="200.1" customHeight="1" x14ac:dyDescent="0.3">
      <c r="A12" s="15"/>
      <c r="B12" s="268"/>
      <c r="C12" s="130" t="s">
        <v>420</v>
      </c>
      <c r="D12" s="130" t="s">
        <v>421</v>
      </c>
      <c r="E12" s="134" t="s">
        <v>422</v>
      </c>
      <c r="F12" s="130" t="s">
        <v>423</v>
      </c>
      <c r="G12" s="130" t="s">
        <v>424</v>
      </c>
      <c r="H12" s="130" t="s">
        <v>425</v>
      </c>
      <c r="I12" s="133">
        <v>0.25</v>
      </c>
      <c r="J12" s="130" t="s">
        <v>6</v>
      </c>
      <c r="K12" s="88"/>
    </row>
    <row r="13" spans="1:11" ht="200.1" customHeight="1" x14ac:dyDescent="0.3">
      <c r="A13" s="15"/>
      <c r="B13" s="268"/>
      <c r="C13" s="130" t="s">
        <v>426</v>
      </c>
      <c r="D13" s="130" t="s">
        <v>427</v>
      </c>
      <c r="E13" s="134" t="s">
        <v>428</v>
      </c>
      <c r="F13" s="130" t="s">
        <v>429</v>
      </c>
      <c r="G13" s="130" t="s">
        <v>430</v>
      </c>
      <c r="H13" s="130" t="s">
        <v>431</v>
      </c>
      <c r="I13" s="133">
        <v>0.1</v>
      </c>
      <c r="J13" s="130" t="s">
        <v>6</v>
      </c>
      <c r="K13" s="88"/>
    </row>
    <row r="14" spans="1:11" ht="200.1" customHeight="1" x14ac:dyDescent="0.3">
      <c r="A14" s="15"/>
      <c r="B14" s="269"/>
      <c r="C14" s="130" t="s">
        <v>432</v>
      </c>
      <c r="D14" s="130" t="s">
        <v>433</v>
      </c>
      <c r="E14" s="135" t="s">
        <v>434</v>
      </c>
      <c r="F14" s="130" t="s">
        <v>435</v>
      </c>
      <c r="G14" s="130" t="s">
        <v>436</v>
      </c>
      <c r="H14" s="130" t="s">
        <v>437</v>
      </c>
      <c r="I14" s="133">
        <v>0</v>
      </c>
      <c r="J14" s="130" t="s">
        <v>5</v>
      </c>
      <c r="K14" s="88"/>
    </row>
    <row r="15" spans="1:11" ht="200.1" customHeight="1" x14ac:dyDescent="0.3">
      <c r="A15" s="15"/>
      <c r="B15" s="267"/>
      <c r="C15" s="130" t="s">
        <v>438</v>
      </c>
      <c r="D15" s="130" t="s">
        <v>439</v>
      </c>
      <c r="E15" s="130" t="s">
        <v>440</v>
      </c>
      <c r="F15" s="132" t="s">
        <v>441</v>
      </c>
      <c r="G15" s="132" t="s">
        <v>442</v>
      </c>
      <c r="H15" s="130" t="s">
        <v>443</v>
      </c>
      <c r="I15" s="133">
        <v>0.1</v>
      </c>
      <c r="J15" s="130" t="s">
        <v>6</v>
      </c>
      <c r="K15" s="88"/>
    </row>
    <row r="16" spans="1:11" ht="200.1" customHeight="1" x14ac:dyDescent="0.3">
      <c r="A16" s="15"/>
      <c r="B16" s="268"/>
      <c r="C16" s="130" t="s">
        <v>444</v>
      </c>
      <c r="D16" s="130" t="s">
        <v>445</v>
      </c>
      <c r="E16" s="134" t="s">
        <v>446</v>
      </c>
      <c r="F16" s="130" t="s">
        <v>447</v>
      </c>
      <c r="G16" s="135" t="s">
        <v>448</v>
      </c>
      <c r="H16" s="130" t="s">
        <v>449</v>
      </c>
      <c r="I16" s="133">
        <v>0</v>
      </c>
      <c r="J16" s="130" t="s">
        <v>5</v>
      </c>
      <c r="K16" s="88"/>
    </row>
    <row r="17" spans="1:12" ht="105" customHeight="1" x14ac:dyDescent="0.3">
      <c r="A17" s="15"/>
      <c r="B17" s="268"/>
      <c r="C17" s="130" t="s">
        <v>450</v>
      </c>
      <c r="D17" s="130" t="s">
        <v>451</v>
      </c>
      <c r="E17" s="136" t="s">
        <v>452</v>
      </c>
      <c r="F17" s="130" t="s">
        <v>453</v>
      </c>
      <c r="G17" s="130" t="s">
        <v>454</v>
      </c>
      <c r="H17" s="130" t="s">
        <v>455</v>
      </c>
      <c r="I17" s="133">
        <v>0.05</v>
      </c>
      <c r="J17" s="130" t="s">
        <v>6</v>
      </c>
      <c r="K17" s="88"/>
    </row>
    <row r="18" spans="1:12" ht="200.1" customHeight="1" x14ac:dyDescent="0.3">
      <c r="A18" s="15"/>
      <c r="B18" s="268"/>
      <c r="C18" s="130" t="s">
        <v>456</v>
      </c>
      <c r="D18" s="130" t="s">
        <v>457</v>
      </c>
      <c r="E18" s="134" t="s">
        <v>458</v>
      </c>
      <c r="F18" s="130" t="s">
        <v>459</v>
      </c>
      <c r="G18" s="130" t="s">
        <v>460</v>
      </c>
      <c r="H18" s="130" t="s">
        <v>461</v>
      </c>
      <c r="I18" s="133">
        <v>0</v>
      </c>
      <c r="J18" s="130" t="s">
        <v>5</v>
      </c>
      <c r="K18" s="88"/>
    </row>
    <row r="19" spans="1:12" ht="200.1" customHeight="1" x14ac:dyDescent="0.3">
      <c r="A19" s="15"/>
      <c r="B19" s="268"/>
      <c r="C19" s="130" t="s">
        <v>462</v>
      </c>
      <c r="D19" s="130" t="s">
        <v>463</v>
      </c>
      <c r="E19" s="134" t="s">
        <v>464</v>
      </c>
      <c r="F19" s="130" t="s">
        <v>465</v>
      </c>
      <c r="G19" s="130" t="s">
        <v>466</v>
      </c>
      <c r="H19" s="130" t="s">
        <v>467</v>
      </c>
      <c r="I19" s="133">
        <v>0</v>
      </c>
      <c r="J19" s="130" t="s">
        <v>5</v>
      </c>
      <c r="K19" s="88"/>
    </row>
    <row r="20" spans="1:12" ht="85.35" customHeight="1" x14ac:dyDescent="0.3">
      <c r="A20" s="15"/>
      <c r="B20" s="269"/>
      <c r="C20" s="130" t="s">
        <v>468</v>
      </c>
      <c r="D20" s="130" t="s">
        <v>469</v>
      </c>
      <c r="E20" s="137" t="s">
        <v>470</v>
      </c>
      <c r="F20" s="130" t="s">
        <v>471</v>
      </c>
      <c r="G20" s="130" t="s">
        <v>472</v>
      </c>
      <c r="H20" s="130" t="s">
        <v>473</v>
      </c>
      <c r="I20" s="133">
        <v>0.35</v>
      </c>
      <c r="J20" s="130" t="s">
        <v>6</v>
      </c>
      <c r="K20" s="88"/>
    </row>
    <row r="21" spans="1:12" ht="96" customHeight="1" x14ac:dyDescent="0.3">
      <c r="A21" s="15"/>
      <c r="B21" s="138"/>
      <c r="C21" s="130" t="s">
        <v>474</v>
      </c>
      <c r="D21" s="130" t="s">
        <v>475</v>
      </c>
      <c r="E21" s="135" t="s">
        <v>470</v>
      </c>
      <c r="F21" s="130" t="s">
        <v>476</v>
      </c>
      <c r="G21" s="130" t="s">
        <v>477</v>
      </c>
      <c r="H21" s="130" t="s">
        <v>478</v>
      </c>
      <c r="I21" s="133">
        <v>0.25</v>
      </c>
      <c r="J21" s="130" t="s">
        <v>6</v>
      </c>
      <c r="K21" s="88"/>
    </row>
    <row r="22" spans="1:12" ht="17.100000000000001" customHeight="1" x14ac:dyDescent="0.35">
      <c r="A22" s="15"/>
      <c r="B22" s="139"/>
      <c r="C22" s="140"/>
      <c r="D22" s="123"/>
      <c r="E22" s="123"/>
      <c r="F22" s="141"/>
      <c r="G22" s="141"/>
      <c r="H22" s="142"/>
      <c r="I22" s="123"/>
      <c r="J22" s="88"/>
      <c r="K22" s="40"/>
      <c r="L22" s="40"/>
    </row>
    <row r="23" spans="1:12" ht="17.100000000000001" customHeight="1" x14ac:dyDescent="0.35">
      <c r="A23" s="15"/>
      <c r="B23" s="139"/>
      <c r="C23" s="140"/>
      <c r="D23" s="123"/>
      <c r="E23" s="123"/>
      <c r="F23" s="141"/>
      <c r="G23" s="141"/>
      <c r="H23" s="142"/>
      <c r="I23" s="123"/>
      <c r="J23" s="88"/>
      <c r="K23" s="40"/>
      <c r="L23" s="40"/>
    </row>
    <row r="24" spans="1:12" ht="17.100000000000001" customHeight="1" x14ac:dyDescent="0.35">
      <c r="A24" s="15"/>
      <c r="B24" s="139"/>
      <c r="C24" s="140"/>
      <c r="D24" s="123"/>
      <c r="E24" s="123"/>
      <c r="F24" s="141"/>
      <c r="G24" s="141"/>
      <c r="H24" s="142"/>
      <c r="I24" s="123"/>
      <c r="J24" s="88"/>
      <c r="K24" s="39"/>
      <c r="L24" s="40"/>
    </row>
    <row r="25" spans="1:12" ht="17.100000000000001" customHeight="1" x14ac:dyDescent="0.35">
      <c r="A25" s="15"/>
      <c r="B25" s="139"/>
      <c r="C25" s="140"/>
      <c r="D25" s="123"/>
      <c r="E25" s="123"/>
      <c r="F25" s="141"/>
      <c r="G25" s="141"/>
      <c r="H25" s="142"/>
      <c r="I25" s="123"/>
      <c r="J25" s="88"/>
      <c r="K25" s="40"/>
      <c r="L25" s="40"/>
    </row>
    <row r="26" spans="1:12" ht="17.100000000000001" customHeight="1" x14ac:dyDescent="0.35">
      <c r="A26" s="15"/>
      <c r="B26" s="139"/>
      <c r="C26" s="140"/>
      <c r="D26" s="123"/>
      <c r="E26" s="123"/>
      <c r="F26" s="141"/>
      <c r="G26" s="141"/>
      <c r="H26" s="142"/>
      <c r="I26" s="123"/>
      <c r="J26" s="88"/>
      <c r="K26" s="40"/>
      <c r="L26" s="40"/>
    </row>
    <row r="27" spans="1:12" ht="17.100000000000001" customHeight="1" x14ac:dyDescent="0.35">
      <c r="A27" s="15"/>
      <c r="B27" s="139"/>
      <c r="C27" s="140"/>
      <c r="D27" s="123"/>
      <c r="E27" s="123"/>
      <c r="F27" s="141"/>
      <c r="G27" s="141"/>
      <c r="H27" s="142"/>
      <c r="I27" s="123"/>
      <c r="J27" s="88"/>
      <c r="K27" s="40"/>
      <c r="L27" s="40"/>
    </row>
    <row r="28" spans="1:12" ht="17.100000000000001" customHeight="1" x14ac:dyDescent="0.35">
      <c r="A28" s="15"/>
      <c r="B28" s="143"/>
      <c r="C28" s="140"/>
      <c r="D28" s="123"/>
      <c r="E28" s="123"/>
      <c r="F28" s="144"/>
      <c r="G28" s="144"/>
      <c r="H28" s="142"/>
      <c r="I28" s="123"/>
      <c r="J28" s="88"/>
      <c r="K28" s="40"/>
      <c r="L28" s="40"/>
    </row>
    <row r="29" spans="1:12" ht="17.100000000000001" customHeight="1" x14ac:dyDescent="0.35">
      <c r="A29" s="15"/>
      <c r="B29" s="284" t="s">
        <v>479</v>
      </c>
      <c r="C29" s="209"/>
      <c r="D29" s="209"/>
      <c r="E29" s="209"/>
      <c r="F29" s="209"/>
      <c r="G29" s="209"/>
      <c r="H29" s="209"/>
      <c r="I29" s="209"/>
      <c r="J29" s="209"/>
      <c r="K29" s="145"/>
      <c r="L29" s="40"/>
    </row>
    <row r="30" spans="1:12" ht="50.1" customHeight="1" x14ac:dyDescent="0.35">
      <c r="A30" s="15"/>
      <c r="B30" s="281" t="s">
        <v>480</v>
      </c>
      <c r="C30" s="209"/>
      <c r="D30" s="209"/>
      <c r="E30" s="209"/>
      <c r="F30" s="209"/>
      <c r="G30" s="209"/>
      <c r="H30" s="209"/>
      <c r="I30" s="209"/>
      <c r="J30" s="209"/>
      <c r="K30" s="40"/>
      <c r="L30" s="40"/>
    </row>
    <row r="31" spans="1:12" ht="17.100000000000001" customHeight="1" x14ac:dyDescent="0.35">
      <c r="A31" s="15"/>
      <c r="B31" s="146"/>
      <c r="C31" s="140"/>
      <c r="D31" s="123"/>
      <c r="E31" s="123"/>
      <c r="F31" s="123"/>
      <c r="G31" s="123"/>
      <c r="H31" s="142"/>
      <c r="I31" s="123"/>
      <c r="J31" s="88"/>
      <c r="K31" s="40"/>
      <c r="L31" s="40"/>
    </row>
    <row r="32" spans="1:12" ht="60" customHeight="1" x14ac:dyDescent="0.35">
      <c r="A32" s="15"/>
      <c r="B32" s="146"/>
      <c r="C32" s="270" t="s">
        <v>481</v>
      </c>
      <c r="D32" s="129" t="s">
        <v>482</v>
      </c>
      <c r="E32" s="147" t="s">
        <v>13</v>
      </c>
      <c r="F32" s="129" t="s">
        <v>483</v>
      </c>
      <c r="G32" s="129"/>
      <c r="H32" s="129" t="s">
        <v>95</v>
      </c>
      <c r="I32" s="123"/>
      <c r="J32" s="88"/>
      <c r="K32" s="40"/>
      <c r="L32" s="40"/>
    </row>
    <row r="33" spans="1:12" ht="45" customHeight="1" x14ac:dyDescent="0.35">
      <c r="A33" s="15"/>
      <c r="B33" s="146"/>
      <c r="C33" s="271"/>
      <c r="D33" s="148" t="s">
        <v>6</v>
      </c>
      <c r="E33" s="148" t="s">
        <v>6</v>
      </c>
      <c r="F33" s="148" t="s">
        <v>6</v>
      </c>
      <c r="G33" s="148"/>
      <c r="H33" s="148" t="s">
        <v>6</v>
      </c>
      <c r="I33" s="123"/>
      <c r="J33" s="88"/>
      <c r="K33" s="40"/>
      <c r="L33" s="40"/>
    </row>
    <row r="34" spans="1:12" ht="260.10000000000002" customHeight="1" x14ac:dyDescent="0.3">
      <c r="A34" s="15"/>
      <c r="B34" s="149"/>
      <c r="C34" s="278" t="s">
        <v>484</v>
      </c>
      <c r="D34" s="150" t="s">
        <v>485</v>
      </c>
      <c r="E34" s="148" t="s">
        <v>486</v>
      </c>
      <c r="F34" s="148" t="s">
        <v>487</v>
      </c>
      <c r="G34" s="151"/>
      <c r="H34" s="152" t="s">
        <v>488</v>
      </c>
      <c r="I34" s="153"/>
      <c r="J34" s="88"/>
    </row>
    <row r="35" spans="1:12" x14ac:dyDescent="0.3">
      <c r="A35" s="15"/>
      <c r="B35" s="153"/>
      <c r="C35" s="153"/>
      <c r="D35" s="153"/>
      <c r="E35" s="153"/>
      <c r="F35" s="153"/>
      <c r="G35" s="153"/>
      <c r="H35" s="153"/>
      <c r="I35" s="153"/>
      <c r="J35" s="88"/>
    </row>
    <row r="36" spans="1:12" ht="17.100000000000001" customHeight="1" x14ac:dyDescent="0.35">
      <c r="A36" s="15"/>
      <c r="B36" s="154"/>
      <c r="C36" s="153"/>
      <c r="D36" s="153"/>
      <c r="E36" s="153"/>
      <c r="F36" s="153"/>
      <c r="G36" s="153"/>
      <c r="H36" s="153"/>
      <c r="I36" s="153"/>
      <c r="J36" s="88"/>
      <c r="K36" s="40"/>
    </row>
    <row r="37" spans="1:12" x14ac:dyDescent="0.3">
      <c r="A37" s="15"/>
      <c r="B37" s="123"/>
      <c r="C37" s="123"/>
      <c r="D37" s="123"/>
      <c r="E37" s="123"/>
      <c r="F37" s="123"/>
      <c r="G37" s="123"/>
      <c r="H37" s="142"/>
      <c r="I37" s="123"/>
      <c r="J37" s="88"/>
    </row>
    <row r="38" spans="1:12" ht="15.6" customHeight="1" x14ac:dyDescent="0.3">
      <c r="A38" s="15"/>
      <c r="B38" s="155"/>
      <c r="C38" s="153"/>
      <c r="D38" s="153"/>
      <c r="E38" s="153"/>
      <c r="F38" s="153"/>
      <c r="G38" s="153"/>
      <c r="H38" s="153"/>
      <c r="I38" s="153"/>
      <c r="J38" s="88"/>
    </row>
    <row r="39" spans="1:12" x14ac:dyDescent="0.3">
      <c r="A39" s="15"/>
      <c r="B39" s="272" t="s">
        <v>489</v>
      </c>
      <c r="C39" s="209"/>
      <c r="D39" s="209"/>
      <c r="E39" s="209"/>
      <c r="F39" s="209"/>
      <c r="G39" s="209"/>
      <c r="H39" s="209"/>
      <c r="I39" s="209"/>
      <c r="J39" s="88"/>
    </row>
    <row r="40" spans="1:12" x14ac:dyDescent="0.3">
      <c r="A40" s="15"/>
      <c r="B40" s="156"/>
      <c r="C40" s="156"/>
      <c r="D40" s="156"/>
      <c r="E40" s="156"/>
      <c r="F40" s="156"/>
      <c r="G40" s="156"/>
      <c r="H40" s="157"/>
      <c r="I40" s="156"/>
      <c r="J40" s="88"/>
    </row>
    <row r="41" spans="1:12" x14ac:dyDescent="0.3">
      <c r="A41" s="15"/>
      <c r="B41" s="156"/>
      <c r="C41" s="156"/>
      <c r="D41" s="156"/>
      <c r="E41" s="156"/>
      <c r="F41" s="156"/>
      <c r="G41" s="156"/>
      <c r="H41" s="157"/>
      <c r="I41" s="156"/>
      <c r="J41" s="88"/>
    </row>
    <row r="42" spans="1:12" ht="28.65" customHeight="1" x14ac:dyDescent="0.3">
      <c r="A42" s="15"/>
      <c r="B42" s="273" t="s">
        <v>490</v>
      </c>
      <c r="C42" s="263"/>
      <c r="D42" s="273" t="s">
        <v>491</v>
      </c>
      <c r="E42" s="280"/>
      <c r="F42" s="273" t="s">
        <v>492</v>
      </c>
      <c r="G42" s="280"/>
      <c r="H42" s="273" t="s">
        <v>493</v>
      </c>
      <c r="I42" s="263"/>
      <c r="J42" s="88"/>
    </row>
    <row r="43" spans="1:12" ht="145.35" customHeight="1" x14ac:dyDescent="0.3">
      <c r="A43" s="15"/>
      <c r="B43" s="264" t="s">
        <v>414</v>
      </c>
      <c r="C43" s="263"/>
      <c r="D43" s="264" t="s">
        <v>494</v>
      </c>
      <c r="E43" s="265"/>
      <c r="F43" s="264" t="s">
        <v>495</v>
      </c>
      <c r="G43" s="265"/>
      <c r="H43" s="279" t="s">
        <v>496</v>
      </c>
      <c r="I43" s="263"/>
      <c r="J43" s="88"/>
    </row>
    <row r="44" spans="1:12" ht="145.35" customHeight="1" x14ac:dyDescent="0.3">
      <c r="A44" s="15"/>
      <c r="B44" s="264" t="s">
        <v>432</v>
      </c>
      <c r="C44" s="263"/>
      <c r="D44" s="264" t="s">
        <v>497</v>
      </c>
      <c r="E44" s="265"/>
      <c r="F44" s="264" t="s">
        <v>498</v>
      </c>
      <c r="G44" s="265"/>
      <c r="H44" s="262" t="s">
        <v>499</v>
      </c>
      <c r="I44" s="263"/>
      <c r="J44" s="88"/>
    </row>
    <row r="45" spans="1:12" ht="145.35" customHeight="1" x14ac:dyDescent="0.3">
      <c r="A45" s="15"/>
      <c r="B45" s="264" t="s">
        <v>500</v>
      </c>
      <c r="C45" s="263"/>
      <c r="D45" s="264" t="s">
        <v>501</v>
      </c>
      <c r="E45" s="265"/>
      <c r="F45" s="264" t="s">
        <v>502</v>
      </c>
      <c r="G45" s="265"/>
      <c r="H45" s="262" t="s">
        <v>503</v>
      </c>
      <c r="I45" s="263"/>
      <c r="J45" s="88"/>
    </row>
    <row r="46" spans="1:12" ht="145.35" customHeight="1" x14ac:dyDescent="0.3">
      <c r="A46" s="15"/>
      <c r="B46" s="264" t="s">
        <v>456</v>
      </c>
      <c r="C46" s="263"/>
      <c r="D46" s="264" t="s">
        <v>504</v>
      </c>
      <c r="E46" s="265"/>
      <c r="F46" s="264" t="s">
        <v>505</v>
      </c>
      <c r="G46" s="265"/>
      <c r="H46" s="264" t="s">
        <v>499</v>
      </c>
      <c r="I46" s="263"/>
      <c r="J46" s="88"/>
    </row>
    <row r="47" spans="1:12" ht="123.6" customHeight="1" x14ac:dyDescent="0.3">
      <c r="A47" s="15"/>
      <c r="B47" s="264" t="s">
        <v>462</v>
      </c>
      <c r="C47" s="263"/>
      <c r="D47" s="264" t="s">
        <v>506</v>
      </c>
      <c r="E47" s="265"/>
      <c r="F47" s="264" t="s">
        <v>49</v>
      </c>
      <c r="G47" s="265"/>
      <c r="H47" s="264" t="s">
        <v>499</v>
      </c>
      <c r="I47" s="263"/>
    </row>
    <row r="48" spans="1:12" ht="168" customHeight="1" x14ac:dyDescent="0.3">
      <c r="A48" s="15"/>
      <c r="B48" s="158"/>
      <c r="C48"/>
      <c r="D48"/>
      <c r="E48"/>
      <c r="F48"/>
      <c r="G48"/>
      <c r="H48"/>
      <c r="I48"/>
    </row>
    <row r="49" spans="1:21" ht="82.35" customHeight="1" x14ac:dyDescent="0.3">
      <c r="A49" s="15"/>
      <c r="B49"/>
      <c r="C49"/>
      <c r="D49"/>
      <c r="E49"/>
      <c r="F49"/>
      <c r="G49"/>
      <c r="H49"/>
      <c r="I49"/>
      <c r="K49" s="27"/>
    </row>
    <row r="50" spans="1:21" ht="82.35" customHeight="1" x14ac:dyDescent="0.3">
      <c r="A50" s="15"/>
      <c r="B50"/>
      <c r="C50"/>
      <c r="D50"/>
      <c r="E50"/>
      <c r="F50"/>
      <c r="G50"/>
      <c r="H50"/>
      <c r="I50"/>
      <c r="K50" s="275"/>
      <c r="L50" s="209"/>
      <c r="M50" s="209"/>
      <c r="N50" s="209"/>
      <c r="O50" s="209"/>
      <c r="P50" s="209"/>
      <c r="Q50" s="209"/>
      <c r="R50" s="209"/>
      <c r="S50" s="209"/>
      <c r="T50" s="209"/>
      <c r="U50" s="209"/>
    </row>
    <row r="51" spans="1:21" ht="31.5" customHeight="1" x14ac:dyDescent="0.3">
      <c r="A51" s="15"/>
      <c r="B51"/>
      <c r="C51"/>
      <c r="D51"/>
      <c r="E51"/>
      <c r="F51"/>
      <c r="G51"/>
      <c r="H51"/>
      <c r="I51"/>
      <c r="J51" s="88"/>
      <c r="K51" s="274"/>
      <c r="L51" s="209"/>
      <c r="M51" s="266"/>
      <c r="N51" s="209"/>
      <c r="O51" s="209"/>
      <c r="P51" s="209"/>
      <c r="Q51" s="209"/>
      <c r="R51" s="209"/>
      <c r="S51" s="209"/>
      <c r="T51" s="209"/>
      <c r="U51" s="209"/>
    </row>
    <row r="52" spans="1:21" ht="15" customHeight="1" x14ac:dyDescent="0.3">
      <c r="A52" s="15"/>
      <c r="B52" s="156"/>
      <c r="C52" s="156"/>
      <c r="D52" s="156"/>
      <c r="E52" s="156"/>
      <c r="F52" s="156"/>
      <c r="G52" s="156"/>
      <c r="H52" s="157"/>
      <c r="I52" s="156"/>
      <c r="J52" s="88"/>
      <c r="K52" s="274"/>
      <c r="L52" s="209"/>
      <c r="M52" s="266"/>
      <c r="N52" s="209"/>
      <c r="O52" s="209"/>
      <c r="P52" s="209"/>
      <c r="Q52" s="209"/>
      <c r="R52" s="209"/>
      <c r="S52" s="209"/>
      <c r="T52" s="209"/>
      <c r="U52" s="209"/>
    </row>
    <row r="53" spans="1:21" ht="23.85" customHeight="1" x14ac:dyDescent="0.3">
      <c r="A53" s="15"/>
      <c r="B53" s="159"/>
      <c r="C53" s="153"/>
      <c r="D53" s="153"/>
      <c r="E53" s="153"/>
      <c r="F53" s="153"/>
      <c r="G53" s="153"/>
      <c r="H53" s="153"/>
      <c r="I53" s="153"/>
      <c r="J53" s="88"/>
      <c r="K53" s="274"/>
      <c r="L53" s="209"/>
      <c r="M53" s="266"/>
      <c r="N53" s="209"/>
      <c r="O53" s="209"/>
      <c r="P53" s="209"/>
      <c r="Q53" s="209"/>
      <c r="R53" s="209"/>
      <c r="S53" s="209"/>
      <c r="T53" s="209"/>
      <c r="U53" s="209"/>
    </row>
    <row r="54" spans="1:21" ht="15" customHeight="1" x14ac:dyDescent="0.3">
      <c r="A54" s="15"/>
      <c r="B54" s="153"/>
      <c r="C54" s="153"/>
      <c r="D54" s="153"/>
      <c r="E54" s="153"/>
      <c r="F54" s="153"/>
      <c r="G54" s="153"/>
      <c r="H54" s="153"/>
      <c r="I54" s="153"/>
      <c r="J54" s="88"/>
      <c r="K54" s="274"/>
      <c r="L54" s="209"/>
      <c r="M54" s="266"/>
      <c r="N54" s="209"/>
      <c r="O54" s="209"/>
      <c r="P54" s="209"/>
      <c r="Q54" s="209"/>
      <c r="R54" s="209"/>
      <c r="S54" s="209"/>
      <c r="T54" s="209"/>
      <c r="U54" s="209"/>
    </row>
    <row r="55" spans="1:21" ht="23.85" customHeight="1" x14ac:dyDescent="0.3">
      <c r="A55" s="15"/>
      <c r="B55" s="153"/>
      <c r="C55" s="153"/>
      <c r="D55" s="153"/>
      <c r="E55" s="153"/>
      <c r="F55" s="153"/>
      <c r="G55" s="153"/>
      <c r="H55" s="153"/>
      <c r="I55" s="153"/>
      <c r="J55" s="88"/>
      <c r="K55" s="274"/>
      <c r="L55" s="209"/>
      <c r="M55" s="266"/>
      <c r="N55" s="209"/>
      <c r="O55" s="209"/>
      <c r="P55" s="209"/>
      <c r="Q55" s="209"/>
      <c r="R55" s="209"/>
      <c r="S55" s="209"/>
      <c r="T55" s="209"/>
      <c r="U55" s="209"/>
    </row>
    <row r="56" spans="1:21" ht="22.35" customHeight="1" x14ac:dyDescent="0.3">
      <c r="A56" s="15"/>
      <c r="B56" s="153"/>
      <c r="C56" s="153"/>
      <c r="D56" s="153"/>
      <c r="E56" s="153"/>
      <c r="F56" s="153"/>
      <c r="G56" s="153"/>
      <c r="H56" s="153"/>
      <c r="I56" s="153"/>
      <c r="J56" s="88"/>
      <c r="K56" s="274"/>
      <c r="L56" s="209"/>
      <c r="M56" s="266"/>
      <c r="N56" s="209"/>
      <c r="O56" s="209"/>
      <c r="P56" s="209"/>
      <c r="Q56" s="209"/>
      <c r="R56" s="209"/>
      <c r="S56" s="209"/>
      <c r="T56" s="209"/>
      <c r="U56" s="209"/>
    </row>
    <row r="57" spans="1:21" ht="18.600000000000001" customHeight="1" x14ac:dyDescent="0.3">
      <c r="A57" s="15"/>
      <c r="B57" s="153"/>
      <c r="C57" s="153"/>
      <c r="D57" s="153"/>
      <c r="E57" s="153"/>
      <c r="F57" s="153"/>
      <c r="G57" s="153"/>
      <c r="H57" s="153"/>
      <c r="I57" s="153"/>
      <c r="J57" s="88"/>
    </row>
    <row r="58" spans="1:21" x14ac:dyDescent="0.3">
      <c r="A58" s="15"/>
      <c r="B58" s="153"/>
      <c r="C58" s="153"/>
      <c r="D58" s="153"/>
      <c r="E58" s="153"/>
      <c r="F58" s="153"/>
      <c r="G58" s="153"/>
      <c r="H58" s="153"/>
      <c r="I58" s="153"/>
      <c r="J58" s="88"/>
    </row>
    <row r="59" spans="1:21" x14ac:dyDescent="0.3">
      <c r="A59" s="15"/>
      <c r="B59" s="153"/>
      <c r="C59" s="153"/>
      <c r="D59" s="153"/>
      <c r="E59" s="153"/>
      <c r="F59" s="153"/>
      <c r="G59" s="153"/>
      <c r="H59" s="153"/>
      <c r="I59" s="153"/>
      <c r="J59" s="88"/>
    </row>
    <row r="60" spans="1:21" x14ac:dyDescent="0.3">
      <c r="A60" s="15"/>
      <c r="B60" s="153"/>
      <c r="C60" s="153"/>
      <c r="D60" s="153"/>
      <c r="E60" s="153"/>
      <c r="F60" s="153"/>
      <c r="G60" s="153"/>
      <c r="H60" s="153"/>
      <c r="I60" s="153"/>
      <c r="J60" s="88"/>
    </row>
    <row r="61" spans="1:21" x14ac:dyDescent="0.3">
      <c r="A61" s="15"/>
      <c r="B61" s="153"/>
      <c r="C61" s="153"/>
      <c r="D61" s="153"/>
      <c r="E61" s="153"/>
      <c r="F61" s="153"/>
      <c r="G61" s="153"/>
      <c r="H61" s="153"/>
      <c r="I61" s="153"/>
      <c r="J61" s="88"/>
    </row>
    <row r="62" spans="1:21" x14ac:dyDescent="0.3">
      <c r="A62" s="15"/>
      <c r="B62" s="153"/>
      <c r="C62" s="153"/>
      <c r="D62" s="153"/>
      <c r="E62" s="153"/>
      <c r="F62" s="153"/>
      <c r="G62" s="153"/>
      <c r="H62" s="153"/>
      <c r="I62" s="153"/>
      <c r="J62" s="88"/>
    </row>
    <row r="63" spans="1:21" x14ac:dyDescent="0.3">
      <c r="A63" s="15"/>
      <c r="B63" s="153"/>
      <c r="C63" s="153"/>
      <c r="D63" s="153"/>
      <c r="E63" s="153"/>
      <c r="F63" s="153"/>
      <c r="G63" s="153"/>
      <c r="H63" s="153"/>
      <c r="I63" s="153"/>
      <c r="J63" s="88"/>
    </row>
    <row r="64" spans="1:21" x14ac:dyDescent="0.3">
      <c r="A64" s="15"/>
      <c r="B64" s="153"/>
      <c r="C64" s="153"/>
      <c r="D64" s="153"/>
      <c r="E64" s="153"/>
      <c r="F64" s="153"/>
      <c r="G64" s="153"/>
      <c r="H64" s="153"/>
      <c r="I64" s="153"/>
      <c r="J64" s="88"/>
    </row>
    <row r="65" spans="1:10" x14ac:dyDescent="0.3">
      <c r="A65" s="15"/>
      <c r="B65" s="153"/>
      <c r="C65" s="153"/>
      <c r="D65" s="153"/>
      <c r="E65" s="153"/>
      <c r="F65" s="153"/>
      <c r="G65" s="153"/>
      <c r="H65" s="153"/>
      <c r="I65" s="153"/>
      <c r="J65" s="88"/>
    </row>
    <row r="66" spans="1:10" x14ac:dyDescent="0.3">
      <c r="A66" s="15"/>
      <c r="B66" s="153"/>
      <c r="C66" s="153"/>
      <c r="D66" s="153"/>
      <c r="E66" s="153"/>
      <c r="F66" s="153"/>
      <c r="G66" s="153"/>
      <c r="H66" s="153"/>
      <c r="I66" s="153"/>
      <c r="J66" s="88"/>
    </row>
    <row r="67" spans="1:10" x14ac:dyDescent="0.3">
      <c r="A67" s="15"/>
      <c r="B67" s="153"/>
      <c r="C67" s="153"/>
      <c r="D67" s="153"/>
      <c r="E67" s="153"/>
      <c r="F67" s="153"/>
      <c r="G67" s="153"/>
      <c r="H67" s="153"/>
      <c r="I67" s="153"/>
      <c r="J67" s="88"/>
    </row>
    <row r="68" spans="1:10" x14ac:dyDescent="0.3">
      <c r="A68" s="15"/>
      <c r="B68" s="153"/>
      <c r="C68" s="153"/>
      <c r="D68" s="153"/>
      <c r="E68" s="153"/>
      <c r="F68" s="153"/>
      <c r="G68" s="153"/>
      <c r="H68" s="153"/>
      <c r="I68" s="153"/>
      <c r="J68" s="88"/>
    </row>
    <row r="69" spans="1:10" x14ac:dyDescent="0.3">
      <c r="A69" s="15"/>
      <c r="B69" s="153"/>
      <c r="C69" s="153"/>
      <c r="D69" s="153"/>
      <c r="E69" s="153"/>
      <c r="F69" s="153"/>
      <c r="G69" s="153"/>
      <c r="H69" s="153"/>
      <c r="I69" s="153"/>
      <c r="J69" s="88"/>
    </row>
    <row r="70" spans="1:10" x14ac:dyDescent="0.3">
      <c r="A70" s="15"/>
      <c r="B70" s="153"/>
      <c r="C70" s="153"/>
      <c r="D70" s="153"/>
      <c r="E70" s="153"/>
      <c r="F70" s="153"/>
      <c r="G70" s="153"/>
      <c r="H70" s="153"/>
      <c r="I70" s="153"/>
      <c r="J70" s="88"/>
    </row>
    <row r="71" spans="1:10" x14ac:dyDescent="0.3">
      <c r="A71" s="15"/>
      <c r="B71" s="153"/>
      <c r="C71" s="153"/>
      <c r="D71" s="153"/>
      <c r="E71" s="153"/>
      <c r="F71" s="153"/>
      <c r="G71" s="153"/>
      <c r="H71" s="153"/>
      <c r="I71" s="153"/>
      <c r="J71" s="88"/>
    </row>
    <row r="72" spans="1:10" x14ac:dyDescent="0.3">
      <c r="A72" s="15"/>
      <c r="B72" s="153"/>
      <c r="C72" s="153"/>
      <c r="D72" s="153"/>
      <c r="E72" s="153"/>
      <c r="F72" s="153"/>
      <c r="G72" s="153"/>
      <c r="H72" s="153"/>
      <c r="I72" s="153"/>
      <c r="J72" s="88"/>
    </row>
    <row r="73" spans="1:10" x14ac:dyDescent="0.3">
      <c r="A73" s="15"/>
      <c r="B73" s="153"/>
      <c r="C73" s="153"/>
      <c r="D73" s="153"/>
      <c r="E73" s="153"/>
      <c r="F73" s="153"/>
      <c r="G73" s="153"/>
      <c r="H73" s="153"/>
      <c r="I73" s="153"/>
      <c r="J73" s="88"/>
    </row>
    <row r="74" spans="1:10" x14ac:dyDescent="0.3">
      <c r="A74" s="15"/>
      <c r="B74" s="153"/>
      <c r="C74" s="153"/>
      <c r="D74" s="153"/>
      <c r="E74" s="153"/>
      <c r="F74" s="153"/>
      <c r="G74" s="153"/>
      <c r="H74" s="153"/>
      <c r="I74" s="153"/>
      <c r="J74" s="88"/>
    </row>
    <row r="75" spans="1:10" x14ac:dyDescent="0.3">
      <c r="A75" s="15"/>
      <c r="B75" s="153"/>
      <c r="C75" s="153"/>
      <c r="D75" s="153"/>
      <c r="E75" s="153"/>
      <c r="F75" s="153"/>
      <c r="G75" s="153"/>
      <c r="H75" s="153"/>
      <c r="I75" s="153"/>
      <c r="J75" s="88"/>
    </row>
    <row r="76" spans="1:10" x14ac:dyDescent="0.3">
      <c r="A76" s="15"/>
      <c r="B76" s="153"/>
      <c r="C76" s="153"/>
      <c r="D76" s="153"/>
      <c r="E76" s="153"/>
      <c r="F76" s="153"/>
      <c r="G76" s="153"/>
      <c r="H76" s="153"/>
      <c r="I76" s="153"/>
      <c r="J76" s="88"/>
    </row>
    <row r="77" spans="1:10" x14ac:dyDescent="0.3">
      <c r="A77" s="15"/>
      <c r="B77" s="153"/>
      <c r="C77" s="153"/>
      <c r="D77" s="153"/>
      <c r="E77" s="153"/>
      <c r="F77" s="153"/>
      <c r="G77" s="153"/>
      <c r="H77" s="153"/>
      <c r="I77" s="153"/>
      <c r="J77" s="88"/>
    </row>
    <row r="78" spans="1:10" x14ac:dyDescent="0.3">
      <c r="A78" s="15"/>
      <c r="B78" s="153"/>
      <c r="C78" s="153"/>
      <c r="D78" s="153"/>
      <c r="E78" s="153"/>
      <c r="F78" s="153"/>
      <c r="G78" s="153"/>
      <c r="H78" s="153"/>
      <c r="I78" s="153"/>
      <c r="J78" s="88"/>
    </row>
    <row r="79" spans="1:10" x14ac:dyDescent="0.3">
      <c r="A79" s="15"/>
      <c r="B79" s="153"/>
      <c r="C79" s="153"/>
      <c r="D79" s="153"/>
      <c r="E79" s="153"/>
      <c r="F79" s="153"/>
      <c r="G79" s="153"/>
      <c r="H79" s="153"/>
      <c r="I79" s="153"/>
      <c r="J79" s="88"/>
    </row>
    <row r="80" spans="1:10" x14ac:dyDescent="0.3">
      <c r="A80" s="15"/>
      <c r="B80" s="153"/>
      <c r="C80" s="153"/>
      <c r="D80" s="153"/>
      <c r="E80" s="153"/>
      <c r="F80" s="153"/>
      <c r="G80" s="153"/>
      <c r="H80" s="153"/>
      <c r="I80" s="153"/>
      <c r="J80" s="88"/>
    </row>
    <row r="81" spans="1:10" x14ac:dyDescent="0.3">
      <c r="A81" s="15"/>
      <c r="B81" s="153"/>
      <c r="C81" s="153"/>
      <c r="D81" s="153"/>
      <c r="E81" s="153"/>
      <c r="F81" s="153"/>
      <c r="G81" s="153"/>
      <c r="H81" s="153"/>
      <c r="I81" s="153"/>
      <c r="J81" s="88"/>
    </row>
    <row r="82" spans="1:10" x14ac:dyDescent="0.3">
      <c r="A82" s="15"/>
      <c r="B82" s="153"/>
      <c r="C82" s="153"/>
      <c r="D82" s="153"/>
      <c r="E82" s="153"/>
      <c r="F82" s="153"/>
      <c r="G82" s="153"/>
      <c r="H82" s="153"/>
      <c r="I82" s="153"/>
      <c r="J82" s="88"/>
    </row>
    <row r="83" spans="1:10" x14ac:dyDescent="0.3">
      <c r="A83" s="15"/>
      <c r="B83" s="153"/>
      <c r="C83" s="153"/>
      <c r="D83" s="153"/>
      <c r="E83" s="153"/>
      <c r="F83" s="153"/>
      <c r="G83" s="153"/>
      <c r="H83" s="153"/>
      <c r="I83" s="153"/>
      <c r="J83" s="88"/>
    </row>
    <row r="84" spans="1:10" x14ac:dyDescent="0.3">
      <c r="A84" s="15"/>
      <c r="B84" s="153"/>
      <c r="C84" s="153"/>
      <c r="D84" s="153"/>
      <c r="E84" s="153"/>
      <c r="F84" s="153"/>
      <c r="G84" s="153"/>
      <c r="H84" s="153"/>
      <c r="I84" s="153"/>
      <c r="J84" s="88"/>
    </row>
    <row r="85" spans="1:10" x14ac:dyDescent="0.3">
      <c r="A85" s="15"/>
      <c r="B85" s="153"/>
      <c r="C85" s="153"/>
      <c r="D85" s="153"/>
      <c r="E85" s="153"/>
      <c r="F85" s="153"/>
      <c r="G85" s="153"/>
      <c r="H85" s="153"/>
      <c r="I85" s="153"/>
      <c r="J85" s="88"/>
    </row>
    <row r="86" spans="1:10" x14ac:dyDescent="0.3">
      <c r="A86" s="15"/>
      <c r="B86" s="153"/>
      <c r="C86" s="153"/>
      <c r="D86" s="153"/>
      <c r="E86" s="153"/>
      <c r="F86" s="153"/>
      <c r="G86" s="153"/>
      <c r="H86" s="153"/>
      <c r="I86" s="153"/>
      <c r="J86" s="88"/>
    </row>
    <row r="87" spans="1:10" x14ac:dyDescent="0.3">
      <c r="A87" s="15"/>
      <c r="B87" s="153"/>
      <c r="C87" s="153"/>
      <c r="D87" s="153"/>
      <c r="E87" s="153"/>
      <c r="F87" s="153"/>
      <c r="G87" s="153"/>
      <c r="H87" s="153"/>
      <c r="I87" s="153"/>
      <c r="J87" s="88"/>
    </row>
    <row r="88" spans="1:10" x14ac:dyDescent="0.3">
      <c r="A88" s="15"/>
      <c r="B88" s="153"/>
      <c r="C88" s="153"/>
      <c r="D88" s="153"/>
      <c r="E88" s="153"/>
      <c r="F88" s="153"/>
      <c r="G88" s="153"/>
      <c r="H88" s="153"/>
      <c r="I88" s="153"/>
      <c r="J88" s="88"/>
    </row>
    <row r="89" spans="1:10" x14ac:dyDescent="0.3">
      <c r="A89" s="15"/>
      <c r="B89" s="153"/>
      <c r="C89" s="153"/>
      <c r="D89" s="153"/>
      <c r="E89" s="153"/>
      <c r="F89" s="153"/>
      <c r="G89" s="153"/>
      <c r="H89" s="153"/>
      <c r="I89" s="153"/>
      <c r="J89" s="88"/>
    </row>
    <row r="90" spans="1:10" x14ac:dyDescent="0.3">
      <c r="A90" s="15"/>
      <c r="B90" s="153"/>
      <c r="C90" s="153"/>
      <c r="D90" s="153"/>
      <c r="E90" s="153"/>
      <c r="F90" s="153"/>
      <c r="G90" s="153"/>
      <c r="H90" s="153"/>
      <c r="I90" s="153"/>
      <c r="J90" s="88"/>
    </row>
    <row r="91" spans="1:10" x14ac:dyDescent="0.3">
      <c r="A91" s="15"/>
      <c r="B91" s="153"/>
      <c r="C91" s="153"/>
      <c r="D91" s="153"/>
      <c r="E91" s="153"/>
      <c r="F91" s="153"/>
      <c r="G91" s="153"/>
      <c r="H91" s="153"/>
      <c r="I91" s="153"/>
      <c r="J91" s="88"/>
    </row>
    <row r="92" spans="1:10" x14ac:dyDescent="0.3">
      <c r="A92" s="15"/>
      <c r="B92" s="153"/>
      <c r="C92" s="153"/>
      <c r="D92" s="153"/>
      <c r="E92" s="153"/>
      <c r="F92" s="153"/>
      <c r="G92" s="153"/>
      <c r="H92" s="153"/>
      <c r="I92" s="153"/>
      <c r="J92" s="88"/>
    </row>
    <row r="93" spans="1:10" x14ac:dyDescent="0.3">
      <c r="A93" s="15"/>
      <c r="B93" s="153"/>
      <c r="C93" s="153"/>
      <c r="D93" s="153"/>
      <c r="E93" s="153"/>
      <c r="F93" s="153"/>
      <c r="G93" s="153"/>
      <c r="H93" s="153"/>
      <c r="I93" s="153"/>
      <c r="J93" s="88"/>
    </row>
    <row r="94" spans="1:10" x14ac:dyDescent="0.3">
      <c r="A94" s="15"/>
      <c r="B94" s="153"/>
      <c r="C94" s="153"/>
      <c r="D94" s="153"/>
      <c r="E94" s="153"/>
      <c r="F94" s="153"/>
      <c r="G94" s="153"/>
      <c r="H94" s="153"/>
      <c r="I94" s="153"/>
      <c r="J94" s="88"/>
    </row>
    <row r="95" spans="1:10" x14ac:dyDescent="0.3">
      <c r="A95" s="15"/>
      <c r="B95" s="153"/>
      <c r="C95" s="153"/>
      <c r="D95" s="153"/>
      <c r="E95" s="153"/>
      <c r="F95" s="153"/>
      <c r="G95" s="153"/>
      <c r="H95" s="153"/>
      <c r="I95" s="153"/>
      <c r="J95" s="88"/>
    </row>
    <row r="96" spans="1:10" x14ac:dyDescent="0.3">
      <c r="A96" s="15"/>
      <c r="B96" s="153"/>
      <c r="C96" s="153"/>
      <c r="D96" s="153"/>
      <c r="E96" s="153"/>
      <c r="F96" s="153"/>
      <c r="G96" s="153"/>
      <c r="H96" s="153"/>
      <c r="I96" s="153"/>
      <c r="J96" s="88"/>
    </row>
    <row r="97" spans="1:10" x14ac:dyDescent="0.3">
      <c r="A97" s="15"/>
      <c r="B97" s="153"/>
      <c r="C97" s="153"/>
      <c r="D97" s="153"/>
      <c r="E97" s="153"/>
      <c r="F97" s="153"/>
      <c r="G97" s="153"/>
      <c r="H97" s="153"/>
      <c r="I97" s="153"/>
      <c r="J97" s="88"/>
    </row>
    <row r="98" spans="1:10" x14ac:dyDescent="0.3">
      <c r="A98" s="15"/>
      <c r="B98" s="153"/>
      <c r="C98" s="153"/>
      <c r="D98" s="153"/>
      <c r="E98" s="153"/>
      <c r="F98" s="153"/>
      <c r="G98" s="153"/>
      <c r="H98" s="153"/>
      <c r="I98" s="153"/>
      <c r="J98" s="88"/>
    </row>
    <row r="99" spans="1:10" x14ac:dyDescent="0.3">
      <c r="A99" s="15"/>
      <c r="B99" s="153"/>
      <c r="C99" s="153"/>
      <c r="D99" s="153"/>
      <c r="E99" s="153"/>
      <c r="F99" s="153"/>
      <c r="G99" s="153"/>
      <c r="H99" s="153"/>
      <c r="I99" s="153"/>
      <c r="J99" s="88"/>
    </row>
    <row r="100" spans="1:10" x14ac:dyDescent="0.3">
      <c r="A100" s="15"/>
      <c r="B100" s="153"/>
      <c r="C100" s="153"/>
      <c r="D100" s="153"/>
      <c r="E100" s="153"/>
      <c r="F100" s="153"/>
      <c r="G100" s="153"/>
      <c r="H100" s="153"/>
      <c r="I100" s="153"/>
      <c r="J100" s="88"/>
    </row>
    <row r="101" spans="1:10" x14ac:dyDescent="0.3">
      <c r="A101" s="15"/>
      <c r="B101" s="153"/>
      <c r="C101" s="153"/>
      <c r="D101" s="153"/>
      <c r="E101" s="153"/>
      <c r="F101" s="153"/>
      <c r="G101" s="153"/>
      <c r="H101" s="153"/>
      <c r="I101" s="153"/>
      <c r="J101" s="88"/>
    </row>
    <row r="102" spans="1:10" x14ac:dyDescent="0.3">
      <c r="A102" s="15"/>
      <c r="B102" s="153"/>
      <c r="C102" s="153"/>
      <c r="D102" s="153"/>
      <c r="E102" s="153"/>
      <c r="F102" s="153"/>
      <c r="G102" s="153"/>
      <c r="H102" s="153"/>
      <c r="I102" s="153"/>
      <c r="J102" s="88"/>
    </row>
    <row r="103" spans="1:10" x14ac:dyDescent="0.3">
      <c r="A103" s="15"/>
      <c r="B103" s="153"/>
      <c r="C103" s="153"/>
      <c r="D103" s="153"/>
      <c r="E103" s="153"/>
      <c r="F103" s="153"/>
      <c r="G103" s="153"/>
      <c r="H103" s="153"/>
      <c r="I103" s="153"/>
    </row>
    <row r="104" spans="1:10" x14ac:dyDescent="0.3">
      <c r="A104" s="15"/>
    </row>
    <row r="105" spans="1:10" x14ac:dyDescent="0.3">
      <c r="A105" s="15"/>
    </row>
    <row r="106" spans="1:10" x14ac:dyDescent="0.3">
      <c r="A106" s="15"/>
    </row>
    <row r="107" spans="1:10" x14ac:dyDescent="0.3">
      <c r="A107" s="15"/>
    </row>
    <row r="108" spans="1:10" x14ac:dyDescent="0.3">
      <c r="A108" s="15"/>
    </row>
    <row r="109" spans="1:10" x14ac:dyDescent="0.3">
      <c r="A109" s="15"/>
    </row>
    <row r="110" spans="1:10" x14ac:dyDescent="0.3">
      <c r="A110" s="15"/>
    </row>
    <row r="111" spans="1:10" x14ac:dyDescent="0.3">
      <c r="A111" s="15"/>
    </row>
    <row r="112" spans="1:10" x14ac:dyDescent="0.3">
      <c r="A112" s="15"/>
    </row>
    <row r="113" spans="1:1" x14ac:dyDescent="0.3">
      <c r="A113" s="15"/>
    </row>
    <row r="114" spans="1:1" x14ac:dyDescent="0.3">
      <c r="A114" s="15"/>
    </row>
    <row r="115" spans="1:1" x14ac:dyDescent="0.3">
      <c r="A115" s="15"/>
    </row>
    <row r="116" spans="1:1" x14ac:dyDescent="0.3">
      <c r="A116" s="15"/>
    </row>
    <row r="117" spans="1:1" x14ac:dyDescent="0.3">
      <c r="A117" s="15"/>
    </row>
    <row r="118" spans="1:1" x14ac:dyDescent="0.3">
      <c r="A118" s="15"/>
    </row>
    <row r="119" spans="1:1" x14ac:dyDescent="0.3">
      <c r="A119" s="15"/>
    </row>
    <row r="120" spans="1:1" x14ac:dyDescent="0.3">
      <c r="A120" s="15"/>
    </row>
    <row r="121" spans="1:1" x14ac:dyDescent="0.3">
      <c r="A121" s="15"/>
    </row>
    <row r="122" spans="1:1" x14ac:dyDescent="0.3">
      <c r="A122" s="15"/>
    </row>
    <row r="123" spans="1:1" x14ac:dyDescent="0.3">
      <c r="A123" s="15"/>
    </row>
    <row r="124" spans="1:1" x14ac:dyDescent="0.3">
      <c r="A124" s="15"/>
    </row>
    <row r="125" spans="1:1" x14ac:dyDescent="0.3">
      <c r="A125" s="15"/>
    </row>
    <row r="126" spans="1:1" x14ac:dyDescent="0.3">
      <c r="A126" s="15"/>
    </row>
    <row r="127" spans="1:1" x14ac:dyDescent="0.3">
      <c r="A127" s="15"/>
    </row>
    <row r="128" spans="1:1" x14ac:dyDescent="0.3">
      <c r="A128" s="15"/>
    </row>
    <row r="129" spans="1:1" x14ac:dyDescent="0.3">
      <c r="A129" s="15"/>
    </row>
    <row r="130" spans="1:1" x14ac:dyDescent="0.3">
      <c r="A130" s="15"/>
    </row>
    <row r="131" spans="1:1" x14ac:dyDescent="0.3">
      <c r="A131" s="15"/>
    </row>
    <row r="132" spans="1:1" x14ac:dyDescent="0.3">
      <c r="A132" s="15"/>
    </row>
    <row r="133" spans="1:1" x14ac:dyDescent="0.3">
      <c r="A133" s="15"/>
    </row>
    <row r="134" spans="1:1" x14ac:dyDescent="0.3">
      <c r="A134" s="15"/>
    </row>
    <row r="135" spans="1:1" x14ac:dyDescent="0.3">
      <c r="A135" s="15"/>
    </row>
    <row r="136" spans="1:1" x14ac:dyDescent="0.3">
      <c r="A136" s="15"/>
    </row>
    <row r="137" spans="1:1" x14ac:dyDescent="0.3">
      <c r="A137" s="15"/>
    </row>
    <row r="138" spans="1:1" x14ac:dyDescent="0.3">
      <c r="A138" s="15"/>
    </row>
    <row r="139" spans="1:1" x14ac:dyDescent="0.3">
      <c r="A139" s="15"/>
    </row>
    <row r="140" spans="1:1" x14ac:dyDescent="0.3">
      <c r="A140" s="15"/>
    </row>
    <row r="141" spans="1:1" x14ac:dyDescent="0.3">
      <c r="A141" s="15"/>
    </row>
    <row r="142" spans="1:1" x14ac:dyDescent="0.3">
      <c r="A142" s="15"/>
    </row>
    <row r="143" spans="1:1" x14ac:dyDescent="0.3">
      <c r="A143" s="15"/>
    </row>
    <row r="144" spans="1:1" x14ac:dyDescent="0.3">
      <c r="A144" s="15"/>
    </row>
    <row r="145" spans="1:1" x14ac:dyDescent="0.3">
      <c r="A145" s="15"/>
    </row>
    <row r="146" spans="1:1" x14ac:dyDescent="0.3">
      <c r="A146" s="15"/>
    </row>
    <row r="147" spans="1:1" x14ac:dyDescent="0.3">
      <c r="A147" s="15"/>
    </row>
    <row r="148" spans="1:1" x14ac:dyDescent="0.3">
      <c r="A148" s="15"/>
    </row>
    <row r="149" spans="1:1" x14ac:dyDescent="0.3">
      <c r="A149" s="15"/>
    </row>
    <row r="150" spans="1:1" x14ac:dyDescent="0.3">
      <c r="A150" s="15"/>
    </row>
    <row r="151" spans="1:1" x14ac:dyDescent="0.3">
      <c r="A151" s="15"/>
    </row>
    <row r="152" spans="1:1" x14ac:dyDescent="0.3">
      <c r="A152" s="15"/>
    </row>
    <row r="153" spans="1:1" x14ac:dyDescent="0.3">
      <c r="A153" s="15"/>
    </row>
    <row r="154" spans="1:1" x14ac:dyDescent="0.3">
      <c r="A154" s="15"/>
    </row>
    <row r="155" spans="1:1" x14ac:dyDescent="0.3">
      <c r="A155" s="15"/>
    </row>
    <row r="156" spans="1:1" x14ac:dyDescent="0.3">
      <c r="A156" s="15"/>
    </row>
    <row r="157" spans="1:1" x14ac:dyDescent="0.3">
      <c r="A157" s="15"/>
    </row>
    <row r="158" spans="1:1" x14ac:dyDescent="0.3">
      <c r="A158" s="15"/>
    </row>
    <row r="159" spans="1:1" ht="14.85" customHeight="1" x14ac:dyDescent="0.3">
      <c r="A159" s="15"/>
    </row>
    <row r="160" spans="1:1" ht="14.85" customHeight="1" x14ac:dyDescent="0.3">
      <c r="A160" s="15"/>
    </row>
    <row r="161" spans="1:12" ht="14.85" customHeight="1" x14ac:dyDescent="0.3">
      <c r="A161" s="15"/>
    </row>
    <row r="162" spans="1:12" ht="14.85" customHeight="1" x14ac:dyDescent="0.3">
      <c r="A162" s="15"/>
    </row>
    <row r="163" spans="1:12" ht="14.85" customHeight="1" x14ac:dyDescent="0.3">
      <c r="A163" s="15"/>
    </row>
    <row r="164" spans="1:12" ht="14.85" customHeight="1" x14ac:dyDescent="0.3">
      <c r="A164" s="15"/>
    </row>
    <row r="165" spans="1:12" ht="14.85" customHeight="1" x14ac:dyDescent="0.3">
      <c r="A165" s="15"/>
    </row>
    <row r="166" spans="1:12" ht="14.85" customHeight="1" x14ac:dyDescent="0.3">
      <c r="A166" s="15"/>
    </row>
    <row r="167" spans="1:12" ht="14.85" customHeight="1" x14ac:dyDescent="0.3">
      <c r="A167" s="15"/>
    </row>
    <row r="168" spans="1:12" ht="14.85" customHeight="1" x14ac:dyDescent="0.3">
      <c r="A168" s="15"/>
    </row>
    <row r="169" spans="1:12" ht="14.85" customHeight="1" x14ac:dyDescent="0.3">
      <c r="A169" s="15"/>
    </row>
    <row r="170" spans="1:12" ht="14.85" customHeight="1" x14ac:dyDescent="0.3">
      <c r="A170" s="15"/>
    </row>
    <row r="171" spans="1:12" ht="14.85" customHeight="1" x14ac:dyDescent="0.3">
      <c r="A171" s="15"/>
    </row>
    <row r="172" spans="1:12" ht="14.85" customHeight="1" x14ac:dyDescent="0.3">
      <c r="A172" s="15"/>
    </row>
    <row r="173" spans="1:12" ht="18" customHeight="1" x14ac:dyDescent="0.3">
      <c r="A173" s="15"/>
    </row>
    <row r="174" spans="1:12" x14ac:dyDescent="0.3">
      <c r="A174" s="15"/>
    </row>
    <row r="175" spans="1:12" ht="15.6" customHeight="1" x14ac:dyDescent="0.3">
      <c r="A175" s="15"/>
      <c r="L175" s="160"/>
    </row>
    <row r="176" spans="1:12" x14ac:dyDescent="0.3">
      <c r="A176" s="15"/>
    </row>
    <row r="177" spans="1:12" ht="15.6" customHeight="1" x14ac:dyDescent="0.3">
      <c r="A177" s="15"/>
      <c r="L177" s="44"/>
    </row>
    <row r="178" spans="1:12" ht="15" customHeight="1" x14ac:dyDescent="0.3">
      <c r="A178" s="15"/>
      <c r="L178" s="44"/>
    </row>
    <row r="179" spans="1:12" ht="15.6" customHeight="1" x14ac:dyDescent="0.3">
      <c r="A179" s="15"/>
      <c r="L179" s="44"/>
    </row>
    <row r="180" spans="1:12" x14ac:dyDescent="0.3">
      <c r="A180" s="15"/>
    </row>
    <row r="181" spans="1:12" ht="15" customHeight="1" x14ac:dyDescent="0.3">
      <c r="A181" s="15"/>
      <c r="L181" s="160"/>
    </row>
    <row r="182" spans="1:12" x14ac:dyDescent="0.3">
      <c r="A182" s="15"/>
    </row>
    <row r="183" spans="1:12" ht="15.6" customHeight="1" x14ac:dyDescent="0.3">
      <c r="A183" s="15"/>
      <c r="L183" s="44"/>
    </row>
    <row r="184" spans="1:12" x14ac:dyDescent="0.3">
      <c r="A184" s="15"/>
      <c r="K184" s="4"/>
    </row>
    <row r="185" spans="1:12" x14ac:dyDescent="0.3">
      <c r="A185" s="15"/>
    </row>
    <row r="186" spans="1:12" ht="15.6" customHeight="1" x14ac:dyDescent="0.3">
      <c r="A186" s="15"/>
      <c r="L186" s="44"/>
    </row>
    <row r="187" spans="1:12" x14ac:dyDescent="0.3">
      <c r="A187" s="15"/>
    </row>
    <row r="188" spans="1:12" ht="15.6" customHeight="1" x14ac:dyDescent="0.3">
      <c r="A188" s="15"/>
      <c r="L188" s="44"/>
    </row>
    <row r="189" spans="1:12" x14ac:dyDescent="0.3">
      <c r="A189" s="15"/>
      <c r="L189" s="2"/>
    </row>
    <row r="190" spans="1:12" x14ac:dyDescent="0.3">
      <c r="A190" s="15"/>
      <c r="L190" s="2"/>
    </row>
    <row r="191" spans="1:12" x14ac:dyDescent="0.3">
      <c r="A191" s="15"/>
      <c r="L191" s="28"/>
    </row>
    <row r="192" spans="1:12" x14ac:dyDescent="0.3">
      <c r="A192" s="15"/>
    </row>
    <row r="193" spans="1:12" x14ac:dyDescent="0.3">
      <c r="A193" s="15"/>
    </row>
    <row r="194" spans="1:12" x14ac:dyDescent="0.3">
      <c r="A194" s="15"/>
    </row>
    <row r="195" spans="1:12" x14ac:dyDescent="0.3">
      <c r="A195" s="15"/>
    </row>
    <row r="196" spans="1:12" x14ac:dyDescent="0.3">
      <c r="A196" s="15"/>
      <c r="L196" s="2"/>
    </row>
    <row r="197" spans="1:12" ht="15" customHeight="1" x14ac:dyDescent="0.3">
      <c r="A197" s="15"/>
      <c r="L197" s="2"/>
    </row>
    <row r="198" spans="1:12" x14ac:dyDescent="0.3">
      <c r="A198" s="15"/>
    </row>
    <row r="199" spans="1:12" x14ac:dyDescent="0.3">
      <c r="A199" s="15"/>
      <c r="L199" s="2"/>
    </row>
    <row r="200" spans="1:12" x14ac:dyDescent="0.3">
      <c r="A200" s="15"/>
      <c r="L200" s="2"/>
    </row>
    <row r="201" spans="1:12" x14ac:dyDescent="0.3">
      <c r="A201" s="15"/>
    </row>
    <row r="202" spans="1:12" x14ac:dyDescent="0.3">
      <c r="A202" s="15"/>
    </row>
    <row r="203" spans="1:12" ht="17.100000000000001" customHeight="1" x14ac:dyDescent="0.35">
      <c r="A203" s="15"/>
      <c r="L203" s="40"/>
    </row>
    <row r="204" spans="1:12" ht="17.100000000000001" customHeight="1" x14ac:dyDescent="0.35">
      <c r="A204" s="15"/>
      <c r="L204" s="40"/>
    </row>
    <row r="205" spans="1:12" ht="17.100000000000001" customHeight="1" x14ac:dyDescent="0.35">
      <c r="A205" s="15"/>
      <c r="L205" s="40"/>
    </row>
    <row r="206" spans="1:12" ht="17.100000000000001" customHeight="1" x14ac:dyDescent="0.35">
      <c r="A206" s="15"/>
      <c r="L206" s="40"/>
    </row>
    <row r="207" spans="1:12" x14ac:dyDescent="0.3">
      <c r="A207" s="15"/>
    </row>
    <row r="208" spans="1:12" x14ac:dyDescent="0.3">
      <c r="A208" s="15"/>
    </row>
    <row r="209" spans="1:12" x14ac:dyDescent="0.3">
      <c r="A209" s="15"/>
    </row>
    <row r="210" spans="1:12" x14ac:dyDescent="0.3">
      <c r="A210" s="15"/>
    </row>
    <row r="211" spans="1:12" x14ac:dyDescent="0.3">
      <c r="A211" s="15"/>
    </row>
    <row r="212" spans="1:12" x14ac:dyDescent="0.3">
      <c r="A212" s="15"/>
    </row>
    <row r="213" spans="1:12" x14ac:dyDescent="0.3">
      <c r="A213" s="15"/>
      <c r="L213" s="161"/>
    </row>
    <row r="214" spans="1:12" x14ac:dyDescent="0.3">
      <c r="A214" s="15"/>
    </row>
    <row r="215" spans="1:12" x14ac:dyDescent="0.3">
      <c r="A215" s="15"/>
    </row>
    <row r="216" spans="1:12" x14ac:dyDescent="0.3">
      <c r="A216" s="15"/>
    </row>
    <row r="217" spans="1:12" x14ac:dyDescent="0.3">
      <c r="A217" s="15"/>
    </row>
    <row r="218" spans="1:12" x14ac:dyDescent="0.3">
      <c r="A218" s="15"/>
    </row>
    <row r="219" spans="1:12" x14ac:dyDescent="0.3">
      <c r="A219" s="15"/>
    </row>
    <row r="220" spans="1:12" x14ac:dyDescent="0.3">
      <c r="A220" s="15"/>
    </row>
    <row r="221" spans="1:12" x14ac:dyDescent="0.3">
      <c r="A221" s="15"/>
    </row>
    <row r="222" spans="1:12" x14ac:dyDescent="0.3">
      <c r="A222" s="15"/>
    </row>
    <row r="223" spans="1:12" x14ac:dyDescent="0.3">
      <c r="A223" s="15"/>
    </row>
  </sheetData>
  <sheetProtection sheet="1" objects="1" scenarios="1" formatColumns="0" formatRows="0"/>
  <mergeCells count="48">
    <mergeCell ref="B44:C44"/>
    <mergeCell ref="B45:C45"/>
    <mergeCell ref="B1:I2"/>
    <mergeCell ref="B3:I3"/>
    <mergeCell ref="C34"/>
    <mergeCell ref="H43:I43"/>
    <mergeCell ref="D42:E42"/>
    <mergeCell ref="F42:G42"/>
    <mergeCell ref="H42:I42"/>
    <mergeCell ref="B30:J30"/>
    <mergeCell ref="B9:B14"/>
    <mergeCell ref="D43:E43"/>
    <mergeCell ref="F43:G43"/>
    <mergeCell ref="B6:J6"/>
    <mergeCell ref="B29:J29"/>
    <mergeCell ref="B4:I4"/>
    <mergeCell ref="B39:I39"/>
    <mergeCell ref="B42:C42"/>
    <mergeCell ref="M56:U56"/>
    <mergeCell ref="H46:I46"/>
    <mergeCell ref="H47:I47"/>
    <mergeCell ref="K56:L56"/>
    <mergeCell ref="K54:L54"/>
    <mergeCell ref="M55:U55"/>
    <mergeCell ref="M52:U52"/>
    <mergeCell ref="K50:U50"/>
    <mergeCell ref="K55:L55"/>
    <mergeCell ref="M54:U54"/>
    <mergeCell ref="M53:U53"/>
    <mergeCell ref="K51:L51"/>
    <mergeCell ref="K53:L53"/>
    <mergeCell ref="K52:L52"/>
    <mergeCell ref="H45:I45"/>
    <mergeCell ref="D45:E45"/>
    <mergeCell ref="H44:I44"/>
    <mergeCell ref="M51:U51"/>
    <mergeCell ref="B15:B20"/>
    <mergeCell ref="D47:E47"/>
    <mergeCell ref="F47:G47"/>
    <mergeCell ref="F45:G45"/>
    <mergeCell ref="B46:C46"/>
    <mergeCell ref="C32:C33"/>
    <mergeCell ref="F44:G44"/>
    <mergeCell ref="B47:C47"/>
    <mergeCell ref="D46:E46"/>
    <mergeCell ref="F46:G46"/>
    <mergeCell ref="D44:E44"/>
    <mergeCell ref="B43:C43"/>
  </mergeCells>
  <phoneticPr fontId="96" type="noConversion"/>
  <dataValidations count="1">
    <dataValidation type="list" allowBlank="1" sqref="J9:J21 D33:H33"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O154"/>
  <sheetViews>
    <sheetView showGridLines="0" topLeftCell="D60" zoomScaleNormal="100" zoomScaleSheetLayoutView="150" workbookViewId="0">
      <selection activeCell="V71" sqref="A1:XFD1048576"/>
    </sheetView>
  </sheetViews>
  <sheetFormatPr defaultColWidth="8.44140625" defaultRowHeight="14.4" x14ac:dyDescent="0.3"/>
  <cols>
    <col min="1" max="1" width="1.44140625" customWidth="1"/>
    <col min="3" max="3" width="17.44140625" customWidth="1"/>
    <col min="4" max="4" width="8.44140625" style="30"/>
    <col min="5" max="5" width="24.44140625" style="30" customWidth="1"/>
    <col min="11" max="11" width="18.44140625" customWidth="1"/>
    <col min="13" max="13" width="13.44140625" customWidth="1"/>
  </cols>
  <sheetData>
    <row r="1" spans="1:13" ht="14.85" hidden="1" customHeight="1" x14ac:dyDescent="0.3">
      <c r="A1" s="2"/>
      <c r="B1" s="357" t="s">
        <v>507</v>
      </c>
      <c r="C1" s="209"/>
      <c r="D1" s="209"/>
      <c r="E1" s="209"/>
      <c r="F1" s="209"/>
      <c r="G1" s="209"/>
      <c r="H1" s="209"/>
      <c r="I1" s="209"/>
      <c r="J1" s="209"/>
      <c r="K1" s="209"/>
      <c r="L1" s="209"/>
      <c r="M1" s="209"/>
    </row>
    <row r="2" spans="1:13" ht="26.1" hidden="1" customHeight="1" x14ac:dyDescent="0.3">
      <c r="A2" s="2"/>
      <c r="B2" s="209"/>
      <c r="C2" s="209"/>
      <c r="D2" s="209"/>
      <c r="E2" s="209"/>
      <c r="F2" s="209"/>
      <c r="G2" s="209"/>
      <c r="H2" s="209"/>
      <c r="I2" s="209"/>
      <c r="J2" s="209"/>
      <c r="K2" s="209"/>
      <c r="L2" s="209"/>
      <c r="M2" s="209"/>
    </row>
    <row r="3" spans="1:13" hidden="1" x14ac:dyDescent="0.3">
      <c r="A3" s="2"/>
      <c r="B3" s="363" t="s">
        <v>508</v>
      </c>
      <c r="C3" s="209"/>
      <c r="D3" s="209"/>
      <c r="E3" s="209"/>
      <c r="F3" s="209"/>
      <c r="G3" s="209"/>
      <c r="H3" s="209"/>
      <c r="I3" s="209"/>
      <c r="J3" s="209"/>
      <c r="K3" s="209"/>
      <c r="L3" s="209"/>
      <c r="M3" s="209"/>
    </row>
    <row r="4" spans="1:13" ht="8.1" hidden="1" customHeight="1" x14ac:dyDescent="0.3">
      <c r="A4" s="2"/>
      <c r="B4" s="16"/>
      <c r="C4" s="16"/>
      <c r="D4" s="109"/>
      <c r="E4" s="109"/>
      <c r="F4" s="16"/>
      <c r="G4" s="16"/>
      <c r="H4" s="16"/>
      <c r="I4" s="16"/>
      <c r="J4" s="16"/>
      <c r="K4" s="16"/>
      <c r="L4" s="16"/>
      <c r="M4" s="16"/>
    </row>
    <row r="5" spans="1:13" ht="14.85" customHeight="1" x14ac:dyDescent="0.3">
      <c r="A5" s="2"/>
      <c r="B5" s="358" t="s">
        <v>509</v>
      </c>
      <c r="C5" s="359"/>
      <c r="D5" s="361" t="s">
        <v>510</v>
      </c>
      <c r="E5" s="359"/>
      <c r="F5" s="361" t="s">
        <v>511</v>
      </c>
      <c r="G5" s="362"/>
      <c r="H5" s="362"/>
      <c r="I5" s="362"/>
      <c r="J5" s="362"/>
      <c r="K5" s="359"/>
      <c r="L5" s="361" t="s">
        <v>512</v>
      </c>
      <c r="M5" s="359"/>
    </row>
    <row r="6" spans="1:13" ht="23.25" customHeight="1" x14ac:dyDescent="0.3">
      <c r="A6" s="2"/>
      <c r="B6" s="360"/>
      <c r="C6" s="293"/>
      <c r="D6" s="292"/>
      <c r="E6" s="293"/>
      <c r="F6" s="292"/>
      <c r="G6" s="301"/>
      <c r="H6" s="301"/>
      <c r="I6" s="301"/>
      <c r="J6" s="301"/>
      <c r="K6" s="293"/>
      <c r="L6" s="292"/>
      <c r="M6" s="293"/>
    </row>
    <row r="7" spans="1:13" ht="28.35" customHeight="1" x14ac:dyDescent="0.3">
      <c r="A7" s="2"/>
      <c r="B7" s="324" t="s">
        <v>513</v>
      </c>
      <c r="C7" s="325"/>
      <c r="D7" s="325"/>
      <c r="E7" s="325"/>
      <c r="F7" s="325"/>
      <c r="G7" s="325"/>
      <c r="H7" s="325"/>
      <c r="I7" s="325"/>
      <c r="J7" s="325"/>
      <c r="K7" s="325"/>
      <c r="L7" s="325"/>
      <c r="M7" s="326"/>
    </row>
    <row r="8" spans="1:13" ht="17.100000000000001" customHeight="1" x14ac:dyDescent="0.3">
      <c r="A8" s="2"/>
      <c r="B8" s="299" t="s">
        <v>514</v>
      </c>
      <c r="C8" s="291"/>
      <c r="D8" s="299" t="s">
        <v>515</v>
      </c>
      <c r="E8" s="296"/>
      <c r="F8" s="308" t="s">
        <v>516</v>
      </c>
      <c r="G8" s="309"/>
      <c r="H8" s="309"/>
      <c r="I8" s="309"/>
      <c r="J8" s="309"/>
      <c r="K8" s="310"/>
      <c r="L8" s="299"/>
      <c r="M8" s="291"/>
    </row>
    <row r="9" spans="1:13" ht="17.100000000000001" customHeight="1" x14ac:dyDescent="0.3">
      <c r="A9" s="2"/>
      <c r="B9" s="290"/>
      <c r="C9" s="291"/>
      <c r="D9" s="295"/>
      <c r="E9" s="296"/>
      <c r="F9" s="311"/>
      <c r="G9" s="309"/>
      <c r="H9" s="309"/>
      <c r="I9" s="309"/>
      <c r="J9" s="309"/>
      <c r="K9" s="310"/>
      <c r="L9" s="290"/>
      <c r="M9" s="291"/>
    </row>
    <row r="10" spans="1:13" ht="17.100000000000001" customHeight="1" x14ac:dyDescent="0.3">
      <c r="A10" s="2"/>
      <c r="B10" s="290"/>
      <c r="C10" s="291"/>
      <c r="D10" s="295"/>
      <c r="E10" s="296"/>
      <c r="F10" s="311"/>
      <c r="G10" s="309"/>
      <c r="H10" s="309"/>
      <c r="I10" s="309"/>
      <c r="J10" s="309"/>
      <c r="K10" s="310"/>
      <c r="L10" s="290"/>
      <c r="M10" s="291"/>
    </row>
    <row r="11" spans="1:13" ht="65.099999999999994" customHeight="1" x14ac:dyDescent="0.3">
      <c r="A11" s="2"/>
      <c r="B11" s="292"/>
      <c r="C11" s="293"/>
      <c r="D11" s="297"/>
      <c r="E11" s="298"/>
      <c r="F11" s="312"/>
      <c r="G11" s="313"/>
      <c r="H11" s="313"/>
      <c r="I11" s="313"/>
      <c r="J11" s="313"/>
      <c r="K11" s="314"/>
      <c r="L11" s="292"/>
      <c r="M11" s="293"/>
    </row>
    <row r="12" spans="1:13" ht="15" customHeight="1" x14ac:dyDescent="0.3">
      <c r="A12" s="2"/>
      <c r="B12" s="324" t="s">
        <v>517</v>
      </c>
      <c r="C12" s="325"/>
      <c r="D12" s="325"/>
      <c r="E12" s="325"/>
      <c r="F12" s="325"/>
      <c r="G12" s="325"/>
      <c r="H12" s="325"/>
      <c r="I12" s="325"/>
      <c r="J12" s="325"/>
      <c r="K12" s="325"/>
      <c r="L12" s="325"/>
      <c r="M12" s="326"/>
    </row>
    <row r="13" spans="1:13" ht="17.100000000000001" customHeight="1" x14ac:dyDescent="0.3">
      <c r="A13" s="2"/>
      <c r="B13" s="288" t="s">
        <v>518</v>
      </c>
      <c r="C13" s="289"/>
      <c r="D13" s="288" t="s">
        <v>519</v>
      </c>
      <c r="E13" s="294"/>
      <c r="F13" s="288" t="s">
        <v>520</v>
      </c>
      <c r="G13" s="336"/>
      <c r="H13" s="336"/>
      <c r="I13" s="336"/>
      <c r="J13" s="336"/>
      <c r="K13" s="289"/>
      <c r="L13" s="288"/>
      <c r="M13" s="289"/>
    </row>
    <row r="14" spans="1:13" ht="17.100000000000001" customHeight="1" x14ac:dyDescent="0.3">
      <c r="A14" s="2"/>
      <c r="B14" s="290"/>
      <c r="C14" s="291"/>
      <c r="D14" s="295"/>
      <c r="E14" s="296"/>
      <c r="F14" s="290"/>
      <c r="G14" s="300"/>
      <c r="H14" s="300"/>
      <c r="I14" s="300"/>
      <c r="J14" s="300"/>
      <c r="K14" s="291"/>
      <c r="L14" s="290"/>
      <c r="M14" s="291"/>
    </row>
    <row r="15" spans="1:13" ht="34.35" customHeight="1" x14ac:dyDescent="0.3">
      <c r="A15" s="2"/>
      <c r="B15" s="290"/>
      <c r="C15" s="291"/>
      <c r="D15" s="295"/>
      <c r="E15" s="296"/>
      <c r="F15" s="290"/>
      <c r="G15" s="300"/>
      <c r="H15" s="300"/>
      <c r="I15" s="300"/>
      <c r="J15" s="300"/>
      <c r="K15" s="291"/>
      <c r="L15" s="290"/>
      <c r="M15" s="291"/>
    </row>
    <row r="16" spans="1:13" ht="72" customHeight="1" x14ac:dyDescent="0.3">
      <c r="A16" s="2"/>
      <c r="B16" s="292"/>
      <c r="C16" s="293"/>
      <c r="D16" s="297"/>
      <c r="E16" s="298"/>
      <c r="F16" s="292"/>
      <c r="G16" s="301"/>
      <c r="H16" s="301"/>
      <c r="I16" s="301"/>
      <c r="J16" s="301"/>
      <c r="K16" s="293"/>
      <c r="L16" s="292"/>
      <c r="M16" s="293"/>
    </row>
    <row r="17" spans="1:13" ht="17.100000000000001" customHeight="1" x14ac:dyDescent="0.3">
      <c r="A17" s="2"/>
      <c r="B17" s="324" t="s">
        <v>521</v>
      </c>
      <c r="C17" s="325"/>
      <c r="D17" s="325"/>
      <c r="E17" s="325"/>
      <c r="F17" s="325"/>
      <c r="G17" s="325"/>
      <c r="H17" s="325"/>
      <c r="I17" s="325"/>
      <c r="J17" s="325"/>
      <c r="K17" s="325"/>
      <c r="L17" s="325"/>
      <c r="M17" s="326"/>
    </row>
    <row r="18" spans="1:13" ht="17.100000000000001" customHeight="1" x14ac:dyDescent="0.3">
      <c r="A18" s="2"/>
      <c r="B18" s="288" t="s">
        <v>522</v>
      </c>
      <c r="C18" s="289"/>
      <c r="D18" s="288" t="s">
        <v>415</v>
      </c>
      <c r="E18" s="294"/>
      <c r="F18" s="288" t="s">
        <v>523</v>
      </c>
      <c r="G18" s="336"/>
      <c r="H18" s="336"/>
      <c r="I18" s="336"/>
      <c r="J18" s="336"/>
      <c r="K18" s="289"/>
      <c r="L18" s="288"/>
      <c r="M18" s="289"/>
    </row>
    <row r="19" spans="1:13" ht="17.100000000000001" customHeight="1" x14ac:dyDescent="0.3">
      <c r="A19" s="2"/>
      <c r="B19" s="290"/>
      <c r="C19" s="291"/>
      <c r="D19" s="295"/>
      <c r="E19" s="296"/>
      <c r="F19" s="290"/>
      <c r="G19" s="300"/>
      <c r="H19" s="300"/>
      <c r="I19" s="300"/>
      <c r="J19" s="300"/>
      <c r="K19" s="291"/>
      <c r="L19" s="290"/>
      <c r="M19" s="291"/>
    </row>
    <row r="20" spans="1:13" ht="17.100000000000001" customHeight="1" x14ac:dyDescent="0.3">
      <c r="A20" s="2"/>
      <c r="B20" s="290"/>
      <c r="C20" s="291"/>
      <c r="D20" s="295"/>
      <c r="E20" s="296"/>
      <c r="F20" s="290"/>
      <c r="G20" s="300"/>
      <c r="H20" s="300"/>
      <c r="I20" s="300"/>
      <c r="J20" s="300"/>
      <c r="K20" s="291"/>
      <c r="L20" s="290"/>
      <c r="M20" s="291"/>
    </row>
    <row r="21" spans="1:13" ht="17.100000000000001" customHeight="1" x14ac:dyDescent="0.3">
      <c r="A21" s="2"/>
      <c r="B21" s="292"/>
      <c r="C21" s="293"/>
      <c r="D21" s="297"/>
      <c r="E21" s="298"/>
      <c r="F21" s="292"/>
      <c r="G21" s="301"/>
      <c r="H21" s="301"/>
      <c r="I21" s="301"/>
      <c r="J21" s="301"/>
      <c r="K21" s="293"/>
      <c r="L21" s="292"/>
      <c r="M21" s="293"/>
    </row>
    <row r="22" spans="1:13" ht="17.100000000000001" customHeight="1" x14ac:dyDescent="0.3">
      <c r="A22" s="2"/>
      <c r="B22" s="285" t="s">
        <v>524</v>
      </c>
      <c r="C22" s="286"/>
      <c r="D22" s="286"/>
      <c r="E22" s="286"/>
      <c r="F22" s="286"/>
      <c r="G22" s="286"/>
      <c r="H22" s="286"/>
      <c r="I22" s="286"/>
      <c r="J22" s="286"/>
      <c r="K22" s="286"/>
      <c r="L22" s="286"/>
      <c r="M22" s="287"/>
    </row>
    <row r="23" spans="1:13" ht="17.100000000000001" customHeight="1" x14ac:dyDescent="0.3">
      <c r="A23" s="2"/>
      <c r="B23" s="288" t="s">
        <v>525</v>
      </c>
      <c r="C23" s="289"/>
      <c r="D23" s="288" t="s">
        <v>526</v>
      </c>
      <c r="E23" s="294"/>
      <c r="F23" s="299" t="s">
        <v>527</v>
      </c>
      <c r="G23" s="300"/>
      <c r="H23" s="300"/>
      <c r="I23" s="300"/>
      <c r="J23" s="300"/>
      <c r="K23" s="291"/>
      <c r="L23" s="302"/>
      <c r="M23" s="303"/>
    </row>
    <row r="24" spans="1:13" ht="15" customHeight="1" x14ac:dyDescent="0.3">
      <c r="A24" s="2"/>
      <c r="B24" s="290"/>
      <c r="C24" s="291"/>
      <c r="D24" s="295"/>
      <c r="E24" s="296"/>
      <c r="F24" s="290"/>
      <c r="G24" s="300"/>
      <c r="H24" s="300"/>
      <c r="I24" s="300"/>
      <c r="J24" s="300"/>
      <c r="K24" s="291"/>
      <c r="L24" s="304"/>
      <c r="M24" s="305"/>
    </row>
    <row r="25" spans="1:13" ht="15" customHeight="1" x14ac:dyDescent="0.3">
      <c r="A25" s="2"/>
      <c r="B25" s="290"/>
      <c r="C25" s="291"/>
      <c r="D25" s="295"/>
      <c r="E25" s="296"/>
      <c r="F25" s="290"/>
      <c r="G25" s="300"/>
      <c r="H25" s="300"/>
      <c r="I25" s="300"/>
      <c r="J25" s="300"/>
      <c r="K25" s="291"/>
      <c r="L25" s="304"/>
      <c r="M25" s="305"/>
    </row>
    <row r="26" spans="1:13" ht="187.5" customHeight="1" x14ac:dyDescent="0.3">
      <c r="A26" s="2"/>
      <c r="B26" s="292"/>
      <c r="C26" s="293"/>
      <c r="D26" s="297"/>
      <c r="E26" s="298"/>
      <c r="F26" s="292"/>
      <c r="G26" s="301"/>
      <c r="H26" s="301"/>
      <c r="I26" s="301"/>
      <c r="J26" s="301"/>
      <c r="K26" s="293"/>
      <c r="L26" s="306"/>
      <c r="M26" s="307"/>
    </row>
    <row r="27" spans="1:13" ht="15" customHeight="1" x14ac:dyDescent="0.3">
      <c r="A27" s="2"/>
      <c r="B27" s="329" t="s">
        <v>528</v>
      </c>
      <c r="C27" s="330"/>
      <c r="D27" s="330"/>
      <c r="E27" s="330"/>
      <c r="F27" s="330"/>
      <c r="G27" s="330"/>
      <c r="H27" s="330"/>
      <c r="I27" s="330"/>
      <c r="J27" s="330"/>
      <c r="K27" s="330"/>
      <c r="L27" s="330"/>
      <c r="M27" s="331"/>
    </row>
    <row r="28" spans="1:13" ht="25.35" customHeight="1" x14ac:dyDescent="0.3">
      <c r="A28" s="2"/>
      <c r="B28" s="299" t="s">
        <v>529</v>
      </c>
      <c r="C28" s="291"/>
      <c r="D28" s="299" t="s">
        <v>530</v>
      </c>
      <c r="E28" s="296"/>
      <c r="F28" s="299" t="s">
        <v>531</v>
      </c>
      <c r="G28" s="300"/>
      <c r="H28" s="300"/>
      <c r="I28" s="300"/>
      <c r="J28" s="300"/>
      <c r="K28" s="291"/>
      <c r="L28" s="299"/>
      <c r="M28" s="291"/>
    </row>
    <row r="29" spans="1:13" ht="14.85" customHeight="1" x14ac:dyDescent="0.3">
      <c r="A29" s="2"/>
      <c r="B29" s="290"/>
      <c r="C29" s="291"/>
      <c r="D29" s="295"/>
      <c r="E29" s="296"/>
      <c r="F29" s="290"/>
      <c r="G29" s="300"/>
      <c r="H29" s="300"/>
      <c r="I29" s="300"/>
      <c r="J29" s="300"/>
      <c r="K29" s="291"/>
      <c r="L29" s="290"/>
      <c r="M29" s="291"/>
    </row>
    <row r="30" spans="1:13" ht="14.85" customHeight="1" x14ac:dyDescent="0.3">
      <c r="A30" s="2"/>
      <c r="B30" s="290"/>
      <c r="C30" s="291"/>
      <c r="D30" s="295"/>
      <c r="E30" s="296"/>
      <c r="F30" s="290"/>
      <c r="G30" s="300"/>
      <c r="H30" s="300"/>
      <c r="I30" s="300"/>
      <c r="J30" s="300"/>
      <c r="K30" s="291"/>
      <c r="L30" s="290"/>
      <c r="M30" s="291"/>
    </row>
    <row r="31" spans="1:13" ht="50.85" customHeight="1" x14ac:dyDescent="0.3">
      <c r="A31" s="2"/>
      <c r="B31" s="292"/>
      <c r="C31" s="293"/>
      <c r="D31" s="297"/>
      <c r="E31" s="298"/>
      <c r="F31" s="292"/>
      <c r="G31" s="301"/>
      <c r="H31" s="301"/>
      <c r="I31" s="301"/>
      <c r="J31" s="301"/>
      <c r="K31" s="293"/>
      <c r="L31" s="292"/>
      <c r="M31" s="293"/>
    </row>
    <row r="32" spans="1:13" x14ac:dyDescent="0.3">
      <c r="A32" s="2"/>
      <c r="B32" s="285" t="s">
        <v>532</v>
      </c>
      <c r="C32" s="286"/>
      <c r="D32" s="286"/>
      <c r="E32" s="286"/>
      <c r="F32" s="286"/>
      <c r="G32" s="286"/>
      <c r="H32" s="286"/>
      <c r="I32" s="286"/>
      <c r="J32" s="286"/>
      <c r="K32" s="286"/>
      <c r="L32" s="286"/>
      <c r="M32" s="287"/>
    </row>
    <row r="33" spans="1:13" ht="40.35" customHeight="1" x14ac:dyDescent="0.3">
      <c r="A33" s="2"/>
      <c r="B33" s="288" t="s">
        <v>533</v>
      </c>
      <c r="C33" s="289"/>
      <c r="D33" s="288" t="s">
        <v>534</v>
      </c>
      <c r="E33" s="294"/>
      <c r="F33" s="299" t="s">
        <v>523</v>
      </c>
      <c r="G33" s="300"/>
      <c r="H33" s="300"/>
      <c r="I33" s="300"/>
      <c r="J33" s="300"/>
      <c r="K33" s="291"/>
      <c r="L33" s="302"/>
      <c r="M33" s="303"/>
    </row>
    <row r="34" spans="1:13" ht="14.1" customHeight="1" x14ac:dyDescent="0.3">
      <c r="A34" s="2"/>
      <c r="B34" s="290"/>
      <c r="C34" s="291"/>
      <c r="D34" s="295"/>
      <c r="E34" s="296"/>
      <c r="F34" s="290"/>
      <c r="G34" s="300"/>
      <c r="H34" s="300"/>
      <c r="I34" s="300"/>
      <c r="J34" s="300"/>
      <c r="K34" s="291"/>
      <c r="L34" s="304"/>
      <c r="M34" s="305"/>
    </row>
    <row r="35" spans="1:13" x14ac:dyDescent="0.3">
      <c r="A35" s="2"/>
      <c r="B35" s="290"/>
      <c r="C35" s="291"/>
      <c r="D35" s="295"/>
      <c r="E35" s="296"/>
      <c r="F35" s="290"/>
      <c r="G35" s="300"/>
      <c r="H35" s="300"/>
      <c r="I35" s="300"/>
      <c r="J35" s="300"/>
      <c r="K35" s="291"/>
      <c r="L35" s="304"/>
      <c r="M35" s="305"/>
    </row>
    <row r="36" spans="1:13" ht="90.6" customHeight="1" x14ac:dyDescent="0.3">
      <c r="A36" s="2"/>
      <c r="B36" s="292"/>
      <c r="C36" s="293"/>
      <c r="D36" s="297"/>
      <c r="E36" s="298"/>
      <c r="F36" s="292"/>
      <c r="G36" s="301"/>
      <c r="H36" s="301"/>
      <c r="I36" s="301"/>
      <c r="J36" s="301"/>
      <c r="K36" s="293"/>
      <c r="L36" s="306"/>
      <c r="M36" s="307"/>
    </row>
    <row r="37" spans="1:13" ht="16.350000000000001" customHeight="1" x14ac:dyDescent="0.3">
      <c r="A37" s="2"/>
      <c r="B37" s="285" t="s">
        <v>535</v>
      </c>
      <c r="C37" s="286"/>
      <c r="D37" s="286"/>
      <c r="E37" s="286"/>
      <c r="F37" s="286"/>
      <c r="G37" s="286"/>
      <c r="H37" s="286"/>
      <c r="I37" s="286"/>
      <c r="J37" s="286"/>
      <c r="K37" s="286"/>
      <c r="L37" s="286"/>
      <c r="M37" s="287"/>
    </row>
    <row r="38" spans="1:13" ht="14.85" customHeight="1" x14ac:dyDescent="0.3">
      <c r="A38" s="2"/>
      <c r="B38" s="288" t="s">
        <v>536</v>
      </c>
      <c r="C38" s="289"/>
      <c r="D38" s="288" t="s">
        <v>537</v>
      </c>
      <c r="E38" s="294"/>
      <c r="F38" s="299" t="s">
        <v>538</v>
      </c>
      <c r="G38" s="300"/>
      <c r="H38" s="300"/>
      <c r="I38" s="300"/>
      <c r="J38" s="300"/>
      <c r="K38" s="291"/>
      <c r="L38" s="302"/>
      <c r="M38" s="303"/>
    </row>
    <row r="39" spans="1:13" ht="14.85" customHeight="1" x14ac:dyDescent="0.3">
      <c r="A39" s="2"/>
      <c r="B39" s="290"/>
      <c r="C39" s="291"/>
      <c r="D39" s="295"/>
      <c r="E39" s="296"/>
      <c r="F39" s="290"/>
      <c r="G39" s="300"/>
      <c r="H39" s="300"/>
      <c r="I39" s="300"/>
      <c r="J39" s="300"/>
      <c r="K39" s="291"/>
      <c r="L39" s="304"/>
      <c r="M39" s="305"/>
    </row>
    <row r="40" spans="1:13" x14ac:dyDescent="0.3">
      <c r="A40" s="2"/>
      <c r="B40" s="290"/>
      <c r="C40" s="291"/>
      <c r="D40" s="295"/>
      <c r="E40" s="296"/>
      <c r="F40" s="290"/>
      <c r="G40" s="300"/>
      <c r="H40" s="300"/>
      <c r="I40" s="300"/>
      <c r="J40" s="300"/>
      <c r="K40" s="291"/>
      <c r="L40" s="304"/>
      <c r="M40" s="305"/>
    </row>
    <row r="41" spans="1:13" ht="95.85" customHeight="1" x14ac:dyDescent="0.3">
      <c r="A41" s="2"/>
      <c r="B41" s="292"/>
      <c r="C41" s="293"/>
      <c r="D41" s="297"/>
      <c r="E41" s="298"/>
      <c r="F41" s="292"/>
      <c r="G41" s="301"/>
      <c r="H41" s="301"/>
      <c r="I41" s="301"/>
      <c r="J41" s="301"/>
      <c r="K41" s="293"/>
      <c r="L41" s="306"/>
      <c r="M41" s="307"/>
    </row>
    <row r="42" spans="1:13" ht="15.6" customHeight="1" x14ac:dyDescent="0.3">
      <c r="A42" s="2"/>
      <c r="B42" s="299" t="s">
        <v>539</v>
      </c>
      <c r="C42" s="291"/>
      <c r="D42" s="299" t="s">
        <v>540</v>
      </c>
      <c r="E42" s="296"/>
      <c r="F42" s="299" t="s">
        <v>541</v>
      </c>
      <c r="G42" s="300"/>
      <c r="H42" s="300"/>
      <c r="I42" s="300"/>
      <c r="J42" s="300"/>
      <c r="K42" s="291"/>
      <c r="L42" s="302"/>
      <c r="M42" s="303"/>
    </row>
    <row r="43" spans="1:13" ht="28.35" customHeight="1" x14ac:dyDescent="0.3">
      <c r="A43" s="2"/>
      <c r="B43" s="290"/>
      <c r="C43" s="291"/>
      <c r="D43" s="295"/>
      <c r="E43" s="296"/>
      <c r="F43" s="290"/>
      <c r="G43" s="300"/>
      <c r="H43" s="300"/>
      <c r="I43" s="300"/>
      <c r="J43" s="300"/>
      <c r="K43" s="291"/>
      <c r="L43" s="304"/>
      <c r="M43" s="305"/>
    </row>
    <row r="44" spans="1:13" x14ac:dyDescent="0.3">
      <c r="A44" s="2"/>
      <c r="B44" s="290"/>
      <c r="C44" s="291"/>
      <c r="D44" s="295"/>
      <c r="E44" s="296"/>
      <c r="F44" s="290"/>
      <c r="G44" s="300"/>
      <c r="H44" s="300"/>
      <c r="I44" s="300"/>
      <c r="J44" s="300"/>
      <c r="K44" s="291"/>
      <c r="L44" s="304"/>
      <c r="M44" s="305"/>
    </row>
    <row r="45" spans="1:13" ht="83.1" customHeight="1" x14ac:dyDescent="0.3">
      <c r="A45" s="2"/>
      <c r="B45" s="292"/>
      <c r="C45" s="293"/>
      <c r="D45" s="297"/>
      <c r="E45" s="298"/>
      <c r="F45" s="292"/>
      <c r="G45" s="301"/>
      <c r="H45" s="301"/>
      <c r="I45" s="301"/>
      <c r="J45" s="301"/>
      <c r="K45" s="293"/>
      <c r="L45" s="306"/>
      <c r="M45" s="307"/>
    </row>
    <row r="46" spans="1:13" x14ac:dyDescent="0.3">
      <c r="A46" s="2"/>
      <c r="B46" s="288" t="s">
        <v>542</v>
      </c>
      <c r="C46" s="289"/>
      <c r="D46" s="288" t="s">
        <v>543</v>
      </c>
      <c r="E46" s="294"/>
      <c r="F46" s="299" t="s">
        <v>523</v>
      </c>
      <c r="G46" s="300"/>
      <c r="H46" s="300"/>
      <c r="I46" s="300"/>
      <c r="J46" s="300"/>
      <c r="K46" s="291"/>
      <c r="L46" s="302"/>
      <c r="M46" s="303"/>
    </row>
    <row r="47" spans="1:13" ht="39" customHeight="1" x14ac:dyDescent="0.3">
      <c r="A47" s="2"/>
      <c r="B47" s="290"/>
      <c r="C47" s="291"/>
      <c r="D47" s="295"/>
      <c r="E47" s="296"/>
      <c r="F47" s="290"/>
      <c r="G47" s="300"/>
      <c r="H47" s="300"/>
      <c r="I47" s="300"/>
      <c r="J47" s="300"/>
      <c r="K47" s="291"/>
      <c r="L47" s="304"/>
      <c r="M47" s="305"/>
    </row>
    <row r="48" spans="1:13" x14ac:dyDescent="0.3">
      <c r="A48" s="2"/>
      <c r="B48" s="290"/>
      <c r="C48" s="291"/>
      <c r="D48" s="295"/>
      <c r="E48" s="296"/>
      <c r="F48" s="290"/>
      <c r="G48" s="300"/>
      <c r="H48" s="300"/>
      <c r="I48" s="300"/>
      <c r="J48" s="300"/>
      <c r="K48" s="291"/>
      <c r="L48" s="304"/>
      <c r="M48" s="305"/>
    </row>
    <row r="49" spans="1:13" ht="56.85" customHeight="1" x14ac:dyDescent="0.3">
      <c r="A49" s="2"/>
      <c r="B49" s="292"/>
      <c r="C49" s="293"/>
      <c r="D49" s="297"/>
      <c r="E49" s="298"/>
      <c r="F49" s="292"/>
      <c r="G49" s="301"/>
      <c r="H49" s="301"/>
      <c r="I49" s="301"/>
      <c r="J49" s="301"/>
      <c r="K49" s="293"/>
      <c r="L49" s="306"/>
      <c r="M49" s="307"/>
    </row>
    <row r="50" spans="1:13" ht="15.6" customHeight="1" x14ac:dyDescent="0.3">
      <c r="A50" s="2"/>
      <c r="B50" s="288" t="s">
        <v>544</v>
      </c>
      <c r="C50" s="289"/>
      <c r="D50" s="288" t="s">
        <v>545</v>
      </c>
      <c r="E50" s="294"/>
      <c r="F50" s="299" t="s">
        <v>523</v>
      </c>
      <c r="G50" s="300"/>
      <c r="H50" s="300"/>
      <c r="I50" s="300"/>
      <c r="J50" s="300"/>
      <c r="K50" s="291"/>
      <c r="L50" s="302"/>
      <c r="M50" s="303"/>
    </row>
    <row r="51" spans="1:13" ht="5.85" customHeight="1" x14ac:dyDescent="0.3">
      <c r="A51" s="2"/>
      <c r="B51" s="290"/>
      <c r="C51" s="291"/>
      <c r="D51" s="295"/>
      <c r="E51" s="296"/>
      <c r="F51" s="290"/>
      <c r="G51" s="300"/>
      <c r="H51" s="300"/>
      <c r="I51" s="300"/>
      <c r="J51" s="300"/>
      <c r="K51" s="291"/>
      <c r="L51" s="304"/>
      <c r="M51" s="305"/>
    </row>
    <row r="52" spans="1:13" ht="15.6" customHeight="1" x14ac:dyDescent="0.3">
      <c r="A52" s="2"/>
      <c r="B52" s="290"/>
      <c r="C52" s="291"/>
      <c r="D52" s="295"/>
      <c r="E52" s="296"/>
      <c r="F52" s="290"/>
      <c r="G52" s="300"/>
      <c r="H52" s="300"/>
      <c r="I52" s="300"/>
      <c r="J52" s="300"/>
      <c r="K52" s="291"/>
      <c r="L52" s="304"/>
      <c r="M52" s="305"/>
    </row>
    <row r="53" spans="1:13" x14ac:dyDescent="0.3">
      <c r="A53" s="2"/>
      <c r="B53" s="292"/>
      <c r="C53" s="293"/>
      <c r="D53" s="297"/>
      <c r="E53" s="298"/>
      <c r="F53" s="292"/>
      <c r="G53" s="301"/>
      <c r="H53" s="301"/>
      <c r="I53" s="301"/>
      <c r="J53" s="301"/>
      <c r="K53" s="293"/>
      <c r="L53" s="306"/>
      <c r="M53" s="307"/>
    </row>
    <row r="54" spans="1:13" ht="15.6" customHeight="1" x14ac:dyDescent="0.3">
      <c r="A54" s="2"/>
      <c r="B54" s="288" t="s">
        <v>546</v>
      </c>
      <c r="C54" s="289"/>
      <c r="D54" s="288" t="s">
        <v>547</v>
      </c>
      <c r="E54" s="294"/>
      <c r="F54" s="299" t="s">
        <v>523</v>
      </c>
      <c r="G54" s="300"/>
      <c r="H54" s="300"/>
      <c r="I54" s="300"/>
      <c r="J54" s="300"/>
      <c r="K54" s="291"/>
      <c r="L54" s="302"/>
      <c r="M54" s="303"/>
    </row>
    <row r="55" spans="1:13" ht="15.6" customHeight="1" x14ac:dyDescent="0.3">
      <c r="A55" s="2"/>
      <c r="B55" s="290"/>
      <c r="C55" s="291"/>
      <c r="D55" s="295"/>
      <c r="E55" s="296"/>
      <c r="F55" s="290"/>
      <c r="G55" s="300"/>
      <c r="H55" s="300"/>
      <c r="I55" s="300"/>
      <c r="J55" s="300"/>
      <c r="K55" s="291"/>
      <c r="L55" s="304"/>
      <c r="M55" s="305"/>
    </row>
    <row r="56" spans="1:13" ht="24.6" customHeight="1" x14ac:dyDescent="0.3">
      <c r="A56" s="2"/>
      <c r="B56" s="290"/>
      <c r="C56" s="291"/>
      <c r="D56" s="295"/>
      <c r="E56" s="296"/>
      <c r="F56" s="290"/>
      <c r="G56" s="300"/>
      <c r="H56" s="300"/>
      <c r="I56" s="300"/>
      <c r="J56" s="300"/>
      <c r="K56" s="291"/>
      <c r="L56" s="304"/>
      <c r="M56" s="305"/>
    </row>
    <row r="57" spans="1:13" ht="15.6" hidden="1" customHeight="1" x14ac:dyDescent="0.3">
      <c r="A57" s="2"/>
      <c r="B57" s="292"/>
      <c r="C57" s="293"/>
      <c r="D57" s="297"/>
      <c r="E57" s="298"/>
      <c r="F57" s="292"/>
      <c r="G57" s="301"/>
      <c r="H57" s="301"/>
      <c r="I57" s="301"/>
      <c r="J57" s="301"/>
      <c r="K57" s="293"/>
      <c r="L57" s="306"/>
      <c r="M57" s="307"/>
    </row>
    <row r="58" spans="1:13" ht="15.6" customHeight="1" x14ac:dyDescent="0.3">
      <c r="A58" s="2"/>
      <c r="B58" s="285" t="s">
        <v>548</v>
      </c>
      <c r="C58" s="286"/>
      <c r="D58" s="286"/>
      <c r="E58" s="286"/>
      <c r="F58" s="286"/>
      <c r="G58" s="286"/>
      <c r="H58" s="286"/>
      <c r="I58" s="286"/>
      <c r="J58" s="286"/>
      <c r="K58" s="286"/>
      <c r="L58" s="286"/>
      <c r="M58" s="287"/>
    </row>
    <row r="59" spans="1:13" ht="16.350000000000001" customHeight="1" x14ac:dyDescent="0.3">
      <c r="A59" s="2"/>
      <c r="B59" s="288" t="s">
        <v>549</v>
      </c>
      <c r="C59" s="289"/>
      <c r="D59" s="288" t="s">
        <v>550</v>
      </c>
      <c r="E59" s="294"/>
      <c r="F59" s="299" t="s">
        <v>551</v>
      </c>
      <c r="G59" s="300"/>
      <c r="H59" s="300"/>
      <c r="I59" s="300"/>
      <c r="J59" s="300"/>
      <c r="K59" s="291"/>
      <c r="L59" s="302"/>
      <c r="M59" s="303"/>
    </row>
    <row r="60" spans="1:13" ht="15" customHeight="1" x14ac:dyDescent="0.3">
      <c r="A60" s="2"/>
      <c r="B60" s="290"/>
      <c r="C60" s="291"/>
      <c r="D60" s="295"/>
      <c r="E60" s="296"/>
      <c r="F60" s="290"/>
      <c r="G60" s="300"/>
      <c r="H60" s="300"/>
      <c r="I60" s="300"/>
      <c r="J60" s="300"/>
      <c r="K60" s="291"/>
      <c r="L60" s="304"/>
      <c r="M60" s="305"/>
    </row>
    <row r="61" spans="1:13" ht="28.5" customHeight="1" x14ac:dyDescent="0.3">
      <c r="A61" s="2"/>
      <c r="B61" s="290"/>
      <c r="C61" s="291"/>
      <c r="D61" s="295"/>
      <c r="E61" s="296"/>
      <c r="F61" s="290"/>
      <c r="G61" s="300"/>
      <c r="H61" s="300"/>
      <c r="I61" s="300"/>
      <c r="J61" s="300"/>
      <c r="K61" s="291"/>
      <c r="L61" s="304"/>
      <c r="M61" s="305"/>
    </row>
    <row r="62" spans="1:13" ht="15.75" customHeight="1" x14ac:dyDescent="0.3">
      <c r="A62" s="2"/>
      <c r="B62" s="292"/>
      <c r="C62" s="293"/>
      <c r="D62" s="297"/>
      <c r="E62" s="298"/>
      <c r="F62" s="292"/>
      <c r="G62" s="301"/>
      <c r="H62" s="301"/>
      <c r="I62" s="301"/>
      <c r="J62" s="301"/>
      <c r="K62" s="293"/>
      <c r="L62" s="306"/>
      <c r="M62" s="307"/>
    </row>
    <row r="63" spans="1:13" ht="16.350000000000001" customHeight="1" x14ac:dyDescent="0.3">
      <c r="A63" s="2"/>
      <c r="B63" s="285" t="s">
        <v>552</v>
      </c>
      <c r="C63" s="286"/>
      <c r="D63" s="286"/>
      <c r="E63" s="286"/>
      <c r="F63" s="286"/>
      <c r="G63" s="286"/>
      <c r="H63" s="286"/>
      <c r="I63" s="286"/>
      <c r="J63" s="286"/>
      <c r="K63" s="286"/>
      <c r="L63" s="286"/>
      <c r="M63" s="287"/>
    </row>
    <row r="64" spans="1:13" ht="20.85" customHeight="1" x14ac:dyDescent="0.3">
      <c r="A64" s="2"/>
      <c r="B64" s="332" t="s">
        <v>553</v>
      </c>
      <c r="C64" s="333"/>
      <c r="D64" s="332" t="s">
        <v>554</v>
      </c>
      <c r="E64" s="333"/>
      <c r="F64" s="334" t="s">
        <v>555</v>
      </c>
      <c r="G64" s="335"/>
      <c r="H64" s="335"/>
      <c r="I64" s="335"/>
      <c r="J64" s="335"/>
      <c r="K64" s="333"/>
      <c r="L64" s="332"/>
      <c r="M64" s="333"/>
    </row>
    <row r="65" spans="1:13" ht="16.350000000000001" customHeight="1" x14ac:dyDescent="0.3">
      <c r="A65" s="2"/>
      <c r="B65" s="304"/>
      <c r="C65" s="305"/>
      <c r="D65" s="304"/>
      <c r="E65" s="305"/>
      <c r="F65" s="304"/>
      <c r="G65" s="322"/>
      <c r="H65" s="322"/>
      <c r="I65" s="322"/>
      <c r="J65" s="322"/>
      <c r="K65" s="305"/>
      <c r="L65" s="304"/>
      <c r="M65" s="305"/>
    </row>
    <row r="66" spans="1:13" ht="21" customHeight="1" x14ac:dyDescent="0.3">
      <c r="A66" s="2"/>
      <c r="B66" s="304"/>
      <c r="C66" s="305"/>
      <c r="D66" s="304"/>
      <c r="E66" s="305"/>
      <c r="F66" s="304"/>
      <c r="G66" s="322"/>
      <c r="H66" s="322"/>
      <c r="I66" s="322"/>
      <c r="J66" s="322"/>
      <c r="K66" s="305"/>
      <c r="L66" s="304"/>
      <c r="M66" s="305"/>
    </row>
    <row r="67" spans="1:13" ht="66" customHeight="1" x14ac:dyDescent="0.3">
      <c r="A67" s="2"/>
      <c r="B67" s="306"/>
      <c r="C67" s="307"/>
      <c r="D67" s="306"/>
      <c r="E67" s="307"/>
      <c r="F67" s="306"/>
      <c r="G67" s="323"/>
      <c r="H67" s="323"/>
      <c r="I67" s="323"/>
      <c r="J67" s="323"/>
      <c r="K67" s="307"/>
      <c r="L67" s="306"/>
      <c r="M67" s="307"/>
    </row>
    <row r="68" spans="1:13" ht="16.350000000000001" customHeight="1" x14ac:dyDescent="0.3">
      <c r="A68" s="2"/>
      <c r="B68" s="288" t="s">
        <v>556</v>
      </c>
      <c r="C68" s="289"/>
      <c r="D68" s="288" t="s">
        <v>557</v>
      </c>
      <c r="E68" s="294"/>
      <c r="F68" s="302" t="s">
        <v>558</v>
      </c>
      <c r="G68" s="321"/>
      <c r="H68" s="321"/>
      <c r="I68" s="321"/>
      <c r="J68" s="321"/>
      <c r="K68" s="303"/>
      <c r="L68" s="302"/>
      <c r="M68" s="303"/>
    </row>
    <row r="69" spans="1:13" ht="16.350000000000001" customHeight="1" x14ac:dyDescent="0.3">
      <c r="A69" s="2"/>
      <c r="B69" s="290"/>
      <c r="C69" s="291"/>
      <c r="D69" s="295"/>
      <c r="E69" s="296"/>
      <c r="F69" s="304"/>
      <c r="G69" s="322"/>
      <c r="H69" s="322"/>
      <c r="I69" s="322"/>
      <c r="J69" s="322"/>
      <c r="K69" s="305"/>
      <c r="L69" s="304"/>
      <c r="M69" s="305"/>
    </row>
    <row r="70" spans="1:13" ht="16.350000000000001" customHeight="1" x14ac:dyDescent="0.3">
      <c r="A70" s="2"/>
      <c r="B70" s="290"/>
      <c r="C70" s="291"/>
      <c r="D70" s="295"/>
      <c r="E70" s="296"/>
      <c r="F70" s="304"/>
      <c r="G70" s="322"/>
      <c r="H70" s="322"/>
      <c r="I70" s="322"/>
      <c r="J70" s="322"/>
      <c r="K70" s="305"/>
      <c r="L70" s="304"/>
      <c r="M70" s="305"/>
    </row>
    <row r="71" spans="1:13" ht="44.1" customHeight="1" x14ac:dyDescent="0.3">
      <c r="A71" s="2"/>
      <c r="B71" s="292"/>
      <c r="C71" s="293"/>
      <c r="D71" s="297"/>
      <c r="E71" s="298"/>
      <c r="F71" s="306"/>
      <c r="G71" s="323"/>
      <c r="H71" s="323"/>
      <c r="I71" s="323"/>
      <c r="J71" s="323"/>
      <c r="K71" s="307"/>
      <c r="L71" s="306"/>
      <c r="M71" s="307"/>
    </row>
    <row r="72" spans="1:13" ht="16.350000000000001" customHeight="1" x14ac:dyDescent="0.3">
      <c r="A72" s="2"/>
      <c r="B72" s="288" t="s">
        <v>559</v>
      </c>
      <c r="C72" s="289"/>
      <c r="D72" s="288" t="s">
        <v>560</v>
      </c>
      <c r="E72" s="294"/>
      <c r="F72" s="299" t="s">
        <v>523</v>
      </c>
      <c r="G72" s="300"/>
      <c r="H72" s="300"/>
      <c r="I72" s="300"/>
      <c r="J72" s="300"/>
      <c r="K72" s="291"/>
      <c r="L72" s="302"/>
      <c r="M72" s="303"/>
    </row>
    <row r="73" spans="1:13" ht="16.350000000000001" customHeight="1" x14ac:dyDescent="0.3">
      <c r="A73" s="2"/>
      <c r="B73" s="290"/>
      <c r="C73" s="291"/>
      <c r="D73" s="295"/>
      <c r="E73" s="296"/>
      <c r="F73" s="290"/>
      <c r="G73" s="300"/>
      <c r="H73" s="300"/>
      <c r="I73" s="300"/>
      <c r="J73" s="300"/>
      <c r="K73" s="291"/>
      <c r="L73" s="304"/>
      <c r="M73" s="305"/>
    </row>
    <row r="74" spans="1:13" ht="16.350000000000001" customHeight="1" x14ac:dyDescent="0.3">
      <c r="A74" s="2"/>
      <c r="B74" s="290"/>
      <c r="C74" s="291"/>
      <c r="D74" s="295"/>
      <c r="E74" s="296"/>
      <c r="F74" s="290"/>
      <c r="G74" s="300"/>
      <c r="H74" s="300"/>
      <c r="I74" s="300"/>
      <c r="J74" s="300"/>
      <c r="K74" s="291"/>
      <c r="L74" s="304"/>
      <c r="M74" s="305"/>
    </row>
    <row r="75" spans="1:13" ht="16.350000000000001" customHeight="1" x14ac:dyDescent="0.3">
      <c r="A75" s="2"/>
      <c r="B75" s="292"/>
      <c r="C75" s="293"/>
      <c r="D75" s="297"/>
      <c r="E75" s="298"/>
      <c r="F75" s="292"/>
      <c r="G75" s="301"/>
      <c r="H75" s="301"/>
      <c r="I75" s="301"/>
      <c r="J75" s="301"/>
      <c r="K75" s="293"/>
      <c r="L75" s="306"/>
      <c r="M75" s="307"/>
    </row>
    <row r="76" spans="1:13" ht="16.350000000000001" customHeight="1" x14ac:dyDescent="0.3">
      <c r="A76" s="2"/>
      <c r="B76" s="288" t="s">
        <v>561</v>
      </c>
      <c r="C76" s="289"/>
      <c r="D76" s="288" t="s">
        <v>562</v>
      </c>
      <c r="E76" s="294"/>
      <c r="F76" s="299" t="s">
        <v>523</v>
      </c>
      <c r="G76" s="300"/>
      <c r="H76" s="300"/>
      <c r="I76" s="300"/>
      <c r="J76" s="300"/>
      <c r="K76" s="291"/>
      <c r="L76" s="302"/>
      <c r="M76" s="303"/>
    </row>
    <row r="77" spans="1:13" ht="16.350000000000001" customHeight="1" x14ac:dyDescent="0.3">
      <c r="A77" s="2"/>
      <c r="B77" s="290"/>
      <c r="C77" s="291"/>
      <c r="D77" s="295"/>
      <c r="E77" s="296"/>
      <c r="F77" s="290"/>
      <c r="G77" s="300"/>
      <c r="H77" s="300"/>
      <c r="I77" s="300"/>
      <c r="J77" s="300"/>
      <c r="K77" s="291"/>
      <c r="L77" s="304"/>
      <c r="M77" s="305"/>
    </row>
    <row r="78" spans="1:13" ht="16.350000000000001" customHeight="1" x14ac:dyDescent="0.3">
      <c r="A78" s="2"/>
      <c r="B78" s="290"/>
      <c r="C78" s="291"/>
      <c r="D78" s="295"/>
      <c r="E78" s="296"/>
      <c r="F78" s="290"/>
      <c r="G78" s="300"/>
      <c r="H78" s="300"/>
      <c r="I78" s="300"/>
      <c r="J78" s="300"/>
      <c r="K78" s="291"/>
      <c r="L78" s="304"/>
      <c r="M78" s="305"/>
    </row>
    <row r="79" spans="1:13" ht="16.350000000000001" customHeight="1" x14ac:dyDescent="0.3">
      <c r="A79" s="2"/>
      <c r="B79" s="292"/>
      <c r="C79" s="293"/>
      <c r="D79" s="297"/>
      <c r="E79" s="298"/>
      <c r="F79" s="292"/>
      <c r="G79" s="301"/>
      <c r="H79" s="301"/>
      <c r="I79" s="301"/>
      <c r="J79" s="301"/>
      <c r="K79" s="293"/>
      <c r="L79" s="306"/>
      <c r="M79" s="307"/>
    </row>
    <row r="80" spans="1:13" ht="32.85" customHeight="1" x14ac:dyDescent="0.3">
      <c r="A80" s="2"/>
      <c r="B80" s="288" t="s">
        <v>563</v>
      </c>
      <c r="C80" s="289"/>
      <c r="D80" s="288" t="s">
        <v>564</v>
      </c>
      <c r="E80" s="294"/>
      <c r="F80" s="299" t="s">
        <v>523</v>
      </c>
      <c r="G80" s="300"/>
      <c r="H80" s="300"/>
      <c r="I80" s="300"/>
      <c r="J80" s="300"/>
      <c r="K80" s="291"/>
      <c r="L80" s="302"/>
      <c r="M80" s="303"/>
    </row>
    <row r="81" spans="1:15" ht="16.350000000000001" customHeight="1" x14ac:dyDescent="0.3">
      <c r="A81" s="2"/>
      <c r="B81" s="290"/>
      <c r="C81" s="291"/>
      <c r="D81" s="295"/>
      <c r="E81" s="296"/>
      <c r="F81" s="290"/>
      <c r="G81" s="300"/>
      <c r="H81" s="300"/>
      <c r="I81" s="300"/>
      <c r="J81" s="300"/>
      <c r="K81" s="291"/>
      <c r="L81" s="304"/>
      <c r="M81" s="305"/>
      <c r="N81" s="88"/>
      <c r="O81" s="2"/>
    </row>
    <row r="82" spans="1:15" ht="16.350000000000001" customHeight="1" x14ac:dyDescent="0.3">
      <c r="A82" s="2"/>
      <c r="B82" s="290"/>
      <c r="C82" s="291"/>
      <c r="D82" s="295"/>
      <c r="E82" s="296"/>
      <c r="F82" s="290"/>
      <c r="G82" s="300"/>
      <c r="H82" s="300"/>
      <c r="I82" s="300"/>
      <c r="J82" s="300"/>
      <c r="K82" s="291"/>
      <c r="L82" s="304"/>
      <c r="M82" s="305"/>
    </row>
    <row r="83" spans="1:15" ht="16.350000000000001" customHeight="1" x14ac:dyDescent="0.3">
      <c r="A83" s="2"/>
      <c r="B83" s="292"/>
      <c r="C83" s="293"/>
      <c r="D83" s="297"/>
      <c r="E83" s="298"/>
      <c r="F83" s="292"/>
      <c r="G83" s="301"/>
      <c r="H83" s="301"/>
      <c r="I83" s="301"/>
      <c r="J83" s="301"/>
      <c r="K83" s="293"/>
      <c r="L83" s="306"/>
      <c r="M83" s="307"/>
    </row>
    <row r="84" spans="1:15" ht="12" customHeight="1" x14ac:dyDescent="0.3">
      <c r="A84" s="2"/>
      <c r="B84" s="100" t="s">
        <v>565</v>
      </c>
      <c r="C84" s="98"/>
      <c r="D84" s="110"/>
      <c r="E84" s="110"/>
      <c r="F84" s="98"/>
      <c r="G84" s="98"/>
      <c r="H84" s="98"/>
      <c r="I84" s="98"/>
      <c r="J84" s="98"/>
      <c r="K84" s="98"/>
      <c r="L84" s="98"/>
      <c r="M84" s="99"/>
    </row>
    <row r="85" spans="1:15" ht="16.350000000000001" customHeight="1" x14ac:dyDescent="0.3">
      <c r="A85" s="2"/>
      <c r="B85" s="299" t="s">
        <v>566</v>
      </c>
      <c r="C85" s="291"/>
      <c r="D85" s="299" t="s">
        <v>567</v>
      </c>
      <c r="E85" s="296"/>
      <c r="F85" s="299" t="s">
        <v>568</v>
      </c>
      <c r="G85" s="300"/>
      <c r="H85" s="300"/>
      <c r="I85" s="300"/>
      <c r="J85" s="300"/>
      <c r="K85" s="291"/>
      <c r="L85" s="332"/>
      <c r="M85" s="333"/>
    </row>
    <row r="86" spans="1:15" ht="16.350000000000001" customHeight="1" x14ac:dyDescent="0.3">
      <c r="A86" s="2"/>
      <c r="B86" s="290"/>
      <c r="C86" s="291"/>
      <c r="D86" s="295"/>
      <c r="E86" s="296"/>
      <c r="F86" s="290"/>
      <c r="G86" s="300"/>
      <c r="H86" s="300"/>
      <c r="I86" s="300"/>
      <c r="J86" s="300"/>
      <c r="K86" s="291"/>
      <c r="L86" s="304"/>
      <c r="M86" s="305"/>
    </row>
    <row r="87" spans="1:15" ht="20.100000000000001" customHeight="1" x14ac:dyDescent="0.3">
      <c r="A87" s="2"/>
      <c r="B87" s="290"/>
      <c r="C87" s="291"/>
      <c r="D87" s="295"/>
      <c r="E87" s="296"/>
      <c r="F87" s="290"/>
      <c r="G87" s="300"/>
      <c r="H87" s="300"/>
      <c r="I87" s="300"/>
      <c r="J87" s="300"/>
      <c r="K87" s="291"/>
      <c r="L87" s="304"/>
      <c r="M87" s="305"/>
    </row>
    <row r="88" spans="1:15" ht="63" customHeight="1" x14ac:dyDescent="0.3">
      <c r="A88" s="2"/>
      <c r="B88" s="292"/>
      <c r="C88" s="293"/>
      <c r="D88" s="297"/>
      <c r="E88" s="298"/>
      <c r="F88" s="292"/>
      <c r="G88" s="301"/>
      <c r="H88" s="301"/>
      <c r="I88" s="301"/>
      <c r="J88" s="301"/>
      <c r="K88" s="293"/>
      <c r="L88" s="306"/>
      <c r="M88" s="307"/>
    </row>
    <row r="89" spans="1:15" ht="20.100000000000001" customHeight="1" x14ac:dyDescent="0.3">
      <c r="A89" s="2"/>
      <c r="B89" s="288" t="s">
        <v>569</v>
      </c>
      <c r="C89" s="289"/>
      <c r="D89" s="288" t="s">
        <v>570</v>
      </c>
      <c r="E89" s="294"/>
      <c r="F89" s="299" t="s">
        <v>523</v>
      </c>
      <c r="G89" s="300"/>
      <c r="H89" s="300"/>
      <c r="I89" s="300"/>
      <c r="J89" s="300"/>
      <c r="K89" s="291"/>
      <c r="L89" s="302"/>
      <c r="M89" s="303"/>
    </row>
    <row r="90" spans="1:15" ht="20.100000000000001" customHeight="1" x14ac:dyDescent="0.3">
      <c r="A90" s="2"/>
      <c r="B90" s="290"/>
      <c r="C90" s="291"/>
      <c r="D90" s="295"/>
      <c r="E90" s="296"/>
      <c r="F90" s="290"/>
      <c r="G90" s="300"/>
      <c r="H90" s="300"/>
      <c r="I90" s="300"/>
      <c r="J90" s="300"/>
      <c r="K90" s="291"/>
      <c r="L90" s="304"/>
      <c r="M90" s="305"/>
    </row>
    <row r="91" spans="1:15" ht="20.100000000000001" customHeight="1" x14ac:dyDescent="0.3">
      <c r="A91" s="2"/>
      <c r="B91" s="290"/>
      <c r="C91" s="291"/>
      <c r="D91" s="295"/>
      <c r="E91" s="296"/>
      <c r="F91" s="290"/>
      <c r="G91" s="300"/>
      <c r="H91" s="300"/>
      <c r="I91" s="300"/>
      <c r="J91" s="300"/>
      <c r="K91" s="291"/>
      <c r="L91" s="304"/>
      <c r="M91" s="305"/>
    </row>
    <row r="92" spans="1:15" ht="22.35" customHeight="1" x14ac:dyDescent="0.3">
      <c r="A92" s="2"/>
      <c r="B92" s="292"/>
      <c r="C92" s="293"/>
      <c r="D92" s="297"/>
      <c r="E92" s="298"/>
      <c r="F92" s="292"/>
      <c r="G92" s="301"/>
      <c r="H92" s="301"/>
      <c r="I92" s="301"/>
      <c r="J92" s="301"/>
      <c r="K92" s="293"/>
      <c r="L92" s="306"/>
      <c r="M92" s="307"/>
    </row>
    <row r="93" spans="1:15" ht="17.850000000000001" customHeight="1" x14ac:dyDescent="0.3">
      <c r="A93" s="2"/>
      <c r="B93" s="100" t="s">
        <v>571</v>
      </c>
      <c r="C93" s="101"/>
      <c r="D93" s="111"/>
      <c r="E93" s="111"/>
      <c r="F93" s="101"/>
      <c r="G93" s="101"/>
      <c r="H93" s="101"/>
      <c r="I93" s="101"/>
      <c r="J93" s="101"/>
      <c r="K93" s="101"/>
      <c r="L93" s="101"/>
      <c r="M93" s="102"/>
    </row>
    <row r="94" spans="1:15" ht="15" customHeight="1" x14ac:dyDescent="0.3">
      <c r="A94" s="2"/>
      <c r="B94" s="299" t="s">
        <v>572</v>
      </c>
      <c r="C94" s="353"/>
      <c r="D94" s="299" t="s">
        <v>573</v>
      </c>
      <c r="E94" s="296"/>
      <c r="F94" s="299" t="s">
        <v>574</v>
      </c>
      <c r="G94" s="300"/>
      <c r="H94" s="300"/>
      <c r="I94" s="300"/>
      <c r="J94" s="300"/>
      <c r="K94" s="291"/>
      <c r="L94" s="332"/>
      <c r="M94" s="333"/>
    </row>
    <row r="95" spans="1:15" ht="15" customHeight="1" x14ac:dyDescent="0.3">
      <c r="A95" s="2"/>
      <c r="B95" s="354"/>
      <c r="C95" s="353"/>
      <c r="D95" s="295"/>
      <c r="E95" s="296"/>
      <c r="F95" s="290"/>
      <c r="G95" s="300"/>
      <c r="H95" s="300"/>
      <c r="I95" s="300"/>
      <c r="J95" s="300"/>
      <c r="K95" s="291"/>
      <c r="L95" s="304"/>
      <c r="M95" s="305"/>
    </row>
    <row r="96" spans="1:15" ht="15" customHeight="1" x14ac:dyDescent="0.3">
      <c r="A96" s="2"/>
      <c r="B96" s="354"/>
      <c r="C96" s="353"/>
      <c r="D96" s="295"/>
      <c r="E96" s="296"/>
      <c r="F96" s="290"/>
      <c r="G96" s="300"/>
      <c r="H96" s="300"/>
      <c r="I96" s="300"/>
      <c r="J96" s="300"/>
      <c r="K96" s="291"/>
      <c r="L96" s="304"/>
      <c r="M96" s="305"/>
    </row>
    <row r="97" spans="1:13" ht="22.35" customHeight="1" x14ac:dyDescent="0.3">
      <c r="A97" s="2"/>
      <c r="B97" s="355"/>
      <c r="C97" s="356"/>
      <c r="D97" s="297"/>
      <c r="E97" s="298"/>
      <c r="F97" s="292"/>
      <c r="G97" s="301"/>
      <c r="H97" s="301"/>
      <c r="I97" s="301"/>
      <c r="J97" s="301"/>
      <c r="K97" s="293"/>
      <c r="L97" s="306"/>
      <c r="M97" s="307"/>
    </row>
    <row r="98" spans="1:13" x14ac:dyDescent="0.3">
      <c r="A98" s="2"/>
      <c r="B98" s="288" t="s">
        <v>575</v>
      </c>
      <c r="C98" s="289"/>
      <c r="D98" s="288" t="s">
        <v>576</v>
      </c>
      <c r="E98" s="294"/>
      <c r="F98" s="288" t="s">
        <v>523</v>
      </c>
      <c r="G98" s="336"/>
      <c r="H98" s="336"/>
      <c r="I98" s="336"/>
      <c r="J98" s="336"/>
      <c r="K98" s="289"/>
      <c r="L98" s="302"/>
      <c r="M98" s="303"/>
    </row>
    <row r="99" spans="1:13" ht="14.85" customHeight="1" x14ac:dyDescent="0.3">
      <c r="A99" s="2"/>
      <c r="B99" s="290"/>
      <c r="C99" s="291"/>
      <c r="D99" s="295"/>
      <c r="E99" s="296"/>
      <c r="F99" s="290"/>
      <c r="G99" s="300"/>
      <c r="H99" s="300"/>
      <c r="I99" s="300"/>
      <c r="J99" s="300"/>
      <c r="K99" s="291"/>
      <c r="L99" s="304"/>
      <c r="M99" s="305"/>
    </row>
    <row r="100" spans="1:13" ht="14.85" customHeight="1" x14ac:dyDescent="0.3">
      <c r="A100" s="2"/>
      <c r="B100" s="290"/>
      <c r="C100" s="291"/>
      <c r="D100" s="295"/>
      <c r="E100" s="296"/>
      <c r="F100" s="290"/>
      <c r="G100" s="300"/>
      <c r="H100" s="300"/>
      <c r="I100" s="300"/>
      <c r="J100" s="300"/>
      <c r="K100" s="291"/>
      <c r="L100" s="304"/>
      <c r="M100" s="305"/>
    </row>
    <row r="101" spans="1:13" x14ac:dyDescent="0.3">
      <c r="A101" s="2"/>
      <c r="B101" s="292"/>
      <c r="C101" s="293"/>
      <c r="D101" s="297"/>
      <c r="E101" s="298"/>
      <c r="F101" s="292"/>
      <c r="G101" s="301"/>
      <c r="H101" s="301"/>
      <c r="I101" s="301"/>
      <c r="J101" s="301"/>
      <c r="K101" s="293"/>
      <c r="L101" s="306"/>
      <c r="M101" s="307"/>
    </row>
    <row r="102" spans="1:13" ht="14.85" customHeight="1" x14ac:dyDescent="0.3">
      <c r="A102" s="2"/>
      <c r="B102" s="100" t="s">
        <v>577</v>
      </c>
      <c r="C102" s="98"/>
      <c r="D102" s="110"/>
      <c r="E102" s="110"/>
      <c r="F102" s="98"/>
      <c r="G102" s="98"/>
      <c r="H102" s="98"/>
      <c r="I102" s="98"/>
      <c r="J102" s="98"/>
      <c r="K102" s="98"/>
      <c r="L102" s="98"/>
      <c r="M102" s="99"/>
    </row>
    <row r="103" spans="1:13" ht="58.35" customHeight="1" x14ac:dyDescent="0.3">
      <c r="A103" s="2"/>
      <c r="B103" s="299" t="s">
        <v>578</v>
      </c>
      <c r="C103" s="291"/>
      <c r="D103" s="299" t="s">
        <v>579</v>
      </c>
      <c r="E103" s="296"/>
      <c r="F103" s="299" t="s">
        <v>580</v>
      </c>
      <c r="G103" s="300"/>
      <c r="H103" s="300"/>
      <c r="I103" s="300"/>
      <c r="J103" s="300"/>
      <c r="K103" s="291"/>
      <c r="L103" s="332"/>
      <c r="M103" s="333"/>
    </row>
    <row r="104" spans="1:13" ht="14.85" hidden="1" customHeight="1" x14ac:dyDescent="0.3">
      <c r="A104" s="2"/>
      <c r="B104" s="290"/>
      <c r="C104" s="291"/>
      <c r="D104" s="295"/>
      <c r="E104" s="296"/>
      <c r="F104" s="290"/>
      <c r="G104" s="300"/>
      <c r="H104" s="300"/>
      <c r="I104" s="300"/>
      <c r="J104" s="300"/>
      <c r="K104" s="291"/>
      <c r="L104" s="304"/>
      <c r="M104" s="305"/>
    </row>
    <row r="105" spans="1:13" ht="14.85" hidden="1" customHeight="1" x14ac:dyDescent="0.3">
      <c r="A105" s="2"/>
      <c r="B105" s="290"/>
      <c r="C105" s="291"/>
      <c r="D105" s="295"/>
      <c r="E105" s="296"/>
      <c r="F105" s="290"/>
      <c r="G105" s="300"/>
      <c r="H105" s="300"/>
      <c r="I105" s="300"/>
      <c r="J105" s="300"/>
      <c r="K105" s="291"/>
      <c r="L105" s="304"/>
      <c r="M105" s="305"/>
    </row>
    <row r="106" spans="1:13" ht="14.85" hidden="1" customHeight="1" x14ac:dyDescent="0.3">
      <c r="A106" s="2"/>
      <c r="B106" s="292"/>
      <c r="C106" s="293"/>
      <c r="D106" s="297"/>
      <c r="E106" s="298"/>
      <c r="F106" s="292"/>
      <c r="G106" s="301"/>
      <c r="H106" s="301"/>
      <c r="I106" s="301"/>
      <c r="J106" s="301"/>
      <c r="K106" s="293"/>
      <c r="L106" s="306"/>
      <c r="M106" s="307"/>
    </row>
    <row r="107" spans="1:13" x14ac:dyDescent="0.3">
      <c r="A107" s="2"/>
      <c r="B107" s="288" t="s">
        <v>581</v>
      </c>
      <c r="C107" s="289"/>
      <c r="D107" s="288" t="s">
        <v>582</v>
      </c>
      <c r="E107" s="294"/>
      <c r="F107" s="288" t="s">
        <v>583</v>
      </c>
      <c r="G107" s="336"/>
      <c r="H107" s="336"/>
      <c r="I107" s="336"/>
      <c r="J107" s="336"/>
      <c r="K107" s="289"/>
      <c r="L107" s="302"/>
      <c r="M107" s="303"/>
    </row>
    <row r="108" spans="1:13" ht="14.85" customHeight="1" x14ac:dyDescent="0.3">
      <c r="A108" s="2"/>
      <c r="B108" s="290"/>
      <c r="C108" s="291"/>
      <c r="D108" s="295"/>
      <c r="E108" s="296"/>
      <c r="F108" s="290"/>
      <c r="G108" s="300"/>
      <c r="H108" s="300"/>
      <c r="I108" s="300"/>
      <c r="J108" s="300"/>
      <c r="K108" s="291"/>
      <c r="L108" s="304"/>
      <c r="M108" s="305"/>
    </row>
    <row r="109" spans="1:13" ht="14.85" customHeight="1" x14ac:dyDescent="0.3">
      <c r="A109" s="2"/>
      <c r="B109" s="290"/>
      <c r="C109" s="291"/>
      <c r="D109" s="295"/>
      <c r="E109" s="296"/>
      <c r="F109" s="290"/>
      <c r="G109" s="300"/>
      <c r="H109" s="300"/>
      <c r="I109" s="300"/>
      <c r="J109" s="300"/>
      <c r="K109" s="291"/>
      <c r="L109" s="304"/>
      <c r="M109" s="305"/>
    </row>
    <row r="110" spans="1:13" ht="42.6" customHeight="1" x14ac:dyDescent="0.3">
      <c r="A110" s="2"/>
      <c r="B110" s="292"/>
      <c r="C110" s="293"/>
      <c r="D110" s="297"/>
      <c r="E110" s="298"/>
      <c r="F110" s="292"/>
      <c r="G110" s="301"/>
      <c r="H110" s="301"/>
      <c r="I110" s="301"/>
      <c r="J110" s="301"/>
      <c r="K110" s="293"/>
      <c r="L110" s="306"/>
      <c r="M110" s="307"/>
    </row>
    <row r="111" spans="1:13" ht="14.85" customHeight="1" x14ac:dyDescent="0.3">
      <c r="A111" s="2"/>
      <c r="B111" s="100" t="s">
        <v>584</v>
      </c>
      <c r="C111" s="98"/>
      <c r="D111" s="110"/>
      <c r="E111" s="110"/>
      <c r="F111" s="98"/>
      <c r="G111" s="98"/>
      <c r="H111" s="98"/>
      <c r="I111" s="98"/>
      <c r="J111" s="98"/>
      <c r="K111" s="98"/>
      <c r="L111" s="98"/>
      <c r="M111" s="99"/>
    </row>
    <row r="112" spans="1:13" ht="48.6" customHeight="1" x14ac:dyDescent="0.3">
      <c r="A112" s="2"/>
      <c r="B112" s="288" t="s">
        <v>585</v>
      </c>
      <c r="C112" s="289"/>
      <c r="D112" s="288" t="s">
        <v>586</v>
      </c>
      <c r="E112" s="294"/>
      <c r="F112" s="288" t="s">
        <v>587</v>
      </c>
      <c r="G112" s="336"/>
      <c r="H112" s="336"/>
      <c r="I112" s="336"/>
      <c r="J112" s="336"/>
      <c r="K112" s="289"/>
      <c r="L112" s="302"/>
      <c r="M112" s="303"/>
    </row>
    <row r="113" spans="1:13" x14ac:dyDescent="0.3">
      <c r="A113" s="2"/>
      <c r="B113" s="290"/>
      <c r="C113" s="291"/>
      <c r="D113" s="295"/>
      <c r="E113" s="296"/>
      <c r="F113" s="290"/>
      <c r="G113" s="300"/>
      <c r="H113" s="300"/>
      <c r="I113" s="300"/>
      <c r="J113" s="300"/>
      <c r="K113" s="291"/>
      <c r="L113" s="304"/>
      <c r="M113" s="305"/>
    </row>
    <row r="114" spans="1:13" ht="14.85" customHeight="1" x14ac:dyDescent="0.3">
      <c r="A114" s="2"/>
      <c r="B114" s="290"/>
      <c r="C114" s="291"/>
      <c r="D114" s="295"/>
      <c r="E114" s="296"/>
      <c r="F114" s="290"/>
      <c r="G114" s="300"/>
      <c r="H114" s="300"/>
      <c r="I114" s="300"/>
      <c r="J114" s="300"/>
      <c r="K114" s="291"/>
      <c r="L114" s="304"/>
      <c r="M114" s="305"/>
    </row>
    <row r="115" spans="1:13" x14ac:dyDescent="0.3">
      <c r="A115" s="2"/>
      <c r="B115" s="292"/>
      <c r="C115" s="293"/>
      <c r="D115" s="297"/>
      <c r="E115" s="298"/>
      <c r="F115" s="292"/>
      <c r="G115" s="301"/>
      <c r="H115" s="301"/>
      <c r="I115" s="301"/>
      <c r="J115" s="301"/>
      <c r="K115" s="293"/>
      <c r="L115" s="306"/>
      <c r="M115" s="307"/>
    </row>
    <row r="116" spans="1:13" x14ac:dyDescent="0.3">
      <c r="A116" s="2"/>
      <c r="B116" s="212"/>
      <c r="C116" s="230"/>
      <c r="D116" s="327"/>
      <c r="E116" s="229"/>
      <c r="F116" s="212"/>
      <c r="G116" s="229"/>
      <c r="H116" s="229"/>
      <c r="I116" s="229"/>
      <c r="J116" s="229"/>
      <c r="K116" s="230"/>
      <c r="L116" s="371"/>
      <c r="M116" s="372"/>
    </row>
    <row r="117" spans="1:13" ht="55.5" customHeight="1" x14ac:dyDescent="0.3">
      <c r="A117" s="2"/>
      <c r="B117" s="328"/>
      <c r="C117" s="338"/>
      <c r="D117" s="328"/>
      <c r="E117" s="209"/>
      <c r="F117" s="328"/>
      <c r="G117" s="209"/>
      <c r="H117" s="209"/>
      <c r="I117" s="209"/>
      <c r="J117" s="209"/>
      <c r="K117" s="338"/>
      <c r="L117" s="373"/>
      <c r="M117" s="374"/>
    </row>
    <row r="118" spans="1:13" x14ac:dyDescent="0.3">
      <c r="A118" s="2"/>
      <c r="B118" s="328"/>
      <c r="C118" s="338"/>
      <c r="D118" s="328"/>
      <c r="E118" s="209"/>
      <c r="F118" s="328"/>
      <c r="G118" s="209"/>
      <c r="H118" s="209"/>
      <c r="I118" s="209"/>
      <c r="J118" s="209"/>
      <c r="K118" s="338"/>
      <c r="L118" s="373"/>
      <c r="M118" s="374"/>
    </row>
    <row r="119" spans="1:13" x14ac:dyDescent="0.3">
      <c r="A119" s="2"/>
      <c r="B119" s="231"/>
      <c r="C119" s="233"/>
      <c r="D119" s="231"/>
      <c r="E119" s="232"/>
      <c r="F119" s="231"/>
      <c r="G119" s="232"/>
      <c r="H119" s="232"/>
      <c r="I119" s="232"/>
      <c r="J119" s="232"/>
      <c r="K119" s="233"/>
      <c r="L119" s="375"/>
      <c r="M119" s="376"/>
    </row>
    <row r="120" spans="1:13" x14ac:dyDescent="0.3">
      <c r="B120" s="15"/>
      <c r="C120" s="15"/>
      <c r="D120" s="112"/>
      <c r="E120" s="112"/>
      <c r="F120" s="8"/>
      <c r="G120" s="8"/>
      <c r="H120" s="8"/>
      <c r="I120" s="8"/>
      <c r="J120" s="8"/>
      <c r="K120" s="8"/>
      <c r="L120" s="8"/>
      <c r="M120" s="8"/>
    </row>
    <row r="121" spans="1:13" x14ac:dyDescent="0.3">
      <c r="B121" s="15"/>
      <c r="C121" s="15"/>
      <c r="D121" s="112"/>
      <c r="E121" s="112"/>
      <c r="F121" s="8"/>
      <c r="G121" s="8"/>
      <c r="H121" s="8"/>
      <c r="I121" s="8"/>
      <c r="J121" s="8"/>
      <c r="K121" s="8"/>
      <c r="L121" s="8"/>
      <c r="M121" s="8"/>
    </row>
    <row r="122" spans="1:13" ht="15.6" x14ac:dyDescent="0.3">
      <c r="B122" s="90" t="s">
        <v>588</v>
      </c>
      <c r="C122" s="90"/>
      <c r="D122" s="113"/>
      <c r="E122" s="113"/>
      <c r="F122" s="90"/>
      <c r="G122" s="90"/>
      <c r="H122" s="90"/>
      <c r="I122" s="90"/>
      <c r="J122" s="90"/>
      <c r="K122" s="90"/>
      <c r="L122" s="90"/>
      <c r="M122" s="90"/>
    </row>
    <row r="123" spans="1:13" ht="15.6" x14ac:dyDescent="0.3">
      <c r="B123" s="90"/>
      <c r="C123" s="90"/>
      <c r="D123" s="113"/>
      <c r="E123" s="113"/>
      <c r="F123" s="90"/>
      <c r="G123" s="90"/>
      <c r="H123" s="90"/>
      <c r="I123" s="90"/>
      <c r="J123" s="90"/>
      <c r="K123" s="90"/>
      <c r="L123" s="90"/>
      <c r="M123" s="90"/>
    </row>
    <row r="124" spans="1:13" x14ac:dyDescent="0.3">
      <c r="B124" s="94" t="s">
        <v>589</v>
      </c>
      <c r="C124" s="91"/>
      <c r="D124" s="114"/>
      <c r="E124" s="114"/>
      <c r="F124" s="91"/>
      <c r="G124" s="91"/>
      <c r="H124" s="91"/>
      <c r="I124" s="91"/>
      <c r="J124" s="91"/>
      <c r="K124" s="91"/>
      <c r="L124" s="91"/>
      <c r="M124" s="91"/>
    </row>
    <row r="125" spans="1:13" x14ac:dyDescent="0.3">
      <c r="B125" s="9"/>
      <c r="C125" s="15"/>
      <c r="D125" s="315" t="s">
        <v>590</v>
      </c>
      <c r="E125" s="316"/>
      <c r="F125" s="315" t="s">
        <v>483</v>
      </c>
      <c r="G125" s="316"/>
      <c r="H125" s="370" t="s">
        <v>13</v>
      </c>
      <c r="I125" s="230"/>
      <c r="J125" s="315" t="s">
        <v>591</v>
      </c>
      <c r="K125" s="316"/>
      <c r="L125" s="347" t="s">
        <v>95</v>
      </c>
      <c r="M125" s="348"/>
    </row>
    <row r="126" spans="1:13" ht="14.85" customHeight="1" x14ac:dyDescent="0.3">
      <c r="B126" s="9"/>
      <c r="C126" s="15"/>
      <c r="D126" s="317"/>
      <c r="E126" s="318"/>
      <c r="F126" s="317"/>
      <c r="G126" s="318"/>
      <c r="H126" s="209"/>
      <c r="I126" s="338"/>
      <c r="J126" s="317"/>
      <c r="K126" s="318"/>
      <c r="L126" s="349"/>
      <c r="M126" s="350"/>
    </row>
    <row r="127" spans="1:13" ht="14.85" customHeight="1" x14ac:dyDescent="0.3">
      <c r="B127" s="9"/>
      <c r="C127" s="15"/>
      <c r="D127" s="319"/>
      <c r="E127" s="320"/>
      <c r="F127" s="319"/>
      <c r="G127" s="320"/>
      <c r="H127" s="232"/>
      <c r="I127" s="233"/>
      <c r="J127" s="319"/>
      <c r="K127" s="320"/>
      <c r="L127" s="351"/>
      <c r="M127" s="352"/>
    </row>
    <row r="128" spans="1:13" ht="14.85" customHeight="1" x14ac:dyDescent="0.3">
      <c r="B128" s="337" t="s">
        <v>592</v>
      </c>
      <c r="C128" s="230"/>
      <c r="D128" s="346" t="s">
        <v>5</v>
      </c>
      <c r="E128" s="338"/>
      <c r="F128" s="346" t="s">
        <v>5</v>
      </c>
      <c r="G128" s="338"/>
      <c r="H128" s="364" t="s">
        <v>5</v>
      </c>
      <c r="I128" s="365"/>
      <c r="J128" s="377" t="s">
        <v>9</v>
      </c>
      <c r="K128" s="338"/>
      <c r="L128" s="378" t="s">
        <v>6</v>
      </c>
      <c r="M128" s="379"/>
    </row>
    <row r="129" spans="2:13" x14ac:dyDescent="0.3">
      <c r="B129" s="328"/>
      <c r="C129" s="338"/>
      <c r="D129" s="328"/>
      <c r="E129" s="338"/>
      <c r="F129" s="328"/>
      <c r="G129" s="338"/>
      <c r="H129" s="366"/>
      <c r="I129" s="367"/>
      <c r="J129" s="328"/>
      <c r="K129" s="338"/>
      <c r="L129" s="380"/>
      <c r="M129" s="381"/>
    </row>
    <row r="130" spans="2:13" ht="14.85" customHeight="1" x14ac:dyDescent="0.3">
      <c r="B130" s="231"/>
      <c r="C130" s="233"/>
      <c r="D130" s="231"/>
      <c r="E130" s="233"/>
      <c r="F130" s="231"/>
      <c r="G130" s="233"/>
      <c r="H130" s="368"/>
      <c r="I130" s="369"/>
      <c r="J130" s="231"/>
      <c r="K130" s="233"/>
      <c r="L130" s="382"/>
      <c r="M130" s="383"/>
    </row>
    <row r="131" spans="2:13" x14ac:dyDescent="0.3">
      <c r="B131" s="337" t="s">
        <v>484</v>
      </c>
      <c r="C131" s="230"/>
      <c r="D131" s="339" t="s">
        <v>593</v>
      </c>
      <c r="E131" s="230"/>
      <c r="F131" s="339" t="s">
        <v>594</v>
      </c>
      <c r="G131" s="230"/>
      <c r="H131" s="339" t="s">
        <v>595</v>
      </c>
      <c r="I131" s="230"/>
      <c r="J131" s="339" t="s">
        <v>596</v>
      </c>
      <c r="K131" s="230"/>
      <c r="L131" s="340" t="s">
        <v>597</v>
      </c>
      <c r="M131" s="341"/>
    </row>
    <row r="132" spans="2:13" x14ac:dyDescent="0.3">
      <c r="B132" s="328"/>
      <c r="C132" s="338"/>
      <c r="D132" s="328"/>
      <c r="E132" s="338"/>
      <c r="F132" s="328"/>
      <c r="G132" s="338"/>
      <c r="H132" s="328"/>
      <c r="I132" s="338"/>
      <c r="J132" s="328"/>
      <c r="K132" s="338"/>
      <c r="L132" s="342"/>
      <c r="M132" s="343"/>
    </row>
    <row r="133" spans="2:13" x14ac:dyDescent="0.3">
      <c r="B133" s="328"/>
      <c r="C133" s="338"/>
      <c r="D133" s="328"/>
      <c r="E133" s="338"/>
      <c r="F133" s="328"/>
      <c r="G133" s="338"/>
      <c r="H133" s="328"/>
      <c r="I133" s="338"/>
      <c r="J133" s="328"/>
      <c r="K133" s="338"/>
      <c r="L133" s="342"/>
      <c r="M133" s="343"/>
    </row>
    <row r="134" spans="2:13" x14ac:dyDescent="0.3">
      <c r="B134" s="328"/>
      <c r="C134" s="338"/>
      <c r="D134" s="328"/>
      <c r="E134" s="338"/>
      <c r="F134" s="328"/>
      <c r="G134" s="338"/>
      <c r="H134" s="328"/>
      <c r="I134" s="338"/>
      <c r="J134" s="328"/>
      <c r="K134" s="338"/>
      <c r="L134" s="342"/>
      <c r="M134" s="343"/>
    </row>
    <row r="135" spans="2:13" x14ac:dyDescent="0.3">
      <c r="B135" s="328"/>
      <c r="C135" s="338"/>
      <c r="D135" s="328"/>
      <c r="E135" s="338"/>
      <c r="F135" s="328"/>
      <c r="G135" s="338"/>
      <c r="H135" s="328"/>
      <c r="I135" s="338"/>
      <c r="J135" s="328"/>
      <c r="K135" s="338"/>
      <c r="L135" s="342"/>
      <c r="M135" s="343"/>
    </row>
    <row r="136" spans="2:13" x14ac:dyDescent="0.3">
      <c r="B136" s="328"/>
      <c r="C136" s="338"/>
      <c r="D136" s="328"/>
      <c r="E136" s="338"/>
      <c r="F136" s="328"/>
      <c r="G136" s="338"/>
      <c r="H136" s="328"/>
      <c r="I136" s="338"/>
      <c r="J136" s="328"/>
      <c r="K136" s="338"/>
      <c r="L136" s="342"/>
      <c r="M136" s="343"/>
    </row>
    <row r="137" spans="2:13" x14ac:dyDescent="0.3">
      <c r="B137" s="328"/>
      <c r="C137" s="338"/>
      <c r="D137" s="328"/>
      <c r="E137" s="338"/>
      <c r="F137" s="328"/>
      <c r="G137" s="338"/>
      <c r="H137" s="328"/>
      <c r="I137" s="338"/>
      <c r="J137" s="328"/>
      <c r="K137" s="338"/>
      <c r="L137" s="342"/>
      <c r="M137" s="343"/>
    </row>
    <row r="138" spans="2:13" x14ac:dyDescent="0.3">
      <c r="B138" s="328"/>
      <c r="C138" s="338"/>
      <c r="D138" s="328"/>
      <c r="E138" s="338"/>
      <c r="F138" s="328"/>
      <c r="G138" s="338"/>
      <c r="H138" s="328"/>
      <c r="I138" s="338"/>
      <c r="J138" s="328"/>
      <c r="K138" s="338"/>
      <c r="L138" s="342"/>
      <c r="M138" s="343"/>
    </row>
    <row r="139" spans="2:13" x14ac:dyDescent="0.3">
      <c r="B139" s="328"/>
      <c r="C139" s="338"/>
      <c r="D139" s="328"/>
      <c r="E139" s="338"/>
      <c r="F139" s="328"/>
      <c r="G139" s="338"/>
      <c r="H139" s="328"/>
      <c r="I139" s="338"/>
      <c r="J139" s="328"/>
      <c r="K139" s="338"/>
      <c r="L139" s="342"/>
      <c r="M139" s="343"/>
    </row>
    <row r="140" spans="2:13" x14ac:dyDescent="0.3">
      <c r="B140" s="328"/>
      <c r="C140" s="338"/>
      <c r="D140" s="328"/>
      <c r="E140" s="338"/>
      <c r="F140" s="328"/>
      <c r="G140" s="338"/>
      <c r="H140" s="328"/>
      <c r="I140" s="338"/>
      <c r="J140" s="328"/>
      <c r="K140" s="338"/>
      <c r="L140" s="342"/>
      <c r="M140" s="343"/>
    </row>
    <row r="141" spans="2:13" x14ac:dyDescent="0.3">
      <c r="B141" s="328"/>
      <c r="C141" s="338"/>
      <c r="D141" s="328"/>
      <c r="E141" s="338"/>
      <c r="F141" s="328"/>
      <c r="G141" s="338"/>
      <c r="H141" s="328"/>
      <c r="I141" s="338"/>
      <c r="J141" s="328"/>
      <c r="K141" s="338"/>
      <c r="L141" s="342"/>
      <c r="M141" s="343"/>
    </row>
    <row r="142" spans="2:13" x14ac:dyDescent="0.3">
      <c r="B142" s="328"/>
      <c r="C142" s="338"/>
      <c r="D142" s="328"/>
      <c r="E142" s="338"/>
      <c r="F142" s="328"/>
      <c r="G142" s="338"/>
      <c r="H142" s="328"/>
      <c r="I142" s="338"/>
      <c r="J142" s="328"/>
      <c r="K142" s="338"/>
      <c r="L142" s="342"/>
      <c r="M142" s="343"/>
    </row>
    <row r="143" spans="2:13" x14ac:dyDescent="0.3">
      <c r="B143" s="328"/>
      <c r="C143" s="338"/>
      <c r="D143" s="328"/>
      <c r="E143" s="338"/>
      <c r="F143" s="328"/>
      <c r="G143" s="338"/>
      <c r="H143" s="328"/>
      <c r="I143" s="338"/>
      <c r="J143" s="328"/>
      <c r="K143" s="338"/>
      <c r="L143" s="342"/>
      <c r="M143" s="343"/>
    </row>
    <row r="144" spans="2:13" x14ac:dyDescent="0.3">
      <c r="B144" s="328"/>
      <c r="C144" s="338"/>
      <c r="D144" s="328"/>
      <c r="E144" s="338"/>
      <c r="F144" s="328"/>
      <c r="G144" s="338"/>
      <c r="H144" s="328"/>
      <c r="I144" s="338"/>
      <c r="J144" s="328"/>
      <c r="K144" s="338"/>
      <c r="L144" s="342"/>
      <c r="M144" s="343"/>
    </row>
    <row r="145" spans="2:13" x14ac:dyDescent="0.3">
      <c r="B145" s="328"/>
      <c r="C145" s="338"/>
      <c r="D145" s="328"/>
      <c r="E145" s="338"/>
      <c r="F145" s="328"/>
      <c r="G145" s="338"/>
      <c r="H145" s="328"/>
      <c r="I145" s="338"/>
      <c r="J145" s="328"/>
      <c r="K145" s="338"/>
      <c r="L145" s="342"/>
      <c r="M145" s="343"/>
    </row>
    <row r="146" spans="2:13" x14ac:dyDescent="0.3">
      <c r="B146" s="328"/>
      <c r="C146" s="338"/>
      <c r="D146" s="328"/>
      <c r="E146" s="338"/>
      <c r="F146" s="328"/>
      <c r="G146" s="338"/>
      <c r="H146" s="328"/>
      <c r="I146" s="338"/>
      <c r="J146" s="328"/>
      <c r="K146" s="338"/>
      <c r="L146" s="342"/>
      <c r="M146" s="343"/>
    </row>
    <row r="147" spans="2:13" ht="228" customHeight="1" x14ac:dyDescent="0.3">
      <c r="B147" s="231"/>
      <c r="C147" s="233"/>
      <c r="D147" s="231"/>
      <c r="E147" s="233"/>
      <c r="F147" s="231"/>
      <c r="G147" s="233"/>
      <c r="H147" s="231"/>
      <c r="I147" s="233"/>
      <c r="J147" s="231"/>
      <c r="K147" s="233"/>
      <c r="L147" s="344"/>
      <c r="M147" s="345"/>
    </row>
    <row r="148" spans="2:13" x14ac:dyDescent="0.3">
      <c r="B148" s="95" t="s">
        <v>598</v>
      </c>
      <c r="C148" s="92"/>
      <c r="D148" s="115"/>
      <c r="E148" s="115"/>
      <c r="F148" s="92"/>
      <c r="G148" s="92"/>
      <c r="H148" s="92"/>
      <c r="I148" s="92"/>
      <c r="J148" s="92"/>
      <c r="K148" s="92"/>
      <c r="L148" s="92"/>
      <c r="M148" s="92"/>
    </row>
    <row r="149" spans="2:13" x14ac:dyDescent="0.3">
      <c r="B149" s="93"/>
      <c r="C149" s="93"/>
      <c r="D149" s="116"/>
      <c r="E149" s="116"/>
      <c r="F149" s="93"/>
      <c r="G149" s="93"/>
      <c r="H149" s="93"/>
      <c r="I149" s="93"/>
      <c r="J149" s="93"/>
      <c r="K149" s="93"/>
      <c r="L149" s="93"/>
      <c r="M149" s="93"/>
    </row>
    <row r="150" spans="2:13" x14ac:dyDescent="0.3">
      <c r="B150" s="93"/>
      <c r="C150" s="93"/>
      <c r="D150" s="116"/>
      <c r="E150" s="116"/>
      <c r="F150" s="93"/>
      <c r="G150" s="93"/>
      <c r="H150" s="93"/>
      <c r="I150" s="93"/>
      <c r="J150" s="93"/>
      <c r="K150" s="93"/>
      <c r="L150" s="93"/>
      <c r="M150" s="93"/>
    </row>
    <row r="151" spans="2:13" x14ac:dyDescent="0.3">
      <c r="B151" s="93"/>
      <c r="C151" s="93"/>
      <c r="D151" s="116"/>
      <c r="E151" s="116"/>
      <c r="F151" s="93"/>
      <c r="G151" s="93"/>
      <c r="H151" s="93"/>
      <c r="I151" s="93"/>
      <c r="J151" s="93"/>
      <c r="K151" s="93"/>
      <c r="L151" s="93"/>
      <c r="M151" s="93"/>
    </row>
    <row r="152" spans="2:13" ht="14.85" customHeight="1" x14ac:dyDescent="0.3">
      <c r="B152" s="93"/>
      <c r="C152" s="93"/>
      <c r="D152" s="116"/>
      <c r="E152" s="116"/>
      <c r="F152" s="93"/>
      <c r="G152" s="93"/>
      <c r="H152" s="93"/>
      <c r="I152" s="93"/>
      <c r="J152" s="93"/>
      <c r="K152" s="93"/>
      <c r="L152" s="93"/>
      <c r="M152" s="93"/>
    </row>
    <row r="153" spans="2:13" x14ac:dyDescent="0.3">
      <c r="B153" s="93"/>
      <c r="C153" s="93"/>
      <c r="D153" s="116"/>
      <c r="E153" s="116"/>
      <c r="F153" s="93"/>
      <c r="G153" s="93"/>
      <c r="H153" s="93"/>
      <c r="I153" s="93"/>
      <c r="J153" s="93"/>
      <c r="K153" s="93"/>
      <c r="L153" s="93"/>
      <c r="M153" s="93"/>
    </row>
    <row r="154" spans="2:13" x14ac:dyDescent="0.3">
      <c r="B154" s="8"/>
      <c r="C154" s="8"/>
      <c r="D154" s="112"/>
      <c r="E154" s="112"/>
      <c r="F154" s="8"/>
      <c r="G154" s="8"/>
      <c r="H154" s="8"/>
      <c r="I154" s="8"/>
      <c r="J154" s="8"/>
      <c r="K154" s="8"/>
      <c r="L154" s="8"/>
      <c r="M154" s="8"/>
    </row>
  </sheetData>
  <sheetProtection sheet="1" objects="1" scenarios="1" formatColumns="0" formatRows="0"/>
  <mergeCells count="132">
    <mergeCell ref="B18:C21"/>
    <mergeCell ref="F128:G130"/>
    <mergeCell ref="L18:M21"/>
    <mergeCell ref="H128:I130"/>
    <mergeCell ref="H125:I127"/>
    <mergeCell ref="L116:M119"/>
    <mergeCell ref="D33:E36"/>
    <mergeCell ref="J128:K130"/>
    <mergeCell ref="L128:M130"/>
    <mergeCell ref="B38:C41"/>
    <mergeCell ref="D103:E106"/>
    <mergeCell ref="B42:C45"/>
    <mergeCell ref="D42:E45"/>
    <mergeCell ref="F42:K45"/>
    <mergeCell ref="L42:M45"/>
    <mergeCell ref="B46:C49"/>
    <mergeCell ref="D46:E49"/>
    <mergeCell ref="B1:M2"/>
    <mergeCell ref="B107:C110"/>
    <mergeCell ref="L107:M110"/>
    <mergeCell ref="L33:M36"/>
    <mergeCell ref="D18:E21"/>
    <mergeCell ref="B5:C6"/>
    <mergeCell ref="D5:E6"/>
    <mergeCell ref="F5:K6"/>
    <mergeCell ref="D107:E110"/>
    <mergeCell ref="B3:M3"/>
    <mergeCell ref="L28:M31"/>
    <mergeCell ref="B8:C11"/>
    <mergeCell ref="L5:M6"/>
    <mergeCell ref="L8:M11"/>
    <mergeCell ref="F107:K110"/>
    <mergeCell ref="B103:C106"/>
    <mergeCell ref="L103:M106"/>
    <mergeCell ref="D8:E11"/>
    <mergeCell ref="F33:K36"/>
    <mergeCell ref="D13:E16"/>
    <mergeCell ref="B7:M7"/>
    <mergeCell ref="F38:K41"/>
    <mergeCell ref="B33:C36"/>
    <mergeCell ref="F13:K16"/>
    <mergeCell ref="D128:E130"/>
    <mergeCell ref="L125:M127"/>
    <mergeCell ref="L89:M92"/>
    <mergeCell ref="B94:C97"/>
    <mergeCell ref="D94:E97"/>
    <mergeCell ref="F94:K97"/>
    <mergeCell ref="L94:M97"/>
    <mergeCell ref="F103:K106"/>
    <mergeCell ref="B85:C88"/>
    <mergeCell ref="B116:C119"/>
    <mergeCell ref="D85:E88"/>
    <mergeCell ref="F85:K88"/>
    <mergeCell ref="L85:M88"/>
    <mergeCell ref="B89:C92"/>
    <mergeCell ref="D89:E92"/>
    <mergeCell ref="B23:C26"/>
    <mergeCell ref="D23:E26"/>
    <mergeCell ref="F23:K26"/>
    <mergeCell ref="L23:M26"/>
    <mergeCell ref="D28:E31"/>
    <mergeCell ref="F18:K21"/>
    <mergeCell ref="B28:C31"/>
    <mergeCell ref="B63:M63"/>
    <mergeCell ref="B131:C147"/>
    <mergeCell ref="B98:C101"/>
    <mergeCell ref="D98:E101"/>
    <mergeCell ref="F98:K101"/>
    <mergeCell ref="L98:M101"/>
    <mergeCell ref="F131:G147"/>
    <mergeCell ref="F116:K119"/>
    <mergeCell ref="J131:K147"/>
    <mergeCell ref="L131:M147"/>
    <mergeCell ref="H131:I147"/>
    <mergeCell ref="D112:E115"/>
    <mergeCell ref="F112:K115"/>
    <mergeCell ref="L112:M115"/>
    <mergeCell ref="D131:E147"/>
    <mergeCell ref="B128:C130"/>
    <mergeCell ref="J125:K127"/>
    <mergeCell ref="F125:G127"/>
    <mergeCell ref="D116:E119"/>
    <mergeCell ref="B27:M27"/>
    <mergeCell ref="F89:K92"/>
    <mergeCell ref="B112:C115"/>
    <mergeCell ref="F54:K57"/>
    <mergeCell ref="L54:M57"/>
    <mergeCell ref="B64:C67"/>
    <mergeCell ref="D64:E67"/>
    <mergeCell ref="F64:K67"/>
    <mergeCell ref="L64:M67"/>
    <mergeCell ref="F8:K11"/>
    <mergeCell ref="F28:K31"/>
    <mergeCell ref="D125:E127"/>
    <mergeCell ref="B13:C16"/>
    <mergeCell ref="L13:M16"/>
    <mergeCell ref="F80:K83"/>
    <mergeCell ref="L76:M79"/>
    <mergeCell ref="B80:C83"/>
    <mergeCell ref="D80:E83"/>
    <mergeCell ref="L80:M83"/>
    <mergeCell ref="B68:C71"/>
    <mergeCell ref="D68:E71"/>
    <mergeCell ref="F72:K75"/>
    <mergeCell ref="L68:M71"/>
    <mergeCell ref="F68:K71"/>
    <mergeCell ref="B72:C75"/>
    <mergeCell ref="D72:E75"/>
    <mergeCell ref="F76:K79"/>
    <mergeCell ref="L72:M75"/>
    <mergeCell ref="B76:C79"/>
    <mergeCell ref="D76:E79"/>
    <mergeCell ref="B12:M12"/>
    <mergeCell ref="B17:M17"/>
    <mergeCell ref="B22:M22"/>
    <mergeCell ref="B58:M58"/>
    <mergeCell ref="B59:C62"/>
    <mergeCell ref="D59:E62"/>
    <mergeCell ref="F59:K62"/>
    <mergeCell ref="L59:M62"/>
    <mergeCell ref="B32:M32"/>
    <mergeCell ref="B37:M37"/>
    <mergeCell ref="F46:K49"/>
    <mergeCell ref="L46:M49"/>
    <mergeCell ref="B50:C53"/>
    <mergeCell ref="D50:E53"/>
    <mergeCell ref="F50:K53"/>
    <mergeCell ref="L50:M53"/>
    <mergeCell ref="L38:M41"/>
    <mergeCell ref="D38:E41"/>
    <mergeCell ref="B54:C57"/>
    <mergeCell ref="D54:E57"/>
  </mergeCells>
  <dataValidations count="1">
    <dataValidation type="list" allowBlank="1" showInputMessage="1" showErrorMessage="1" prompt="Select Rating" sqref="J128 L128 D128:I130"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24"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G30"/>
  <sheetViews>
    <sheetView showGridLines="0" topLeftCell="A3" zoomScaleNormal="100" zoomScaleSheetLayoutView="100" workbookViewId="0">
      <selection activeCell="F5" sqref="F5"/>
    </sheetView>
  </sheetViews>
  <sheetFormatPr defaultColWidth="8.44140625" defaultRowHeight="11.4" x14ac:dyDescent="0.2"/>
  <cols>
    <col min="1" max="1" width="1.44140625" style="2" customWidth="1"/>
    <col min="2" max="2" width="108.44140625" style="2" customWidth="1"/>
    <col min="3" max="3" width="8.44140625" style="2" customWidth="1"/>
    <col min="4" max="16384" width="8.44140625" style="2"/>
  </cols>
  <sheetData>
    <row r="2" spans="1:7" ht="26.1" customHeight="1" x14ac:dyDescent="0.5">
      <c r="B2" s="117" t="s">
        <v>599</v>
      </c>
      <c r="D2" s="194"/>
    </row>
    <row r="3" spans="1:7" ht="19.350000000000001" customHeight="1" x14ac:dyDescent="0.35">
      <c r="B3" s="384" t="s">
        <v>600</v>
      </c>
      <c r="D3" s="195"/>
    </row>
    <row r="4" spans="1:7" ht="22.35" customHeight="1" x14ac:dyDescent="0.2">
      <c r="B4" s="520"/>
    </row>
    <row r="5" spans="1:7" ht="207" customHeight="1" x14ac:dyDescent="0.35">
      <c r="B5" s="22" t="s">
        <v>601</v>
      </c>
      <c r="C5" s="89"/>
      <c r="D5" s="49"/>
    </row>
    <row r="6" spans="1:7" ht="21" customHeight="1" x14ac:dyDescent="0.5">
      <c r="B6" s="521"/>
      <c r="D6" s="194"/>
    </row>
    <row r="7" spans="1:7" ht="15" customHeight="1" x14ac:dyDescent="0.5">
      <c r="B7" s="522" t="s">
        <v>602</v>
      </c>
      <c r="D7" s="194"/>
    </row>
    <row r="8" spans="1:7" ht="21" customHeight="1" x14ac:dyDescent="0.35">
      <c r="B8" s="522"/>
      <c r="D8" s="49"/>
    </row>
    <row r="9" spans="1:7" ht="124.5" customHeight="1" x14ac:dyDescent="0.5">
      <c r="B9" s="22" t="s">
        <v>603</v>
      </c>
      <c r="D9" s="194"/>
    </row>
    <row r="10" spans="1:7" ht="21" customHeight="1" x14ac:dyDescent="0.5">
      <c r="B10" s="521"/>
      <c r="D10" s="194"/>
    </row>
    <row r="11" spans="1:7" ht="21" customHeight="1" x14ac:dyDescent="0.5">
      <c r="D11" s="194"/>
    </row>
    <row r="12" spans="1:7" ht="21" customHeight="1" x14ac:dyDescent="0.5">
      <c r="B12" s="118" t="s">
        <v>604</v>
      </c>
      <c r="D12" s="194"/>
    </row>
    <row r="13" spans="1:7" ht="49.5" customHeight="1" x14ac:dyDescent="0.35">
      <c r="A13" s="15"/>
      <c r="B13" s="526" t="s">
        <v>605</v>
      </c>
      <c r="D13" s="41"/>
    </row>
    <row r="14" spans="1:7" ht="42" customHeight="1" x14ac:dyDescent="0.35">
      <c r="A14" s="15"/>
      <c r="B14" s="521"/>
      <c r="C14" s="43"/>
      <c r="D14" s="40"/>
    </row>
    <row r="15" spans="1:7" ht="46.5" customHeight="1" x14ac:dyDescent="0.25">
      <c r="A15" s="15"/>
      <c r="B15" s="523" t="s">
        <v>606</v>
      </c>
      <c r="C15" s="121"/>
      <c r="D15" s="121"/>
      <c r="E15" s="121"/>
      <c r="F15" s="122"/>
      <c r="G15" s="122"/>
    </row>
    <row r="16" spans="1:7" ht="159.75" customHeight="1" x14ac:dyDescent="0.25">
      <c r="B16" s="524" t="s">
        <v>607</v>
      </c>
      <c r="C16" s="122"/>
      <c r="D16" s="122"/>
      <c r="E16" s="121"/>
      <c r="F16" s="122"/>
      <c r="G16" s="122"/>
    </row>
    <row r="17" spans="2:7" ht="21" customHeight="1" x14ac:dyDescent="0.25">
      <c r="B17" s="525"/>
      <c r="C17" s="122"/>
      <c r="D17" s="122"/>
      <c r="E17" s="121"/>
      <c r="F17" s="122"/>
      <c r="G17" s="122"/>
    </row>
    <row r="18" spans="2:7" ht="35.25" customHeight="1" x14ac:dyDescent="0.25">
      <c r="B18" s="121"/>
      <c r="C18" s="121"/>
      <c r="D18" s="121"/>
      <c r="E18" s="121"/>
      <c r="F18" s="122"/>
      <c r="G18" s="122"/>
    </row>
    <row r="19" spans="2:7" ht="55.35" customHeight="1" x14ac:dyDescent="0.35">
      <c r="B19" s="122"/>
      <c r="D19" s="40"/>
    </row>
    <row r="20" spans="2:7" ht="15.6" customHeight="1" x14ac:dyDescent="0.2"/>
    <row r="21" spans="2:7" ht="15.6" customHeight="1" x14ac:dyDescent="0.2"/>
    <row r="22" spans="2:7" ht="15.6" customHeight="1" x14ac:dyDescent="0.2"/>
    <row r="23" spans="2:7" ht="15.6" customHeight="1" x14ac:dyDescent="0.2"/>
    <row r="24" spans="2:7" ht="15.6" customHeight="1" x14ac:dyDescent="0.2"/>
    <row r="25" spans="2:7" ht="15.6" customHeight="1" x14ac:dyDescent="0.2"/>
    <row r="26" spans="2:7" ht="15.6" customHeight="1" x14ac:dyDescent="0.2"/>
    <row r="27" spans="2:7" ht="15.6" customHeight="1" x14ac:dyDescent="0.2"/>
    <row r="28" spans="2:7" ht="15.6" customHeight="1" x14ac:dyDescent="0.2"/>
    <row r="29" spans="2:7" ht="15.6" customHeight="1" x14ac:dyDescent="0.2"/>
    <row r="30" spans="2:7" ht="15.6" customHeight="1" x14ac:dyDescent="0.35">
      <c r="D30" s="40"/>
    </row>
  </sheetData>
  <sheetProtection sheet="1" objects="1" scenarios="1" formatColumns="0" formatRows="0"/>
  <mergeCells count="2">
    <mergeCell ref="B3:B4"/>
    <mergeCell ref="B7:B8"/>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Y56"/>
  <sheetViews>
    <sheetView showGridLines="0" zoomScaleNormal="100" zoomScaleSheetLayoutView="100" workbookViewId="0">
      <selection activeCell="R13" sqref="A1:XFD1048576"/>
    </sheetView>
  </sheetViews>
  <sheetFormatPr defaultColWidth="8.44140625" defaultRowHeight="14.4" x14ac:dyDescent="0.3"/>
  <cols>
    <col min="1" max="1" width="1.44140625" customWidth="1"/>
    <col min="6" max="6" width="8.44140625" customWidth="1"/>
  </cols>
  <sheetData>
    <row r="1" spans="1:25" ht="19.5" customHeight="1" x14ac:dyDescent="0.4">
      <c r="A1" s="15"/>
      <c r="B1" s="15"/>
      <c r="C1" s="15"/>
      <c r="D1" s="15"/>
      <c r="E1" s="15"/>
      <c r="F1" s="15"/>
      <c r="G1" s="15"/>
      <c r="H1" s="15"/>
      <c r="I1" s="15"/>
      <c r="J1" s="15"/>
      <c r="K1" s="15"/>
      <c r="M1" s="196"/>
    </row>
    <row r="2" spans="1:25" ht="17.100000000000001" customHeight="1" x14ac:dyDescent="0.35">
      <c r="A2" s="15"/>
      <c r="B2" s="388" t="s">
        <v>608</v>
      </c>
      <c r="C2" s="300"/>
      <c r="D2" s="300"/>
      <c r="E2" s="300"/>
      <c r="F2" s="300"/>
      <c r="G2" s="300"/>
      <c r="H2" s="300"/>
      <c r="I2" s="300"/>
      <c r="J2" s="300"/>
      <c r="K2" s="300"/>
      <c r="M2" s="39"/>
    </row>
    <row r="3" spans="1:25" ht="17.100000000000001" customHeight="1" x14ac:dyDescent="0.35">
      <c r="A3" s="15"/>
      <c r="B3" s="15"/>
      <c r="C3" s="15"/>
      <c r="D3" s="15"/>
      <c r="E3" s="15"/>
      <c r="F3" s="15"/>
      <c r="G3" s="15"/>
      <c r="H3" s="15"/>
      <c r="I3" s="15"/>
      <c r="J3" s="15"/>
      <c r="K3" s="15"/>
      <c r="M3" s="41"/>
      <c r="N3" s="42"/>
      <c r="O3" s="42"/>
      <c r="P3" s="42"/>
      <c r="Q3" s="42"/>
      <c r="R3" s="42"/>
      <c r="S3" s="42"/>
      <c r="T3" s="42"/>
    </row>
    <row r="4" spans="1:25" ht="14.85" customHeight="1" x14ac:dyDescent="0.35">
      <c r="A4" s="15"/>
      <c r="B4" s="387" t="s">
        <v>609</v>
      </c>
      <c r="C4" s="336"/>
      <c r="D4" s="289"/>
      <c r="E4" s="386" t="s">
        <v>610</v>
      </c>
      <c r="F4" s="336"/>
      <c r="G4" s="336"/>
      <c r="H4" s="336"/>
      <c r="I4" s="336"/>
      <c r="J4" s="336"/>
      <c r="K4" s="289"/>
      <c r="M4" s="47"/>
    </row>
    <row r="5" spans="1:25" ht="14.85" customHeight="1" x14ac:dyDescent="0.35">
      <c r="A5" s="15"/>
      <c r="B5" s="290"/>
      <c r="C5" s="300"/>
      <c r="D5" s="291"/>
      <c r="E5" s="290"/>
      <c r="F5" s="300"/>
      <c r="G5" s="300"/>
      <c r="H5" s="300"/>
      <c r="I5" s="300"/>
      <c r="J5" s="300"/>
      <c r="K5" s="291"/>
      <c r="M5" s="47"/>
      <c r="N5" s="47"/>
      <c r="O5" s="47"/>
      <c r="P5" s="47"/>
      <c r="Q5" s="47"/>
      <c r="R5" s="47"/>
      <c r="S5" s="47"/>
      <c r="T5" s="47"/>
      <c r="U5" s="47"/>
      <c r="V5" s="47"/>
      <c r="W5" s="47"/>
      <c r="X5" s="47"/>
      <c r="Y5" s="47"/>
    </row>
    <row r="6" spans="1:25" ht="28.5" customHeight="1" x14ac:dyDescent="0.35">
      <c r="A6" s="15"/>
      <c r="B6" s="292"/>
      <c r="C6" s="301"/>
      <c r="D6" s="293"/>
      <c r="E6" s="292"/>
      <c r="F6" s="301"/>
      <c r="G6" s="301"/>
      <c r="H6" s="301"/>
      <c r="I6" s="301"/>
      <c r="J6" s="301"/>
      <c r="K6" s="293"/>
      <c r="M6" s="40"/>
    </row>
    <row r="7" spans="1:25" ht="14.85" customHeight="1" x14ac:dyDescent="0.35">
      <c r="A7" s="15"/>
      <c r="B7" s="387" t="s">
        <v>611</v>
      </c>
      <c r="C7" s="336"/>
      <c r="D7" s="289"/>
      <c r="E7" s="386" t="s">
        <v>612</v>
      </c>
      <c r="F7" s="336"/>
      <c r="G7" s="336"/>
      <c r="H7" s="336"/>
      <c r="I7" s="336"/>
      <c r="J7" s="336"/>
      <c r="K7" s="289"/>
      <c r="M7" s="40"/>
    </row>
    <row r="8" spans="1:25" ht="17.100000000000001" customHeight="1" x14ac:dyDescent="0.35">
      <c r="A8" s="15"/>
      <c r="B8" s="290"/>
      <c r="C8" s="300"/>
      <c r="D8" s="291"/>
      <c r="E8" s="290"/>
      <c r="F8" s="300"/>
      <c r="G8" s="300"/>
      <c r="H8" s="300"/>
      <c r="I8" s="300"/>
      <c r="J8" s="300"/>
      <c r="K8" s="291"/>
      <c r="M8" s="40"/>
    </row>
    <row r="9" spans="1:25" x14ac:dyDescent="0.3">
      <c r="A9" s="15"/>
      <c r="B9" s="290"/>
      <c r="C9" s="300"/>
      <c r="D9" s="291"/>
      <c r="E9" s="290"/>
      <c r="F9" s="300"/>
      <c r="G9" s="300"/>
      <c r="H9" s="300"/>
      <c r="I9" s="300"/>
      <c r="J9" s="300"/>
      <c r="K9" s="291"/>
    </row>
    <row r="10" spans="1:25" ht="17.100000000000001" customHeight="1" x14ac:dyDescent="0.35">
      <c r="A10" s="15"/>
      <c r="B10" s="290"/>
      <c r="C10" s="300"/>
      <c r="D10" s="291"/>
      <c r="E10" s="290"/>
      <c r="F10" s="300"/>
      <c r="G10" s="300"/>
      <c r="H10" s="300"/>
      <c r="I10" s="300"/>
      <c r="J10" s="300"/>
      <c r="K10" s="291"/>
      <c r="M10" s="197"/>
    </row>
    <row r="11" spans="1:25" ht="17.100000000000001" customHeight="1" x14ac:dyDescent="0.35">
      <c r="A11" s="15"/>
      <c r="B11" s="290"/>
      <c r="C11" s="300"/>
      <c r="D11" s="291"/>
      <c r="E11" s="290"/>
      <c r="F11" s="300"/>
      <c r="G11" s="300"/>
      <c r="H11" s="300"/>
      <c r="I11" s="300"/>
      <c r="J11" s="300"/>
      <c r="K11" s="291"/>
      <c r="M11" s="40"/>
    </row>
    <row r="12" spans="1:25" ht="17.100000000000001" customHeight="1" x14ac:dyDescent="0.35">
      <c r="A12" s="15"/>
      <c r="B12" s="290"/>
      <c r="C12" s="300"/>
      <c r="D12" s="291"/>
      <c r="E12" s="290"/>
      <c r="F12" s="300"/>
      <c r="G12" s="300"/>
      <c r="H12" s="300"/>
      <c r="I12" s="300"/>
      <c r="J12" s="300"/>
      <c r="K12" s="291"/>
      <c r="M12" s="40"/>
    </row>
    <row r="13" spans="1:25" x14ac:dyDescent="0.3">
      <c r="A13" s="15"/>
      <c r="B13" s="290"/>
      <c r="C13" s="300"/>
      <c r="D13" s="291"/>
      <c r="E13" s="290"/>
      <c r="F13" s="300"/>
      <c r="G13" s="300"/>
      <c r="H13" s="300"/>
      <c r="I13" s="300"/>
      <c r="J13" s="300"/>
      <c r="K13" s="291"/>
    </row>
    <row r="14" spans="1:25" x14ac:dyDescent="0.3">
      <c r="A14" s="15"/>
      <c r="B14" s="292"/>
      <c r="C14" s="301"/>
      <c r="D14" s="293"/>
      <c r="E14" s="292"/>
      <c r="F14" s="301"/>
      <c r="G14" s="301"/>
      <c r="H14" s="301"/>
      <c r="I14" s="301"/>
      <c r="J14" s="301"/>
      <c r="K14" s="293"/>
    </row>
    <row r="15" spans="1:25" ht="14.85" customHeight="1" x14ac:dyDescent="0.3">
      <c r="A15" s="15"/>
      <c r="B15" s="387" t="s">
        <v>613</v>
      </c>
      <c r="C15" s="336"/>
      <c r="D15" s="289"/>
      <c r="E15" s="386" t="s">
        <v>614</v>
      </c>
      <c r="F15" s="336"/>
      <c r="G15" s="336"/>
      <c r="H15" s="336"/>
      <c r="I15" s="336"/>
      <c r="J15" s="336"/>
      <c r="K15" s="289"/>
    </row>
    <row r="16" spans="1:25" ht="17.100000000000001" customHeight="1" x14ac:dyDescent="0.35">
      <c r="A16" s="15"/>
      <c r="B16" s="290"/>
      <c r="C16" s="300"/>
      <c r="D16" s="291"/>
      <c r="E16" s="290"/>
      <c r="F16" s="300"/>
      <c r="G16" s="300"/>
      <c r="H16" s="300"/>
      <c r="I16" s="300"/>
      <c r="J16" s="300"/>
      <c r="K16" s="291"/>
      <c r="M16" s="48"/>
    </row>
    <row r="17" spans="1:13" ht="17.100000000000001" customHeight="1" x14ac:dyDescent="0.35">
      <c r="A17" s="15"/>
      <c r="B17" s="290"/>
      <c r="C17" s="300"/>
      <c r="D17" s="291"/>
      <c r="E17" s="290"/>
      <c r="F17" s="300"/>
      <c r="G17" s="300"/>
      <c r="H17" s="300"/>
      <c r="I17" s="300"/>
      <c r="J17" s="300"/>
      <c r="K17" s="291"/>
      <c r="M17" s="40"/>
    </row>
    <row r="18" spans="1:13" ht="17.100000000000001" customHeight="1" x14ac:dyDescent="0.35">
      <c r="A18" s="15"/>
      <c r="B18" s="290"/>
      <c r="C18" s="300"/>
      <c r="D18" s="291"/>
      <c r="E18" s="290"/>
      <c r="F18" s="300"/>
      <c r="G18" s="300"/>
      <c r="H18" s="300"/>
      <c r="I18" s="300"/>
      <c r="J18" s="300"/>
      <c r="K18" s="291"/>
      <c r="M18" s="40"/>
    </row>
    <row r="19" spans="1:13" x14ac:dyDescent="0.3">
      <c r="A19" s="15"/>
      <c r="B19" s="290"/>
      <c r="C19" s="300"/>
      <c r="D19" s="291"/>
      <c r="E19" s="290"/>
      <c r="F19" s="300"/>
      <c r="G19" s="300"/>
      <c r="H19" s="300"/>
      <c r="I19" s="300"/>
      <c r="J19" s="300"/>
      <c r="K19" s="291"/>
    </row>
    <row r="20" spans="1:13" x14ac:dyDescent="0.3">
      <c r="A20" s="15"/>
      <c r="B20" s="290"/>
      <c r="C20" s="300"/>
      <c r="D20" s="291"/>
      <c r="E20" s="290"/>
      <c r="F20" s="300"/>
      <c r="G20" s="300"/>
      <c r="H20" s="300"/>
      <c r="I20" s="300"/>
      <c r="J20" s="300"/>
      <c r="K20" s="291"/>
    </row>
    <row r="21" spans="1:13" x14ac:dyDescent="0.3">
      <c r="A21" s="15"/>
      <c r="B21" s="290"/>
      <c r="C21" s="300"/>
      <c r="D21" s="291"/>
      <c r="E21" s="290"/>
      <c r="F21" s="300"/>
      <c r="G21" s="300"/>
      <c r="H21" s="300"/>
      <c r="I21" s="300"/>
      <c r="J21" s="300"/>
      <c r="K21" s="291"/>
    </row>
    <row r="22" spans="1:13" x14ac:dyDescent="0.3">
      <c r="A22" s="15"/>
      <c r="B22" s="292"/>
      <c r="C22" s="301"/>
      <c r="D22" s="293"/>
      <c r="E22" s="292"/>
      <c r="F22" s="301"/>
      <c r="G22" s="301"/>
      <c r="H22" s="301"/>
      <c r="I22" s="301"/>
      <c r="J22" s="301"/>
      <c r="K22" s="293"/>
    </row>
    <row r="23" spans="1:13" ht="14.85" customHeight="1" x14ac:dyDescent="0.3">
      <c r="A23" s="15"/>
      <c r="B23" s="387" t="s">
        <v>615</v>
      </c>
      <c r="C23" s="336"/>
      <c r="D23" s="289"/>
      <c r="E23" s="212" t="s">
        <v>616</v>
      </c>
      <c r="F23" s="389"/>
      <c r="G23" s="389"/>
      <c r="H23" s="389"/>
      <c r="I23" s="389"/>
      <c r="J23" s="389"/>
      <c r="K23" s="390"/>
    </row>
    <row r="24" spans="1:13" ht="14.85" customHeight="1" x14ac:dyDescent="0.35">
      <c r="A24" s="15"/>
      <c r="B24" s="290"/>
      <c r="C24" s="300"/>
      <c r="D24" s="291"/>
      <c r="E24" s="391"/>
      <c r="F24" s="392"/>
      <c r="G24" s="392"/>
      <c r="H24" s="392"/>
      <c r="I24" s="392"/>
      <c r="J24" s="392"/>
      <c r="K24" s="393"/>
      <c r="M24" s="198"/>
    </row>
    <row r="25" spans="1:13" ht="14.85" customHeight="1" x14ac:dyDescent="0.3">
      <c r="A25" s="15"/>
      <c r="B25" s="290"/>
      <c r="C25" s="300"/>
      <c r="D25" s="291"/>
      <c r="E25" s="391"/>
      <c r="F25" s="392"/>
      <c r="G25" s="392"/>
      <c r="H25" s="392"/>
      <c r="I25" s="392"/>
      <c r="J25" s="392"/>
      <c r="K25" s="393"/>
    </row>
    <row r="26" spans="1:13" ht="14.85" customHeight="1" x14ac:dyDescent="0.35">
      <c r="A26" s="15"/>
      <c r="B26" s="290"/>
      <c r="C26" s="300"/>
      <c r="D26" s="291"/>
      <c r="E26" s="391"/>
      <c r="F26" s="392"/>
      <c r="G26" s="392"/>
      <c r="H26" s="392"/>
      <c r="I26" s="392"/>
      <c r="J26" s="392"/>
      <c r="K26" s="393"/>
      <c r="M26" s="40"/>
    </row>
    <row r="27" spans="1:13" x14ac:dyDescent="0.3">
      <c r="A27" s="15"/>
      <c r="B27" s="290"/>
      <c r="C27" s="300"/>
      <c r="D27" s="291"/>
      <c r="E27" s="391"/>
      <c r="F27" s="392"/>
      <c r="G27" s="392"/>
      <c r="H27" s="392"/>
      <c r="I27" s="392"/>
      <c r="J27" s="392"/>
      <c r="K27" s="393"/>
    </row>
    <row r="28" spans="1:13" ht="17.100000000000001" customHeight="1" x14ac:dyDescent="0.35">
      <c r="A28" s="15"/>
      <c r="B28" s="290"/>
      <c r="C28" s="300"/>
      <c r="D28" s="291"/>
      <c r="E28" s="391"/>
      <c r="F28" s="392"/>
      <c r="G28" s="392"/>
      <c r="H28" s="392"/>
      <c r="I28" s="392"/>
      <c r="J28" s="392"/>
      <c r="K28" s="393"/>
      <c r="M28" s="40"/>
    </row>
    <row r="29" spans="1:13" x14ac:dyDescent="0.3">
      <c r="A29" s="15"/>
      <c r="B29" s="290"/>
      <c r="C29" s="300"/>
      <c r="D29" s="291"/>
      <c r="E29" s="391"/>
      <c r="F29" s="392"/>
      <c r="G29" s="392"/>
      <c r="H29" s="392"/>
      <c r="I29" s="392"/>
      <c r="J29" s="392"/>
      <c r="K29" s="393"/>
    </row>
    <row r="30" spans="1:13" ht="17.100000000000001" customHeight="1" x14ac:dyDescent="0.35">
      <c r="A30" s="15"/>
      <c r="B30" s="290"/>
      <c r="C30" s="300"/>
      <c r="D30" s="291"/>
      <c r="E30" s="391"/>
      <c r="F30" s="392"/>
      <c r="G30" s="392"/>
      <c r="H30" s="392"/>
      <c r="I30" s="392"/>
      <c r="J30" s="392"/>
      <c r="K30" s="393"/>
      <c r="M30" s="40"/>
    </row>
    <row r="31" spans="1:13" x14ac:dyDescent="0.3">
      <c r="A31" s="15"/>
      <c r="B31" s="292"/>
      <c r="C31" s="301"/>
      <c r="D31" s="293"/>
      <c r="E31" s="394"/>
      <c r="F31" s="395"/>
      <c r="G31" s="395"/>
      <c r="H31" s="395"/>
      <c r="I31" s="395"/>
      <c r="J31" s="395"/>
      <c r="K31" s="396"/>
    </row>
    <row r="32" spans="1:13" x14ac:dyDescent="0.3">
      <c r="A32" s="15"/>
      <c r="B32" s="15"/>
      <c r="C32" s="15"/>
      <c r="D32" s="15"/>
      <c r="E32" s="15"/>
      <c r="F32" s="15"/>
      <c r="G32" s="15"/>
      <c r="H32" s="15"/>
      <c r="I32" s="15"/>
      <c r="J32" s="15"/>
      <c r="K32" s="15"/>
    </row>
    <row r="33" spans="1:13" x14ac:dyDescent="0.3">
      <c r="A33" s="15"/>
      <c r="B33" s="15"/>
      <c r="C33" s="15"/>
      <c r="D33" s="15"/>
      <c r="E33" s="15"/>
      <c r="F33" s="15"/>
      <c r="G33" s="15"/>
      <c r="H33" s="15"/>
      <c r="I33" s="15"/>
      <c r="J33" s="15"/>
      <c r="K33" s="15"/>
    </row>
    <row r="34" spans="1:13" ht="19.5" customHeight="1" x14ac:dyDescent="0.4">
      <c r="A34" s="15"/>
      <c r="B34" s="15"/>
      <c r="C34" s="15"/>
      <c r="D34" s="15"/>
      <c r="E34" s="15"/>
      <c r="F34" s="15"/>
      <c r="G34" s="15"/>
      <c r="H34" s="15"/>
      <c r="I34" s="15"/>
      <c r="J34" s="15"/>
      <c r="K34" s="15"/>
      <c r="M34" s="199"/>
    </row>
    <row r="35" spans="1:13" x14ac:dyDescent="0.3">
      <c r="A35" s="15"/>
      <c r="B35" s="15"/>
      <c r="C35" s="15"/>
      <c r="D35" s="15"/>
      <c r="E35" s="15"/>
      <c r="F35" s="15"/>
      <c r="G35" s="15"/>
      <c r="H35" s="15"/>
      <c r="I35" s="15"/>
      <c r="J35" s="15"/>
      <c r="K35" s="15"/>
    </row>
    <row r="36" spans="1:13" x14ac:dyDescent="0.3">
      <c r="A36" s="15"/>
      <c r="B36" s="15"/>
      <c r="C36" s="15"/>
      <c r="D36" s="15"/>
      <c r="E36" s="15"/>
      <c r="F36" s="15"/>
      <c r="G36" s="15"/>
      <c r="H36" s="15"/>
      <c r="I36" s="15"/>
      <c r="J36" s="15"/>
      <c r="K36" s="15"/>
    </row>
    <row r="37" spans="1:13" x14ac:dyDescent="0.3">
      <c r="A37" s="15"/>
      <c r="B37" s="15"/>
      <c r="C37" s="15"/>
      <c r="D37" s="15"/>
      <c r="E37" s="15"/>
      <c r="F37" s="15"/>
      <c r="G37" s="15"/>
      <c r="H37" s="15"/>
      <c r="I37" s="15"/>
      <c r="J37" s="15"/>
      <c r="K37" s="15"/>
    </row>
    <row r="38" spans="1:13" x14ac:dyDescent="0.3">
      <c r="A38" s="15"/>
      <c r="B38" s="15"/>
      <c r="C38" s="15"/>
      <c r="D38" s="15"/>
      <c r="E38" s="15"/>
      <c r="F38" s="15"/>
      <c r="G38" s="15"/>
      <c r="H38" s="15"/>
      <c r="I38" s="15"/>
      <c r="J38" s="15"/>
      <c r="K38" s="15"/>
    </row>
    <row r="39" spans="1:13" x14ac:dyDescent="0.3">
      <c r="A39" s="15"/>
      <c r="B39" s="15"/>
      <c r="C39" s="15"/>
      <c r="D39" s="15"/>
      <c r="E39" s="15"/>
      <c r="F39" s="15"/>
      <c r="G39" s="15"/>
      <c r="H39" s="15"/>
      <c r="I39" s="15"/>
      <c r="J39" s="15"/>
      <c r="K39" s="15"/>
    </row>
    <row r="40" spans="1:13" x14ac:dyDescent="0.3">
      <c r="A40" s="15"/>
      <c r="B40" s="15"/>
      <c r="C40" s="15"/>
      <c r="D40" s="15"/>
      <c r="E40" s="15"/>
      <c r="F40" s="15"/>
      <c r="G40" s="15"/>
      <c r="H40" s="15"/>
      <c r="I40" s="15"/>
      <c r="J40" s="15"/>
      <c r="K40" s="15"/>
    </row>
    <row r="41" spans="1:13" x14ac:dyDescent="0.3">
      <c r="A41" s="15"/>
      <c r="B41" s="15"/>
      <c r="C41" s="15"/>
      <c r="D41" s="15"/>
      <c r="E41" s="15"/>
      <c r="F41" s="15"/>
      <c r="G41" s="15"/>
      <c r="H41" s="15"/>
      <c r="I41" s="15"/>
      <c r="J41" s="15"/>
      <c r="K41" s="15"/>
    </row>
    <row r="42" spans="1:13" x14ac:dyDescent="0.3">
      <c r="A42" s="15"/>
      <c r="B42" s="15"/>
      <c r="C42" s="15"/>
      <c r="D42" s="15"/>
      <c r="E42" s="15"/>
      <c r="F42" s="15"/>
      <c r="G42" s="15"/>
      <c r="H42" s="15"/>
      <c r="I42" s="15"/>
      <c r="J42" s="15"/>
      <c r="K42" s="15"/>
    </row>
    <row r="43" spans="1:13" x14ac:dyDescent="0.3">
      <c r="A43" s="15"/>
      <c r="B43" s="15"/>
      <c r="C43" s="15"/>
      <c r="D43" s="15"/>
      <c r="E43" s="15"/>
      <c r="F43" s="15"/>
      <c r="G43" s="15"/>
      <c r="H43" s="15"/>
      <c r="I43" s="15"/>
      <c r="J43" s="15"/>
      <c r="K43" s="15"/>
    </row>
    <row r="44" spans="1:13" x14ac:dyDescent="0.3">
      <c r="A44" s="15"/>
      <c r="B44" s="15"/>
      <c r="C44" s="15"/>
      <c r="D44" s="15"/>
      <c r="E44" s="15"/>
      <c r="F44" s="15"/>
      <c r="G44" s="15"/>
      <c r="H44" s="15"/>
      <c r="I44" s="15"/>
      <c r="J44" s="15"/>
      <c r="K44" s="15"/>
    </row>
    <row r="45" spans="1:13" x14ac:dyDescent="0.3">
      <c r="A45" s="15"/>
      <c r="B45" s="15"/>
      <c r="C45" s="15"/>
      <c r="D45" s="15"/>
      <c r="E45" s="15"/>
      <c r="F45" s="15"/>
      <c r="G45" s="15"/>
      <c r="H45" s="15"/>
      <c r="I45" s="15"/>
      <c r="J45" s="15"/>
      <c r="K45" s="15"/>
    </row>
    <row r="46" spans="1:13" x14ac:dyDescent="0.3">
      <c r="A46" s="15"/>
      <c r="B46" s="15"/>
      <c r="C46" s="15"/>
      <c r="D46" s="15"/>
      <c r="E46" s="15"/>
      <c r="F46" s="15"/>
      <c r="G46" s="15"/>
      <c r="H46" s="15"/>
      <c r="I46" s="15"/>
      <c r="J46" s="15"/>
      <c r="K46" s="15"/>
    </row>
    <row r="47" spans="1:13" x14ac:dyDescent="0.3">
      <c r="A47" s="15"/>
      <c r="B47" s="15"/>
      <c r="C47" s="15"/>
      <c r="D47" s="15"/>
      <c r="E47" s="15"/>
      <c r="F47" s="15"/>
      <c r="G47" s="15"/>
      <c r="H47" s="15"/>
      <c r="I47" s="15"/>
      <c r="J47" s="15"/>
      <c r="K47" s="15"/>
    </row>
    <row r="48" spans="1:13" x14ac:dyDescent="0.3">
      <c r="A48" s="15"/>
      <c r="B48" s="15"/>
      <c r="C48" s="15"/>
      <c r="D48" s="15"/>
      <c r="E48" s="15"/>
      <c r="F48" s="15"/>
      <c r="G48" s="15"/>
      <c r="H48" s="15"/>
      <c r="I48" s="15"/>
      <c r="J48" s="15"/>
      <c r="K48" s="15"/>
    </row>
    <row r="49" spans="1:13" ht="14.85" customHeight="1" x14ac:dyDescent="0.3">
      <c r="A49" s="15"/>
      <c r="B49" s="385"/>
      <c r="C49" s="209"/>
      <c r="D49" s="209"/>
      <c r="E49" s="209"/>
      <c r="F49" s="209"/>
      <c r="G49" s="209"/>
      <c r="H49" s="209"/>
      <c r="I49" s="209"/>
      <c r="J49" s="209"/>
      <c r="K49" s="209"/>
    </row>
    <row r="50" spans="1:13" x14ac:dyDescent="0.3">
      <c r="A50" s="15"/>
      <c r="B50" s="209"/>
      <c r="C50" s="209"/>
      <c r="D50" s="209"/>
      <c r="E50" s="209"/>
      <c r="F50" s="209"/>
      <c r="G50" s="209"/>
      <c r="H50" s="209"/>
      <c r="I50" s="209"/>
      <c r="J50" s="209"/>
      <c r="K50" s="209"/>
    </row>
    <row r="51" spans="1:13" x14ac:dyDescent="0.3">
      <c r="A51" s="15"/>
      <c r="B51" s="209"/>
      <c r="C51" s="209"/>
      <c r="D51" s="209"/>
      <c r="E51" s="209"/>
      <c r="F51" s="209"/>
      <c r="G51" s="209"/>
      <c r="H51" s="209"/>
      <c r="I51" s="209"/>
      <c r="J51" s="209"/>
      <c r="K51" s="209"/>
    </row>
    <row r="52" spans="1:13" x14ac:dyDescent="0.3">
      <c r="A52" s="15"/>
      <c r="B52" s="209"/>
      <c r="C52" s="209"/>
      <c r="D52" s="209"/>
      <c r="E52" s="209"/>
      <c r="F52" s="209"/>
      <c r="G52" s="209"/>
      <c r="H52" s="209"/>
      <c r="I52" s="209"/>
      <c r="J52" s="209"/>
      <c r="K52" s="209"/>
    </row>
    <row r="53" spans="1:13" x14ac:dyDescent="0.3">
      <c r="A53" s="15"/>
      <c r="B53" s="209"/>
      <c r="C53" s="209"/>
      <c r="D53" s="209"/>
      <c r="E53" s="209"/>
      <c r="F53" s="209"/>
      <c r="G53" s="209"/>
      <c r="H53" s="209"/>
      <c r="I53" s="209"/>
      <c r="J53" s="209"/>
      <c r="K53" s="209"/>
    </row>
    <row r="54" spans="1:13" ht="15.6" customHeight="1" x14ac:dyDescent="0.3">
      <c r="A54" s="15"/>
      <c r="B54" s="209"/>
      <c r="C54" s="209"/>
      <c r="D54" s="209"/>
      <c r="E54" s="209"/>
      <c r="F54" s="209"/>
      <c r="G54" s="209"/>
      <c r="H54" s="209"/>
      <c r="I54" s="209"/>
      <c r="J54" s="209"/>
      <c r="K54" s="209"/>
      <c r="M54" s="44"/>
    </row>
    <row r="55" spans="1:13" x14ac:dyDescent="0.3">
      <c r="A55" s="15"/>
      <c r="B55" s="209"/>
      <c r="C55" s="209"/>
      <c r="D55" s="209"/>
      <c r="E55" s="209"/>
      <c r="F55" s="209"/>
      <c r="G55" s="209"/>
      <c r="H55" s="209"/>
      <c r="I55" s="209"/>
      <c r="J55" s="209"/>
      <c r="K55" s="209"/>
    </row>
    <row r="56" spans="1:13" x14ac:dyDescent="0.3">
      <c r="A56" s="15"/>
      <c r="B56" s="209"/>
      <c r="C56" s="209"/>
      <c r="D56" s="209"/>
      <c r="E56" s="209"/>
      <c r="F56" s="209"/>
      <c r="G56" s="209"/>
      <c r="H56" s="209"/>
      <c r="I56" s="209"/>
      <c r="J56" s="209"/>
      <c r="K56" s="209"/>
    </row>
  </sheetData>
  <sheetProtection sheet="1" objects="1" scenarios="1" formatColumns="0" formatRows="0"/>
  <mergeCells count="10">
    <mergeCell ref="B2:K2"/>
    <mergeCell ref="E23:K31"/>
    <mergeCell ref="E4:K6"/>
    <mergeCell ref="B15:D22"/>
    <mergeCell ref="B7:D14"/>
    <mergeCell ref="B49:K56"/>
    <mergeCell ref="E7:K14"/>
    <mergeCell ref="B23:D31"/>
    <mergeCell ref="B4:D6"/>
    <mergeCell ref="E15:K22"/>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R103"/>
  <sheetViews>
    <sheetView showGridLines="0" topLeftCell="A65" zoomScaleNormal="100" zoomScaleSheetLayoutView="80" workbookViewId="0">
      <selection activeCell="S76" sqref="S76"/>
    </sheetView>
  </sheetViews>
  <sheetFormatPr defaultColWidth="8.44140625" defaultRowHeight="13.8" x14ac:dyDescent="0.3"/>
  <cols>
    <col min="1" max="1" width="1.44140625" style="104" customWidth="1"/>
    <col min="2" max="2" width="7.44140625" style="104" customWidth="1"/>
    <col min="3" max="5" width="8.44140625" style="104"/>
    <col min="6" max="6" width="10.44140625" style="104" customWidth="1"/>
    <col min="7" max="10" width="8.44140625" style="104"/>
    <col min="11" max="11" width="21.6640625" style="104" customWidth="1"/>
    <col min="12" max="15" width="8.44140625" style="104"/>
    <col min="16" max="16" width="23.33203125" style="104" customWidth="1"/>
    <col min="17" max="16384" width="8.44140625" style="104"/>
  </cols>
  <sheetData>
    <row r="1" spans="1:18" ht="19.5" customHeight="1" x14ac:dyDescent="0.3">
      <c r="A1" s="103"/>
      <c r="B1" s="103"/>
      <c r="C1" s="103"/>
      <c r="D1" s="103"/>
      <c r="E1" s="103"/>
      <c r="F1" s="103"/>
      <c r="G1" s="103"/>
      <c r="H1" s="103"/>
      <c r="I1" s="103"/>
      <c r="J1" s="103"/>
      <c r="K1" s="103"/>
      <c r="L1" s="103"/>
      <c r="M1" s="103"/>
      <c r="N1" s="103"/>
      <c r="O1" s="103"/>
      <c r="P1" s="103"/>
    </row>
    <row r="2" spans="1:18" ht="17.100000000000001" customHeight="1" x14ac:dyDescent="0.3">
      <c r="A2" s="103"/>
      <c r="B2" s="397" t="s">
        <v>617</v>
      </c>
      <c r="C2" s="398"/>
      <c r="D2" s="398"/>
      <c r="E2" s="398"/>
      <c r="F2" s="398"/>
      <c r="G2" s="398"/>
      <c r="H2" s="398"/>
      <c r="I2" s="398"/>
      <c r="J2" s="398"/>
      <c r="K2" s="398"/>
      <c r="L2" s="398"/>
      <c r="M2" s="398"/>
      <c r="N2" s="398"/>
      <c r="O2" s="398"/>
      <c r="P2" s="398"/>
    </row>
    <row r="3" spans="1:18" ht="17.100000000000001" customHeight="1" x14ac:dyDescent="0.3">
      <c r="A3" s="103"/>
      <c r="B3" s="105"/>
      <c r="C3" s="105"/>
      <c r="D3" s="105"/>
      <c r="E3" s="105"/>
      <c r="F3" s="105"/>
      <c r="G3" s="105"/>
      <c r="H3" s="105"/>
      <c r="I3" s="105"/>
      <c r="J3" s="105"/>
      <c r="K3" s="105"/>
      <c r="L3" s="105"/>
      <c r="M3" s="105"/>
      <c r="N3" s="105"/>
      <c r="O3" s="105"/>
      <c r="P3" s="105"/>
    </row>
    <row r="4" spans="1:18" ht="15" customHeight="1" x14ac:dyDescent="0.3">
      <c r="A4" s="103"/>
      <c r="B4" s="404" t="s">
        <v>618</v>
      </c>
      <c r="C4" s="405"/>
      <c r="D4" s="405"/>
      <c r="E4" s="405"/>
      <c r="F4" s="405"/>
      <c r="G4" s="405"/>
      <c r="H4" s="405"/>
      <c r="I4" s="405"/>
      <c r="J4" s="405"/>
      <c r="K4" s="405"/>
      <c r="L4" s="405"/>
      <c r="M4" s="405"/>
      <c r="N4" s="405"/>
      <c r="O4" s="405"/>
      <c r="P4" s="405"/>
    </row>
    <row r="5" spans="1:18" ht="17.100000000000001" customHeight="1" x14ac:dyDescent="0.3">
      <c r="A5" s="103"/>
      <c r="B5" s="406"/>
      <c r="C5" s="407"/>
      <c r="D5" s="407"/>
      <c r="E5" s="407"/>
      <c r="F5" s="407"/>
      <c r="G5" s="407"/>
      <c r="H5" s="407"/>
      <c r="I5" s="407"/>
      <c r="J5" s="407"/>
      <c r="K5" s="407"/>
      <c r="L5" s="407"/>
      <c r="M5" s="407"/>
      <c r="N5" s="407"/>
      <c r="O5" s="407"/>
      <c r="P5" s="407"/>
    </row>
    <row r="6" spans="1:18" ht="17.100000000000001" customHeight="1" x14ac:dyDescent="0.3">
      <c r="A6" s="103"/>
      <c r="B6" s="251"/>
      <c r="C6" s="415"/>
      <c r="D6" s="216"/>
      <c r="E6" s="216"/>
      <c r="F6" s="216"/>
      <c r="G6" s="216"/>
      <c r="H6" s="216"/>
      <c r="I6" s="216"/>
      <c r="J6" s="216"/>
      <c r="K6" s="216"/>
      <c r="L6" s="216"/>
      <c r="M6" s="216"/>
      <c r="N6" s="216"/>
      <c r="O6" s="216"/>
      <c r="P6" s="216"/>
    </row>
    <row r="7" spans="1:18" ht="14.85" customHeight="1" x14ac:dyDescent="0.3">
      <c r="A7" s="103"/>
      <c r="B7" s="400"/>
      <c r="C7" s="410" t="s">
        <v>619</v>
      </c>
      <c r="D7" s="214"/>
      <c r="E7" s="416" t="s">
        <v>620</v>
      </c>
      <c r="F7" s="410" t="s">
        <v>621</v>
      </c>
      <c r="G7" s="337" t="s">
        <v>622</v>
      </c>
      <c r="H7" s="213"/>
      <c r="I7" s="213"/>
      <c r="J7" s="213"/>
      <c r="K7" s="214"/>
      <c r="L7" s="410" t="s">
        <v>623</v>
      </c>
      <c r="M7" s="213"/>
      <c r="N7" s="213"/>
      <c r="O7" s="213"/>
      <c r="P7" s="214"/>
    </row>
    <row r="8" spans="1:18" ht="38.25" customHeight="1" x14ac:dyDescent="0.3">
      <c r="A8" s="103"/>
      <c r="B8" s="215"/>
      <c r="C8" s="215"/>
      <c r="D8" s="217"/>
      <c r="E8" s="218"/>
      <c r="F8" s="218"/>
      <c r="G8" s="215"/>
      <c r="H8" s="216"/>
      <c r="I8" s="216"/>
      <c r="J8" s="216"/>
      <c r="K8" s="217"/>
      <c r="L8" s="215"/>
      <c r="M8" s="216"/>
      <c r="N8" s="216"/>
      <c r="O8" s="216"/>
      <c r="P8" s="217"/>
    </row>
    <row r="9" spans="1:18" ht="17.100000000000001" customHeight="1" x14ac:dyDescent="0.3">
      <c r="A9" s="103"/>
      <c r="B9" s="403">
        <v>1</v>
      </c>
      <c r="C9" s="212" t="s">
        <v>624</v>
      </c>
      <c r="D9" s="214"/>
      <c r="E9" s="212" t="s">
        <v>625</v>
      </c>
      <c r="F9" s="212" t="s">
        <v>105</v>
      </c>
      <c r="G9" s="212" t="s">
        <v>626</v>
      </c>
      <c r="H9" s="213"/>
      <c r="I9" s="213"/>
      <c r="J9" s="213"/>
      <c r="K9" s="214"/>
      <c r="L9" s="212" t="s">
        <v>627</v>
      </c>
      <c r="M9" s="213"/>
      <c r="N9" s="213"/>
      <c r="O9" s="213"/>
      <c r="P9" s="214"/>
    </row>
    <row r="10" spans="1:18" ht="13.35" customHeight="1" x14ac:dyDescent="0.3">
      <c r="A10" s="103"/>
      <c r="B10" s="399"/>
      <c r="C10" s="400"/>
      <c r="D10" s="401"/>
      <c r="E10" s="399"/>
      <c r="F10" s="399"/>
      <c r="G10" s="400"/>
      <c r="H10" s="402"/>
      <c r="I10" s="402"/>
      <c r="J10" s="402"/>
      <c r="K10" s="401"/>
      <c r="L10" s="400"/>
      <c r="M10" s="402"/>
      <c r="N10" s="402"/>
      <c r="O10" s="402"/>
      <c r="P10" s="401"/>
    </row>
    <row r="11" spans="1:18" ht="17.100000000000001" hidden="1" customHeight="1" x14ac:dyDescent="0.3">
      <c r="A11" s="103"/>
      <c r="B11" s="399"/>
      <c r="C11" s="400"/>
      <c r="D11" s="401"/>
      <c r="E11" s="399"/>
      <c r="F11" s="399"/>
      <c r="G11" s="400"/>
      <c r="H11" s="402"/>
      <c r="I11" s="402"/>
      <c r="J11" s="402"/>
      <c r="K11" s="401"/>
      <c r="L11" s="400"/>
      <c r="M11" s="402"/>
      <c r="N11" s="402"/>
      <c r="O11" s="402"/>
      <c r="P11" s="401"/>
    </row>
    <row r="12" spans="1:18" ht="0.6" hidden="1" customHeight="1" x14ac:dyDescent="0.3">
      <c r="A12" s="103"/>
      <c r="B12" s="218"/>
      <c r="C12" s="215"/>
      <c r="D12" s="217"/>
      <c r="E12" s="218"/>
      <c r="F12" s="218"/>
      <c r="G12" s="215"/>
      <c r="H12" s="216"/>
      <c r="I12" s="216"/>
      <c r="J12" s="216"/>
      <c r="K12" s="217"/>
      <c r="L12" s="215"/>
      <c r="M12" s="216"/>
      <c r="N12" s="216"/>
      <c r="O12" s="216"/>
      <c r="P12" s="217"/>
      <c r="R12" s="106"/>
    </row>
    <row r="13" spans="1:18" ht="17.100000000000001" customHeight="1" x14ac:dyDescent="0.3">
      <c r="A13" s="103"/>
      <c r="B13" s="403">
        <v>2</v>
      </c>
      <c r="C13" s="212" t="s">
        <v>624</v>
      </c>
      <c r="D13" s="214"/>
      <c r="E13" s="212" t="s">
        <v>628</v>
      </c>
      <c r="F13" s="212" t="s">
        <v>105</v>
      </c>
      <c r="G13" s="212" t="s">
        <v>629</v>
      </c>
      <c r="H13" s="213"/>
      <c r="I13" s="213"/>
      <c r="J13" s="213"/>
      <c r="K13" s="214"/>
      <c r="L13" s="212" t="s">
        <v>630</v>
      </c>
      <c r="M13" s="213"/>
      <c r="N13" s="213"/>
      <c r="O13" s="213"/>
      <c r="P13" s="214"/>
    </row>
    <row r="14" spans="1:18" ht="11.85" customHeight="1" x14ac:dyDescent="0.3">
      <c r="A14" s="103"/>
      <c r="B14" s="399"/>
      <c r="C14" s="400"/>
      <c r="D14" s="401"/>
      <c r="E14" s="399"/>
      <c r="F14" s="399"/>
      <c r="G14" s="400"/>
      <c r="H14" s="402"/>
      <c r="I14" s="402"/>
      <c r="J14" s="402"/>
      <c r="K14" s="401"/>
      <c r="L14" s="400"/>
      <c r="M14" s="402"/>
      <c r="N14" s="402"/>
      <c r="O14" s="402"/>
      <c r="P14" s="401"/>
    </row>
    <row r="15" spans="1:18" ht="17.100000000000001" hidden="1" customHeight="1" x14ac:dyDescent="0.3">
      <c r="A15" s="103"/>
      <c r="B15" s="399"/>
      <c r="C15" s="400"/>
      <c r="D15" s="401"/>
      <c r="E15" s="399"/>
      <c r="F15" s="399"/>
      <c r="G15" s="400"/>
      <c r="H15" s="402"/>
      <c r="I15" s="402"/>
      <c r="J15" s="402"/>
      <c r="K15" s="401"/>
      <c r="L15" s="400"/>
      <c r="M15" s="402"/>
      <c r="N15" s="402"/>
      <c r="O15" s="402"/>
      <c r="P15" s="401"/>
    </row>
    <row r="16" spans="1:18" ht="17.100000000000001" hidden="1" customHeight="1" x14ac:dyDescent="0.3">
      <c r="A16" s="103"/>
      <c r="B16" s="218"/>
      <c r="C16" s="215"/>
      <c r="D16" s="217"/>
      <c r="E16" s="218"/>
      <c r="F16" s="218"/>
      <c r="G16" s="215"/>
      <c r="H16" s="216"/>
      <c r="I16" s="216"/>
      <c r="J16" s="216"/>
      <c r="K16" s="217"/>
      <c r="L16" s="215"/>
      <c r="M16" s="216"/>
      <c r="N16" s="216"/>
      <c r="O16" s="216"/>
      <c r="P16" s="217"/>
    </row>
    <row r="17" spans="1:16" ht="17.100000000000001" customHeight="1" x14ac:dyDescent="0.3">
      <c r="A17" s="103"/>
      <c r="B17" s="403">
        <v>3</v>
      </c>
      <c r="C17" s="212" t="s">
        <v>631</v>
      </c>
      <c r="D17" s="214"/>
      <c r="E17" s="212" t="s">
        <v>628</v>
      </c>
      <c r="F17" s="251" t="s">
        <v>105</v>
      </c>
      <c r="G17" s="212" t="s">
        <v>632</v>
      </c>
      <c r="H17" s="213"/>
      <c r="I17" s="213"/>
      <c r="J17" s="213"/>
      <c r="K17" s="214"/>
      <c r="L17" s="212" t="s">
        <v>633</v>
      </c>
      <c r="M17" s="213"/>
      <c r="N17" s="213"/>
      <c r="O17" s="213"/>
      <c r="P17" s="214"/>
    </row>
    <row r="18" spans="1:16" ht="17.100000000000001" customHeight="1" x14ac:dyDescent="0.3">
      <c r="A18" s="103"/>
      <c r="B18" s="399"/>
      <c r="C18" s="400"/>
      <c r="D18" s="401"/>
      <c r="E18" s="399"/>
      <c r="F18" s="400"/>
      <c r="G18" s="400"/>
      <c r="H18" s="402"/>
      <c r="I18" s="402"/>
      <c r="J18" s="402"/>
      <c r="K18" s="401"/>
      <c r="L18" s="400"/>
      <c r="M18" s="402"/>
      <c r="N18" s="402"/>
      <c r="O18" s="402"/>
      <c r="P18" s="401"/>
    </row>
    <row r="19" spans="1:16" ht="17.100000000000001" customHeight="1" x14ac:dyDescent="0.3">
      <c r="A19" s="103"/>
      <c r="B19" s="399"/>
      <c r="C19" s="400"/>
      <c r="D19" s="401"/>
      <c r="E19" s="399"/>
      <c r="F19" s="400"/>
      <c r="G19" s="400"/>
      <c r="H19" s="402"/>
      <c r="I19" s="402"/>
      <c r="J19" s="402"/>
      <c r="K19" s="401"/>
      <c r="L19" s="400"/>
      <c r="M19" s="402"/>
      <c r="N19" s="402"/>
      <c r="O19" s="402"/>
      <c r="P19" s="401"/>
    </row>
    <row r="20" spans="1:16" ht="17.100000000000001" customHeight="1" x14ac:dyDescent="0.3">
      <c r="A20" s="103"/>
      <c r="B20" s="218"/>
      <c r="C20" s="215"/>
      <c r="D20" s="217"/>
      <c r="E20" s="218"/>
      <c r="F20" s="215"/>
      <c r="G20" s="215"/>
      <c r="H20" s="216"/>
      <c r="I20" s="216"/>
      <c r="J20" s="216"/>
      <c r="K20" s="217"/>
      <c r="L20" s="215"/>
      <c r="M20" s="216"/>
      <c r="N20" s="216"/>
      <c r="O20" s="216"/>
      <c r="P20" s="217"/>
    </row>
    <row r="21" spans="1:16" ht="17.100000000000001" customHeight="1" x14ac:dyDescent="0.3">
      <c r="A21" s="103"/>
      <c r="B21" s="403">
        <v>4</v>
      </c>
      <c r="C21" s="212" t="s">
        <v>624</v>
      </c>
      <c r="D21" s="214"/>
      <c r="E21" s="212" t="s">
        <v>628</v>
      </c>
      <c r="F21" s="251" t="s">
        <v>105</v>
      </c>
      <c r="G21" s="212" t="s">
        <v>634</v>
      </c>
      <c r="H21" s="213"/>
      <c r="I21" s="213"/>
      <c r="J21" s="213"/>
      <c r="K21" s="214"/>
      <c r="L21" s="212" t="s">
        <v>630</v>
      </c>
      <c r="M21" s="213"/>
      <c r="N21" s="213"/>
      <c r="O21" s="213"/>
      <c r="P21" s="214"/>
    </row>
    <row r="22" spans="1:16" ht="13.35" customHeight="1" x14ac:dyDescent="0.3">
      <c r="A22" s="103"/>
      <c r="B22" s="399"/>
      <c r="C22" s="400"/>
      <c r="D22" s="401"/>
      <c r="E22" s="399"/>
      <c r="F22" s="400"/>
      <c r="G22" s="400"/>
      <c r="H22" s="402"/>
      <c r="I22" s="402"/>
      <c r="J22" s="402"/>
      <c r="K22" s="401"/>
      <c r="L22" s="400"/>
      <c r="M22" s="402"/>
      <c r="N22" s="402"/>
      <c r="O22" s="402"/>
      <c r="P22" s="401"/>
    </row>
    <row r="23" spans="1:16" ht="17.100000000000001" hidden="1" customHeight="1" x14ac:dyDescent="0.3">
      <c r="A23" s="103"/>
      <c r="B23" s="399"/>
      <c r="C23" s="400"/>
      <c r="D23" s="401"/>
      <c r="E23" s="399"/>
      <c r="F23" s="400"/>
      <c r="G23" s="400"/>
      <c r="H23" s="402"/>
      <c r="I23" s="402"/>
      <c r="J23" s="402"/>
      <c r="K23" s="401"/>
      <c r="L23" s="400"/>
      <c r="M23" s="402"/>
      <c r="N23" s="402"/>
      <c r="O23" s="402"/>
      <c r="P23" s="401"/>
    </row>
    <row r="24" spans="1:16" ht="17.100000000000001" hidden="1" customHeight="1" x14ac:dyDescent="0.3">
      <c r="A24" s="103"/>
      <c r="B24" s="218"/>
      <c r="C24" s="215"/>
      <c r="D24" s="217"/>
      <c r="E24" s="218"/>
      <c r="F24" s="215"/>
      <c r="G24" s="215"/>
      <c r="H24" s="216"/>
      <c r="I24" s="216"/>
      <c r="J24" s="216"/>
      <c r="K24" s="217"/>
      <c r="L24" s="215"/>
      <c r="M24" s="216"/>
      <c r="N24" s="216"/>
      <c r="O24" s="216"/>
      <c r="P24" s="217"/>
    </row>
    <row r="25" spans="1:16" ht="17.100000000000001" customHeight="1" x14ac:dyDescent="0.3">
      <c r="A25" s="103"/>
      <c r="B25" s="403">
        <v>5</v>
      </c>
      <c r="C25" s="212" t="s">
        <v>624</v>
      </c>
      <c r="D25" s="214"/>
      <c r="E25" s="212" t="s">
        <v>635</v>
      </c>
      <c r="F25" s="251" t="s">
        <v>105</v>
      </c>
      <c r="G25" s="212" t="s">
        <v>636</v>
      </c>
      <c r="H25" s="213"/>
      <c r="I25" s="213"/>
      <c r="J25" s="213"/>
      <c r="K25" s="214"/>
      <c r="L25" s="212" t="s">
        <v>630</v>
      </c>
      <c r="M25" s="213"/>
      <c r="N25" s="213"/>
      <c r="O25" s="213"/>
      <c r="P25" s="214"/>
    </row>
    <row r="26" spans="1:16" ht="17.100000000000001" customHeight="1" x14ac:dyDescent="0.3">
      <c r="A26" s="103"/>
      <c r="B26" s="399"/>
      <c r="C26" s="400"/>
      <c r="D26" s="401"/>
      <c r="E26" s="399"/>
      <c r="F26" s="400"/>
      <c r="G26" s="400"/>
      <c r="H26" s="402"/>
      <c r="I26" s="402"/>
      <c r="J26" s="402"/>
      <c r="K26" s="401"/>
      <c r="L26" s="400"/>
      <c r="M26" s="402"/>
      <c r="N26" s="402"/>
      <c r="O26" s="402"/>
      <c r="P26" s="401"/>
    </row>
    <row r="27" spans="1:16" ht="10.5" customHeight="1" x14ac:dyDescent="0.3">
      <c r="A27" s="103"/>
      <c r="B27" s="399"/>
      <c r="C27" s="400"/>
      <c r="D27" s="401"/>
      <c r="E27" s="399"/>
      <c r="F27" s="400"/>
      <c r="G27" s="400"/>
      <c r="H27" s="402"/>
      <c r="I27" s="402"/>
      <c r="J27" s="402"/>
      <c r="K27" s="401"/>
      <c r="L27" s="400"/>
      <c r="M27" s="402"/>
      <c r="N27" s="402"/>
      <c r="O27" s="402"/>
      <c r="P27" s="401"/>
    </row>
    <row r="28" spans="1:16" hidden="1" x14ac:dyDescent="0.3">
      <c r="A28" s="103"/>
      <c r="B28" s="218"/>
      <c r="C28" s="215"/>
      <c r="D28" s="217"/>
      <c r="E28" s="218"/>
      <c r="F28" s="215"/>
      <c r="G28" s="215"/>
      <c r="H28" s="216"/>
      <c r="I28" s="216"/>
      <c r="J28" s="216"/>
      <c r="K28" s="217"/>
      <c r="L28" s="215"/>
      <c r="M28" s="216"/>
      <c r="N28" s="216"/>
      <c r="O28" s="216"/>
      <c r="P28" s="217"/>
    </row>
    <row r="29" spans="1:16" x14ac:dyDescent="0.3">
      <c r="A29" s="103"/>
      <c r="B29" s="403">
        <v>6</v>
      </c>
      <c r="C29" s="212" t="s">
        <v>624</v>
      </c>
      <c r="D29" s="214"/>
      <c r="E29" s="212" t="s">
        <v>628</v>
      </c>
      <c r="F29" s="251" t="s">
        <v>105</v>
      </c>
      <c r="G29" s="212" t="s">
        <v>637</v>
      </c>
      <c r="H29" s="213"/>
      <c r="I29" s="213"/>
      <c r="J29" s="213"/>
      <c r="K29" s="214"/>
      <c r="L29" s="212" t="s">
        <v>630</v>
      </c>
      <c r="M29" s="213"/>
      <c r="N29" s="213"/>
      <c r="O29" s="213"/>
      <c r="P29" s="214"/>
    </row>
    <row r="30" spans="1:16" x14ac:dyDescent="0.3">
      <c r="A30" s="103"/>
      <c r="B30" s="399"/>
      <c r="C30" s="400"/>
      <c r="D30" s="401"/>
      <c r="E30" s="399"/>
      <c r="F30" s="400"/>
      <c r="G30" s="400"/>
      <c r="H30" s="402"/>
      <c r="I30" s="402"/>
      <c r="J30" s="402"/>
      <c r="K30" s="401"/>
      <c r="L30" s="400"/>
      <c r="M30" s="402"/>
      <c r="N30" s="402"/>
      <c r="O30" s="402"/>
      <c r="P30" s="401"/>
    </row>
    <row r="31" spans="1:16" ht="0.6" customHeight="1" x14ac:dyDescent="0.3">
      <c r="A31" s="103"/>
      <c r="B31" s="399"/>
      <c r="C31" s="400"/>
      <c r="D31" s="401"/>
      <c r="E31" s="399"/>
      <c r="F31" s="400"/>
      <c r="G31" s="400"/>
      <c r="H31" s="402"/>
      <c r="I31" s="402"/>
      <c r="J31" s="402"/>
      <c r="K31" s="401"/>
      <c r="L31" s="400"/>
      <c r="M31" s="402"/>
      <c r="N31" s="402"/>
      <c r="O31" s="402"/>
      <c r="P31" s="401"/>
    </row>
    <row r="32" spans="1:16" hidden="1" x14ac:dyDescent="0.3">
      <c r="A32" s="103"/>
      <c r="B32" s="218"/>
      <c r="C32" s="215"/>
      <c r="D32" s="217"/>
      <c r="E32" s="218"/>
      <c r="F32" s="215"/>
      <c r="G32" s="215"/>
      <c r="H32" s="216"/>
      <c r="I32" s="216"/>
      <c r="J32" s="216"/>
      <c r="K32" s="217"/>
      <c r="L32" s="215"/>
      <c r="M32" s="216"/>
      <c r="N32" s="216"/>
      <c r="O32" s="216"/>
      <c r="P32" s="217"/>
    </row>
    <row r="33" spans="1:16" x14ac:dyDescent="0.3">
      <c r="A33" s="103"/>
      <c r="B33" s="403">
        <v>7</v>
      </c>
      <c r="C33" s="212" t="s">
        <v>638</v>
      </c>
      <c r="D33" s="214"/>
      <c r="E33" s="212" t="s">
        <v>628</v>
      </c>
      <c r="F33" s="251" t="s">
        <v>105</v>
      </c>
      <c r="G33" s="212" t="s">
        <v>639</v>
      </c>
      <c r="H33" s="213"/>
      <c r="I33" s="213"/>
      <c r="J33" s="213"/>
      <c r="K33" s="214"/>
      <c r="L33" s="212" t="s">
        <v>630</v>
      </c>
      <c r="M33" s="213"/>
      <c r="N33" s="213"/>
      <c r="O33" s="213"/>
      <c r="P33" s="214"/>
    </row>
    <row r="34" spans="1:16" x14ac:dyDescent="0.3">
      <c r="A34" s="103"/>
      <c r="B34" s="399"/>
      <c r="C34" s="400"/>
      <c r="D34" s="401"/>
      <c r="E34" s="399"/>
      <c r="F34" s="400"/>
      <c r="G34" s="400"/>
      <c r="H34" s="402"/>
      <c r="I34" s="402"/>
      <c r="J34" s="402"/>
      <c r="K34" s="401"/>
      <c r="L34" s="400"/>
      <c r="M34" s="402"/>
      <c r="N34" s="402"/>
      <c r="O34" s="402"/>
      <c r="P34" s="401"/>
    </row>
    <row r="35" spans="1:16" x14ac:dyDescent="0.3">
      <c r="A35" s="103"/>
      <c r="B35" s="399"/>
      <c r="C35" s="400"/>
      <c r="D35" s="401"/>
      <c r="E35" s="399"/>
      <c r="F35" s="400"/>
      <c r="G35" s="400"/>
      <c r="H35" s="402"/>
      <c r="I35" s="402"/>
      <c r="J35" s="402"/>
      <c r="K35" s="401"/>
      <c r="L35" s="400"/>
      <c r="M35" s="402"/>
      <c r="N35" s="402"/>
      <c r="O35" s="402"/>
      <c r="P35" s="401"/>
    </row>
    <row r="36" spans="1:16" ht="2.1" customHeight="1" x14ac:dyDescent="0.3">
      <c r="A36" s="103"/>
      <c r="B36" s="218"/>
      <c r="C36" s="215"/>
      <c r="D36" s="217"/>
      <c r="E36" s="218"/>
      <c r="F36" s="215"/>
      <c r="G36" s="215"/>
      <c r="H36" s="216"/>
      <c r="I36" s="216"/>
      <c r="J36" s="216"/>
      <c r="K36" s="217"/>
      <c r="L36" s="215"/>
      <c r="M36" s="216"/>
      <c r="N36" s="216"/>
      <c r="O36" s="216"/>
      <c r="P36" s="217"/>
    </row>
    <row r="37" spans="1:16" x14ac:dyDescent="0.3">
      <c r="A37" s="103"/>
      <c r="B37" s="403">
        <v>8</v>
      </c>
      <c r="C37" s="212" t="s">
        <v>640</v>
      </c>
      <c r="D37" s="214"/>
      <c r="E37" s="212" t="s">
        <v>628</v>
      </c>
      <c r="F37" s="251" t="s">
        <v>105</v>
      </c>
      <c r="G37" s="212" t="s">
        <v>641</v>
      </c>
      <c r="H37" s="213"/>
      <c r="I37" s="213"/>
      <c r="J37" s="213"/>
      <c r="K37" s="214"/>
      <c r="L37" s="212" t="s">
        <v>642</v>
      </c>
      <c r="M37" s="213"/>
      <c r="N37" s="213"/>
      <c r="O37" s="213"/>
      <c r="P37" s="214"/>
    </row>
    <row r="38" spans="1:16" x14ac:dyDescent="0.3">
      <c r="A38" s="103"/>
      <c r="B38" s="399"/>
      <c r="C38" s="400"/>
      <c r="D38" s="401"/>
      <c r="E38" s="399"/>
      <c r="F38" s="400"/>
      <c r="G38" s="400"/>
      <c r="H38" s="402"/>
      <c r="I38" s="402"/>
      <c r="J38" s="402"/>
      <c r="K38" s="401"/>
      <c r="L38" s="400"/>
      <c r="M38" s="402"/>
      <c r="N38" s="402"/>
      <c r="O38" s="402"/>
      <c r="P38" s="401"/>
    </row>
    <row r="39" spans="1:16" ht="5.85" customHeight="1" x14ac:dyDescent="0.3">
      <c r="A39" s="103"/>
      <c r="B39" s="399"/>
      <c r="C39" s="400"/>
      <c r="D39" s="401"/>
      <c r="E39" s="399"/>
      <c r="F39" s="400"/>
      <c r="G39" s="400"/>
      <c r="H39" s="402"/>
      <c r="I39" s="402"/>
      <c r="J39" s="402"/>
      <c r="K39" s="401"/>
      <c r="L39" s="400"/>
      <c r="M39" s="402"/>
      <c r="N39" s="402"/>
      <c r="O39" s="402"/>
      <c r="P39" s="401"/>
    </row>
    <row r="40" spans="1:16" hidden="1" x14ac:dyDescent="0.3">
      <c r="A40" s="103"/>
      <c r="B40" s="218"/>
      <c r="C40" s="215"/>
      <c r="D40" s="217"/>
      <c r="E40" s="218"/>
      <c r="F40" s="215"/>
      <c r="G40" s="215"/>
      <c r="H40" s="216"/>
      <c r="I40" s="216"/>
      <c r="J40" s="216"/>
      <c r="K40" s="217"/>
      <c r="L40" s="215"/>
      <c r="M40" s="216"/>
      <c r="N40" s="216"/>
      <c r="O40" s="216"/>
      <c r="P40" s="217"/>
    </row>
    <row r="41" spans="1:16" x14ac:dyDescent="0.3">
      <c r="A41" s="103"/>
      <c r="B41" s="403">
        <v>9</v>
      </c>
      <c r="C41" s="212" t="s">
        <v>643</v>
      </c>
      <c r="D41" s="214"/>
      <c r="E41" s="212" t="s">
        <v>635</v>
      </c>
      <c r="F41" s="251" t="s">
        <v>105</v>
      </c>
      <c r="G41" s="212" t="s">
        <v>644</v>
      </c>
      <c r="H41" s="213"/>
      <c r="I41" s="213"/>
      <c r="J41" s="213"/>
      <c r="K41" s="214"/>
      <c r="L41" s="212" t="s">
        <v>645</v>
      </c>
      <c r="M41" s="213"/>
      <c r="N41" s="213"/>
      <c r="O41" s="213"/>
      <c r="P41" s="214"/>
    </row>
    <row r="42" spans="1:16" x14ac:dyDescent="0.3">
      <c r="A42" s="103"/>
      <c r="B42" s="399"/>
      <c r="C42" s="400"/>
      <c r="D42" s="401"/>
      <c r="E42" s="399"/>
      <c r="F42" s="400"/>
      <c r="G42" s="400"/>
      <c r="H42" s="402"/>
      <c r="I42" s="402"/>
      <c r="J42" s="402"/>
      <c r="K42" s="401"/>
      <c r="L42" s="400"/>
      <c r="M42" s="402"/>
      <c r="N42" s="402"/>
      <c r="O42" s="402"/>
      <c r="P42" s="401"/>
    </row>
    <row r="43" spans="1:16" x14ac:dyDescent="0.3">
      <c r="A43" s="103"/>
      <c r="B43" s="399"/>
      <c r="C43" s="400"/>
      <c r="D43" s="401"/>
      <c r="E43" s="399"/>
      <c r="F43" s="400"/>
      <c r="G43" s="400"/>
      <c r="H43" s="402"/>
      <c r="I43" s="402"/>
      <c r="J43" s="402"/>
      <c r="K43" s="401"/>
      <c r="L43" s="400"/>
      <c r="M43" s="402"/>
      <c r="N43" s="402"/>
      <c r="O43" s="402"/>
      <c r="P43" s="401"/>
    </row>
    <row r="44" spans="1:16" ht="54" customHeight="1" x14ac:dyDescent="0.3">
      <c r="A44" s="103"/>
      <c r="B44" s="218"/>
      <c r="C44" s="215"/>
      <c r="D44" s="217"/>
      <c r="E44" s="218"/>
      <c r="F44" s="215"/>
      <c r="G44" s="215"/>
      <c r="H44" s="216"/>
      <c r="I44" s="216"/>
      <c r="J44" s="216"/>
      <c r="K44" s="217"/>
      <c r="L44" s="215"/>
      <c r="M44" s="216"/>
      <c r="N44" s="216"/>
      <c r="O44" s="216"/>
      <c r="P44" s="217"/>
    </row>
    <row r="45" spans="1:16" ht="17.100000000000001" customHeight="1" x14ac:dyDescent="0.3">
      <c r="A45" s="103"/>
      <c r="B45" s="403">
        <v>10</v>
      </c>
      <c r="C45" s="212" t="s">
        <v>643</v>
      </c>
      <c r="D45" s="214"/>
      <c r="E45" s="212" t="s">
        <v>635</v>
      </c>
      <c r="F45" s="251" t="s">
        <v>105</v>
      </c>
      <c r="G45" s="212" t="s">
        <v>646</v>
      </c>
      <c r="H45" s="213"/>
      <c r="I45" s="213"/>
      <c r="J45" s="213"/>
      <c r="K45" s="214"/>
      <c r="L45" s="212" t="s">
        <v>647</v>
      </c>
      <c r="M45" s="213"/>
      <c r="N45" s="213"/>
      <c r="O45" s="213"/>
      <c r="P45" s="214"/>
    </row>
    <row r="46" spans="1:16" ht="17.100000000000001" customHeight="1" x14ac:dyDescent="0.3">
      <c r="A46" s="103"/>
      <c r="B46" s="399"/>
      <c r="C46" s="400"/>
      <c r="D46" s="401"/>
      <c r="E46" s="399"/>
      <c r="F46" s="400"/>
      <c r="G46" s="400"/>
      <c r="H46" s="402"/>
      <c r="I46" s="402"/>
      <c r="J46" s="402"/>
      <c r="K46" s="401"/>
      <c r="L46" s="400"/>
      <c r="M46" s="402"/>
      <c r="N46" s="402"/>
      <c r="O46" s="402"/>
      <c r="P46" s="401"/>
    </row>
    <row r="47" spans="1:16" ht="17.100000000000001" customHeight="1" x14ac:dyDescent="0.3">
      <c r="A47" s="103"/>
      <c r="B47" s="399"/>
      <c r="C47" s="400"/>
      <c r="D47" s="401"/>
      <c r="E47" s="399"/>
      <c r="F47" s="400"/>
      <c r="G47" s="400"/>
      <c r="H47" s="402"/>
      <c r="I47" s="402"/>
      <c r="J47" s="402"/>
      <c r="K47" s="401"/>
      <c r="L47" s="400"/>
      <c r="M47" s="402"/>
      <c r="N47" s="402"/>
      <c r="O47" s="402"/>
      <c r="P47" s="401"/>
    </row>
    <row r="48" spans="1:16" ht="41.85" customHeight="1" x14ac:dyDescent="0.3">
      <c r="A48" s="103"/>
      <c r="B48" s="218"/>
      <c r="C48" s="215"/>
      <c r="D48" s="217"/>
      <c r="E48" s="218"/>
      <c r="F48" s="215"/>
      <c r="G48" s="215"/>
      <c r="H48" s="216"/>
      <c r="I48" s="216"/>
      <c r="J48" s="216"/>
      <c r="K48" s="217"/>
      <c r="L48" s="215"/>
      <c r="M48" s="216"/>
      <c r="N48" s="216"/>
      <c r="O48" s="216"/>
      <c r="P48" s="217"/>
    </row>
    <row r="49" spans="1:16" ht="17.100000000000001" customHeight="1" x14ac:dyDescent="0.3">
      <c r="A49" s="103"/>
      <c r="B49" s="403">
        <v>11</v>
      </c>
      <c r="C49" s="212" t="s">
        <v>643</v>
      </c>
      <c r="D49" s="214"/>
      <c r="E49" s="212" t="s">
        <v>635</v>
      </c>
      <c r="F49" s="251" t="s">
        <v>105</v>
      </c>
      <c r="G49" s="212" t="s">
        <v>648</v>
      </c>
      <c r="H49" s="213"/>
      <c r="I49" s="213"/>
      <c r="J49" s="213"/>
      <c r="K49" s="214"/>
      <c r="L49" s="212" t="s">
        <v>649</v>
      </c>
      <c r="M49" s="213"/>
      <c r="N49" s="213"/>
      <c r="O49" s="213"/>
      <c r="P49" s="214"/>
    </row>
    <row r="50" spans="1:16" ht="17.100000000000001" customHeight="1" x14ac:dyDescent="0.3">
      <c r="A50" s="103"/>
      <c r="B50" s="399"/>
      <c r="C50" s="400"/>
      <c r="D50" s="401"/>
      <c r="E50" s="399"/>
      <c r="F50" s="400"/>
      <c r="G50" s="400"/>
      <c r="H50" s="402"/>
      <c r="I50" s="402"/>
      <c r="J50" s="402"/>
      <c r="K50" s="401"/>
      <c r="L50" s="400"/>
      <c r="M50" s="402"/>
      <c r="N50" s="402"/>
      <c r="O50" s="402"/>
      <c r="P50" s="401"/>
    </row>
    <row r="51" spans="1:16" ht="9" customHeight="1" x14ac:dyDescent="0.3">
      <c r="A51" s="103"/>
      <c r="B51" s="399"/>
      <c r="C51" s="400"/>
      <c r="D51" s="401"/>
      <c r="E51" s="399"/>
      <c r="F51" s="400"/>
      <c r="G51" s="400"/>
      <c r="H51" s="402"/>
      <c r="I51" s="402"/>
      <c r="J51" s="402"/>
      <c r="K51" s="401"/>
      <c r="L51" s="400"/>
      <c r="M51" s="402"/>
      <c r="N51" s="402"/>
      <c r="O51" s="402"/>
      <c r="P51" s="401"/>
    </row>
    <row r="52" spans="1:16" ht="17.100000000000001" hidden="1" customHeight="1" x14ac:dyDescent="0.3">
      <c r="A52" s="103"/>
      <c r="B52" s="218"/>
      <c r="C52" s="215"/>
      <c r="D52" s="217"/>
      <c r="E52" s="218"/>
      <c r="F52" s="215"/>
      <c r="G52" s="215"/>
      <c r="H52" s="216"/>
      <c r="I52" s="216"/>
      <c r="J52" s="216"/>
      <c r="K52" s="217"/>
      <c r="L52" s="215"/>
      <c r="M52" s="216"/>
      <c r="N52" s="216"/>
      <c r="O52" s="216"/>
      <c r="P52" s="217"/>
    </row>
    <row r="53" spans="1:16" ht="34.5" customHeight="1" x14ac:dyDescent="0.3">
      <c r="A53" s="103"/>
      <c r="B53" s="403">
        <v>12</v>
      </c>
      <c r="C53" s="212" t="s">
        <v>650</v>
      </c>
      <c r="D53" s="214"/>
      <c r="E53" s="212" t="s">
        <v>625</v>
      </c>
      <c r="F53" s="251" t="s">
        <v>105</v>
      </c>
      <c r="G53" s="212" t="s">
        <v>651</v>
      </c>
      <c r="H53" s="213"/>
      <c r="I53" s="213"/>
      <c r="J53" s="213"/>
      <c r="K53" s="214"/>
      <c r="L53" s="212" t="s">
        <v>652</v>
      </c>
      <c r="M53" s="213"/>
      <c r="N53" s="213"/>
      <c r="O53" s="213"/>
      <c r="P53" s="214"/>
    </row>
    <row r="54" spans="1:16" ht="15" customHeight="1" x14ac:dyDescent="0.3">
      <c r="A54" s="103"/>
      <c r="B54" s="399"/>
      <c r="C54" s="400"/>
      <c r="D54" s="401"/>
      <c r="E54" s="399"/>
      <c r="F54" s="400"/>
      <c r="G54" s="400"/>
      <c r="H54" s="402"/>
      <c r="I54" s="402"/>
      <c r="J54" s="402"/>
      <c r="K54" s="401"/>
      <c r="L54" s="400"/>
      <c r="M54" s="402"/>
      <c r="N54" s="402"/>
      <c r="O54" s="402"/>
      <c r="P54" s="401"/>
    </row>
    <row r="55" spans="1:16" ht="15" customHeight="1" x14ac:dyDescent="0.3">
      <c r="A55" s="103"/>
      <c r="B55" s="399"/>
      <c r="C55" s="400"/>
      <c r="D55" s="401"/>
      <c r="E55" s="399"/>
      <c r="F55" s="400"/>
      <c r="G55" s="400"/>
      <c r="H55" s="402"/>
      <c r="I55" s="402"/>
      <c r="J55" s="402"/>
      <c r="K55" s="401"/>
      <c r="L55" s="400"/>
      <c r="M55" s="402"/>
      <c r="N55" s="402"/>
      <c r="O55" s="402"/>
      <c r="P55" s="401"/>
    </row>
    <row r="56" spans="1:16" ht="30.6" customHeight="1" x14ac:dyDescent="0.3">
      <c r="A56" s="103"/>
      <c r="B56" s="218"/>
      <c r="C56" s="215"/>
      <c r="D56" s="217"/>
      <c r="E56" s="218"/>
      <c r="F56" s="215"/>
      <c r="G56" s="215"/>
      <c r="H56" s="216"/>
      <c r="I56" s="216"/>
      <c r="J56" s="216"/>
      <c r="K56" s="217"/>
      <c r="L56" s="215"/>
      <c r="M56" s="216"/>
      <c r="N56" s="216"/>
      <c r="O56" s="216"/>
      <c r="P56" s="217"/>
    </row>
    <row r="57" spans="1:16" ht="15" customHeight="1" x14ac:dyDescent="0.3">
      <c r="A57" s="103"/>
      <c r="B57" s="403">
        <v>13</v>
      </c>
      <c r="C57" s="212" t="s">
        <v>650</v>
      </c>
      <c r="D57" s="214"/>
      <c r="E57" s="212" t="s">
        <v>625</v>
      </c>
      <c r="F57" s="251" t="s">
        <v>105</v>
      </c>
      <c r="G57" s="212" t="s">
        <v>653</v>
      </c>
      <c r="H57" s="213"/>
      <c r="I57" s="213"/>
      <c r="J57" s="213"/>
      <c r="K57" s="214"/>
      <c r="L57" s="212" t="s">
        <v>654</v>
      </c>
      <c r="M57" s="213"/>
      <c r="N57" s="213"/>
      <c r="O57" s="213"/>
      <c r="P57" s="214"/>
    </row>
    <row r="58" spans="1:16" ht="14.85" customHeight="1" x14ac:dyDescent="0.3">
      <c r="A58" s="103"/>
      <c r="B58" s="399"/>
      <c r="C58" s="400"/>
      <c r="D58" s="401"/>
      <c r="E58" s="399"/>
      <c r="F58" s="400"/>
      <c r="G58" s="400"/>
      <c r="H58" s="402"/>
      <c r="I58" s="402"/>
      <c r="J58" s="402"/>
      <c r="K58" s="401"/>
      <c r="L58" s="400"/>
      <c r="M58" s="402"/>
      <c r="N58" s="402"/>
      <c r="O58" s="402"/>
      <c r="P58" s="401"/>
    </row>
    <row r="59" spans="1:16" ht="3" customHeight="1" x14ac:dyDescent="0.3">
      <c r="A59" s="103"/>
      <c r="B59" s="399"/>
      <c r="C59" s="400"/>
      <c r="D59" s="401"/>
      <c r="E59" s="399"/>
      <c r="F59" s="400"/>
      <c r="G59" s="400"/>
      <c r="H59" s="402"/>
      <c r="I59" s="402"/>
      <c r="J59" s="402"/>
      <c r="K59" s="401"/>
      <c r="L59" s="400"/>
      <c r="M59" s="402"/>
      <c r="N59" s="402"/>
      <c r="O59" s="402"/>
      <c r="P59" s="401"/>
    </row>
    <row r="60" spans="1:16" ht="13.35" hidden="1" customHeight="1" x14ac:dyDescent="0.3">
      <c r="A60" s="103"/>
      <c r="B60" s="218"/>
      <c r="C60" s="215"/>
      <c r="D60" s="217"/>
      <c r="E60" s="218"/>
      <c r="F60" s="215"/>
      <c r="G60" s="215"/>
      <c r="H60" s="216"/>
      <c r="I60" s="216"/>
      <c r="J60" s="216"/>
      <c r="K60" s="217"/>
      <c r="L60" s="215"/>
      <c r="M60" s="216"/>
      <c r="N60" s="216"/>
      <c r="O60" s="216"/>
      <c r="P60" s="217"/>
    </row>
    <row r="61" spans="1:16" x14ac:dyDescent="0.3">
      <c r="A61" s="103"/>
      <c r="B61" s="403">
        <v>14</v>
      </c>
      <c r="C61" s="212" t="s">
        <v>650</v>
      </c>
      <c r="D61" s="214"/>
      <c r="E61" s="212" t="s">
        <v>635</v>
      </c>
      <c r="F61" s="251" t="s">
        <v>105</v>
      </c>
      <c r="G61" s="212" t="s">
        <v>655</v>
      </c>
      <c r="H61" s="213"/>
      <c r="I61" s="213"/>
      <c r="J61" s="213"/>
      <c r="K61" s="214"/>
      <c r="L61" s="212" t="s">
        <v>656</v>
      </c>
      <c r="M61" s="213"/>
      <c r="N61" s="213"/>
      <c r="O61" s="213"/>
      <c r="P61" s="214"/>
    </row>
    <row r="62" spans="1:16" x14ac:dyDescent="0.3">
      <c r="A62" s="103"/>
      <c r="B62" s="399"/>
      <c r="C62" s="400"/>
      <c r="D62" s="401"/>
      <c r="E62" s="399"/>
      <c r="F62" s="400"/>
      <c r="G62" s="400"/>
      <c r="H62" s="402"/>
      <c r="I62" s="402"/>
      <c r="J62" s="402"/>
      <c r="K62" s="401"/>
      <c r="L62" s="400"/>
      <c r="M62" s="402"/>
      <c r="N62" s="402"/>
      <c r="O62" s="402"/>
      <c r="P62" s="401"/>
    </row>
    <row r="63" spans="1:16" ht="1.5" customHeight="1" x14ac:dyDescent="0.3">
      <c r="A63" s="103"/>
      <c r="B63" s="399"/>
      <c r="C63" s="400"/>
      <c r="D63" s="401"/>
      <c r="E63" s="399"/>
      <c r="F63" s="400"/>
      <c r="G63" s="400"/>
      <c r="H63" s="402"/>
      <c r="I63" s="402"/>
      <c r="J63" s="402"/>
      <c r="K63" s="401"/>
      <c r="L63" s="400"/>
      <c r="M63" s="402"/>
      <c r="N63" s="402"/>
      <c r="O63" s="402"/>
      <c r="P63" s="401"/>
    </row>
    <row r="64" spans="1:16" ht="13.35" hidden="1" customHeight="1" x14ac:dyDescent="0.3">
      <c r="A64" s="103"/>
      <c r="B64" s="218"/>
      <c r="C64" s="215"/>
      <c r="D64" s="217"/>
      <c r="E64" s="218"/>
      <c r="F64" s="215"/>
      <c r="G64" s="215"/>
      <c r="H64" s="216"/>
      <c r="I64" s="216"/>
      <c r="J64" s="216"/>
      <c r="K64" s="217"/>
      <c r="L64" s="215"/>
      <c r="M64" s="216"/>
      <c r="N64" s="216"/>
      <c r="O64" s="216"/>
      <c r="P64" s="217"/>
    </row>
    <row r="65" spans="1:16" x14ac:dyDescent="0.3">
      <c r="A65" s="103"/>
      <c r="B65" s="403">
        <v>15</v>
      </c>
      <c r="C65" s="212" t="s">
        <v>650</v>
      </c>
      <c r="D65" s="214"/>
      <c r="E65" s="212" t="s">
        <v>635</v>
      </c>
      <c r="F65" s="251" t="s">
        <v>105</v>
      </c>
      <c r="G65" s="212" t="s">
        <v>657</v>
      </c>
      <c r="H65" s="213"/>
      <c r="I65" s="213"/>
      <c r="J65" s="213"/>
      <c r="K65" s="214"/>
      <c r="L65" s="212" t="s">
        <v>658</v>
      </c>
      <c r="M65" s="213"/>
      <c r="N65" s="213"/>
      <c r="O65" s="213"/>
      <c r="P65" s="214"/>
    </row>
    <row r="66" spans="1:16" ht="15" customHeight="1" x14ac:dyDescent="0.3">
      <c r="A66" s="103"/>
      <c r="B66" s="399"/>
      <c r="C66" s="400"/>
      <c r="D66" s="401"/>
      <c r="E66" s="399"/>
      <c r="F66" s="400"/>
      <c r="G66" s="400"/>
      <c r="H66" s="402"/>
      <c r="I66" s="402"/>
      <c r="J66" s="402"/>
      <c r="K66" s="401"/>
      <c r="L66" s="400"/>
      <c r="M66" s="402"/>
      <c r="N66" s="402"/>
      <c r="O66" s="402"/>
      <c r="P66" s="401"/>
    </row>
    <row r="67" spans="1:16" ht="13.35" hidden="1" customHeight="1" x14ac:dyDescent="0.3">
      <c r="A67" s="103"/>
      <c r="B67" s="399"/>
      <c r="C67" s="400"/>
      <c r="D67" s="401"/>
      <c r="E67" s="399"/>
      <c r="F67" s="400"/>
      <c r="G67" s="400"/>
      <c r="H67" s="402"/>
      <c r="I67" s="402"/>
      <c r="J67" s="402"/>
      <c r="K67" s="401"/>
      <c r="L67" s="400"/>
      <c r="M67" s="402"/>
      <c r="N67" s="402"/>
      <c r="O67" s="402"/>
      <c r="P67" s="401"/>
    </row>
    <row r="68" spans="1:16" ht="28.35" customHeight="1" x14ac:dyDescent="0.3">
      <c r="B68" s="218"/>
      <c r="C68" s="215"/>
      <c r="D68" s="217"/>
      <c r="E68" s="218"/>
      <c r="F68" s="215"/>
      <c r="G68" s="215"/>
      <c r="H68" s="216"/>
      <c r="I68" s="216"/>
      <c r="J68" s="216"/>
      <c r="K68" s="217"/>
      <c r="L68" s="215"/>
      <c r="M68" s="216"/>
      <c r="N68" s="216"/>
      <c r="O68" s="216"/>
      <c r="P68" s="217"/>
    </row>
    <row r="69" spans="1:16" x14ac:dyDescent="0.3">
      <c r="B69" s="403">
        <v>16</v>
      </c>
      <c r="C69" s="212" t="s">
        <v>650</v>
      </c>
      <c r="D69" s="214"/>
      <c r="E69" s="212" t="s">
        <v>635</v>
      </c>
      <c r="F69" s="251" t="s">
        <v>105</v>
      </c>
      <c r="G69" s="212" t="s">
        <v>659</v>
      </c>
      <c r="H69" s="213"/>
      <c r="I69" s="213"/>
      <c r="J69" s="213"/>
      <c r="K69" s="214"/>
      <c r="L69" s="212" t="s">
        <v>660</v>
      </c>
      <c r="M69" s="213"/>
      <c r="N69" s="213"/>
      <c r="O69" s="213"/>
      <c r="P69" s="214"/>
    </row>
    <row r="70" spans="1:16" x14ac:dyDescent="0.3">
      <c r="B70" s="399"/>
      <c r="C70" s="400"/>
      <c r="D70" s="401"/>
      <c r="E70" s="399"/>
      <c r="F70" s="400"/>
      <c r="G70" s="400"/>
      <c r="H70" s="402"/>
      <c r="I70" s="402"/>
      <c r="J70" s="402"/>
      <c r="K70" s="401"/>
      <c r="L70" s="400"/>
      <c r="M70" s="402"/>
      <c r="N70" s="402"/>
      <c r="O70" s="402"/>
      <c r="P70" s="401"/>
    </row>
    <row r="71" spans="1:16" x14ac:dyDescent="0.3">
      <c r="B71" s="399"/>
      <c r="C71" s="400"/>
      <c r="D71" s="401"/>
      <c r="E71" s="399"/>
      <c r="F71" s="400"/>
      <c r="G71" s="400"/>
      <c r="H71" s="402"/>
      <c r="I71" s="402"/>
      <c r="J71" s="402"/>
      <c r="K71" s="401"/>
      <c r="L71" s="400"/>
      <c r="M71" s="402"/>
      <c r="N71" s="402"/>
      <c r="O71" s="402"/>
      <c r="P71" s="401"/>
    </row>
    <row r="72" spans="1:16" x14ac:dyDescent="0.3">
      <c r="B72" s="218"/>
      <c r="C72" s="215"/>
      <c r="D72" s="217"/>
      <c r="E72" s="218"/>
      <c r="F72" s="215"/>
      <c r="G72" s="215"/>
      <c r="H72" s="216"/>
      <c r="I72" s="216"/>
      <c r="J72" s="216"/>
      <c r="K72" s="217"/>
      <c r="L72" s="215"/>
      <c r="M72" s="216"/>
      <c r="N72" s="216"/>
      <c r="O72" s="216"/>
      <c r="P72" s="217"/>
    </row>
    <row r="73" spans="1:16" x14ac:dyDescent="0.3">
      <c r="B73" s="403">
        <v>17</v>
      </c>
      <c r="C73" s="212"/>
      <c r="D73" s="214"/>
      <c r="E73" s="212"/>
      <c r="F73" s="251"/>
      <c r="G73" s="212"/>
      <c r="H73" s="213"/>
      <c r="I73" s="213"/>
      <c r="J73" s="213"/>
      <c r="K73" s="214"/>
      <c r="L73" s="212"/>
      <c r="M73" s="213"/>
      <c r="N73" s="213"/>
      <c r="O73" s="213"/>
      <c r="P73" s="214"/>
    </row>
    <row r="74" spans="1:16" x14ac:dyDescent="0.3">
      <c r="B74" s="399"/>
      <c r="C74" s="400"/>
      <c r="D74" s="401"/>
      <c r="E74" s="399"/>
      <c r="F74" s="400"/>
      <c r="G74" s="400"/>
      <c r="H74" s="402"/>
      <c r="I74" s="402"/>
      <c r="J74" s="402"/>
      <c r="K74" s="401"/>
      <c r="L74" s="400"/>
      <c r="M74" s="402"/>
      <c r="N74" s="402"/>
      <c r="O74" s="402"/>
      <c r="P74" s="401"/>
    </row>
    <row r="75" spans="1:16" x14ac:dyDescent="0.3">
      <c r="B75" s="399"/>
      <c r="C75" s="400"/>
      <c r="D75" s="401"/>
      <c r="E75" s="399"/>
      <c r="F75" s="400"/>
      <c r="G75" s="400"/>
      <c r="H75" s="402"/>
      <c r="I75" s="402"/>
      <c r="J75" s="402"/>
      <c r="K75" s="401"/>
      <c r="L75" s="400"/>
      <c r="M75" s="402"/>
      <c r="N75" s="402"/>
      <c r="O75" s="402"/>
      <c r="P75" s="401"/>
    </row>
    <row r="76" spans="1:16" x14ac:dyDescent="0.3">
      <c r="B76" s="218"/>
      <c r="C76" s="215"/>
      <c r="D76" s="217"/>
      <c r="E76" s="218"/>
      <c r="F76" s="215"/>
      <c r="G76" s="215"/>
      <c r="H76" s="216"/>
      <c r="I76" s="216"/>
      <c r="J76" s="216"/>
      <c r="K76" s="217"/>
      <c r="L76" s="215"/>
      <c r="M76" s="216"/>
      <c r="N76" s="216"/>
      <c r="O76" s="216"/>
      <c r="P76" s="217"/>
    </row>
    <row r="77" spans="1:16" x14ac:dyDescent="0.3">
      <c r="B77" s="411"/>
      <c r="C77" s="412"/>
      <c r="D77" s="412"/>
      <c r="E77" s="412"/>
      <c r="F77" s="412"/>
      <c r="G77" s="412"/>
      <c r="H77" s="412"/>
      <c r="I77" s="412"/>
      <c r="J77" s="412"/>
      <c r="K77" s="412"/>
      <c r="L77" s="412"/>
      <c r="M77" s="412"/>
      <c r="N77" s="412"/>
      <c r="O77" s="412"/>
      <c r="P77" s="412"/>
    </row>
    <row r="78" spans="1:16" x14ac:dyDescent="0.3">
      <c r="B78" s="413"/>
      <c r="C78" s="414"/>
      <c r="D78" s="414"/>
      <c r="E78" s="414"/>
      <c r="F78" s="414"/>
      <c r="G78" s="414"/>
      <c r="H78" s="414"/>
      <c r="I78" s="414"/>
      <c r="J78" s="414"/>
      <c r="K78" s="414"/>
      <c r="L78" s="414"/>
      <c r="M78" s="414"/>
      <c r="N78" s="414"/>
      <c r="O78" s="414"/>
      <c r="P78" s="414"/>
    </row>
    <row r="79" spans="1:16" x14ac:dyDescent="0.3">
      <c r="B79" s="417" t="s">
        <v>661</v>
      </c>
      <c r="C79" s="418"/>
      <c r="D79" s="418"/>
      <c r="E79" s="418"/>
      <c r="F79" s="418"/>
      <c r="G79" s="418"/>
      <c r="H79" s="418"/>
      <c r="I79" s="418"/>
      <c r="J79" s="418"/>
      <c r="K79" s="418"/>
      <c r="L79" s="418"/>
      <c r="M79" s="418"/>
      <c r="N79" s="418"/>
      <c r="O79" s="418"/>
      <c r="P79" s="419"/>
    </row>
    <row r="80" spans="1:16" x14ac:dyDescent="0.3">
      <c r="B80" s="408" t="s">
        <v>662</v>
      </c>
      <c r="C80" s="408" t="s">
        <v>663</v>
      </c>
      <c r="D80" s="423" t="s">
        <v>664</v>
      </c>
      <c r="E80" s="424"/>
      <c r="F80" s="424"/>
      <c r="G80" s="424"/>
      <c r="H80" s="424"/>
      <c r="I80" s="424"/>
      <c r="J80" s="424"/>
      <c r="K80" s="424"/>
      <c r="L80" s="424"/>
      <c r="M80" s="424"/>
      <c r="N80" s="424"/>
      <c r="O80" s="424"/>
      <c r="P80" s="425"/>
    </row>
    <row r="81" spans="2:16" x14ac:dyDescent="0.3">
      <c r="B81" s="409"/>
      <c r="C81" s="409"/>
      <c r="D81" s="426"/>
      <c r="E81" s="427"/>
      <c r="F81" s="427"/>
      <c r="G81" s="427"/>
      <c r="H81" s="427"/>
      <c r="I81" s="427"/>
      <c r="J81" s="427"/>
      <c r="K81" s="427"/>
      <c r="L81" s="427"/>
      <c r="M81" s="427"/>
      <c r="N81" s="427"/>
      <c r="O81" s="427"/>
      <c r="P81" s="428"/>
    </row>
    <row r="82" spans="2:16" x14ac:dyDescent="0.3">
      <c r="B82" s="420"/>
      <c r="C82" s="438" t="s">
        <v>628</v>
      </c>
      <c r="D82" s="429" t="s">
        <v>665</v>
      </c>
      <c r="E82" s="430"/>
      <c r="F82" s="430"/>
      <c r="G82" s="430"/>
      <c r="H82" s="430"/>
      <c r="I82" s="430"/>
      <c r="J82" s="430"/>
      <c r="K82" s="430"/>
      <c r="L82" s="430"/>
      <c r="M82" s="430"/>
      <c r="N82" s="430"/>
      <c r="O82" s="430"/>
      <c r="P82" s="431"/>
    </row>
    <row r="83" spans="2:16" x14ac:dyDescent="0.3">
      <c r="B83" s="421"/>
      <c r="C83" s="421"/>
      <c r="D83" s="432"/>
      <c r="E83" s="433"/>
      <c r="F83" s="433"/>
      <c r="G83" s="433"/>
      <c r="H83" s="433"/>
      <c r="I83" s="433"/>
      <c r="J83" s="433"/>
      <c r="K83" s="433"/>
      <c r="L83" s="433"/>
      <c r="M83" s="433"/>
      <c r="N83" s="433"/>
      <c r="O83" s="433"/>
      <c r="P83" s="434"/>
    </row>
    <row r="84" spans="2:16" x14ac:dyDescent="0.3">
      <c r="B84" s="409"/>
      <c r="C84" s="409"/>
      <c r="D84" s="435"/>
      <c r="E84" s="436"/>
      <c r="F84" s="436"/>
      <c r="G84" s="436"/>
      <c r="H84" s="436"/>
      <c r="I84" s="436"/>
      <c r="J84" s="436"/>
      <c r="K84" s="436"/>
      <c r="L84" s="436"/>
      <c r="M84" s="436"/>
      <c r="N84" s="436"/>
      <c r="O84" s="436"/>
      <c r="P84" s="437"/>
    </row>
    <row r="85" spans="2:16" x14ac:dyDescent="0.3">
      <c r="B85" s="103"/>
      <c r="C85" s="103"/>
      <c r="D85" s="103"/>
      <c r="E85" s="103"/>
      <c r="F85" s="103"/>
      <c r="G85" s="103"/>
      <c r="H85" s="103"/>
      <c r="I85" s="103"/>
      <c r="J85" s="103"/>
      <c r="K85" s="103"/>
      <c r="L85" s="103"/>
      <c r="M85" s="103"/>
      <c r="N85" s="103"/>
      <c r="O85" s="103"/>
      <c r="P85" s="103"/>
    </row>
    <row r="86" spans="2:16" x14ac:dyDescent="0.3">
      <c r="B86" s="103"/>
      <c r="C86" s="103"/>
      <c r="D86" s="103"/>
      <c r="E86" s="103"/>
      <c r="F86" s="103"/>
      <c r="G86" s="103"/>
      <c r="H86" s="103"/>
      <c r="I86" s="103"/>
      <c r="J86" s="103"/>
      <c r="K86" s="103"/>
      <c r="L86" s="103"/>
      <c r="M86" s="103"/>
      <c r="N86" s="103"/>
      <c r="O86" s="103"/>
      <c r="P86" s="103"/>
    </row>
    <row r="87" spans="2:16" x14ac:dyDescent="0.3">
      <c r="B87" s="103"/>
      <c r="C87" s="103"/>
      <c r="D87" s="103"/>
      <c r="E87" s="103"/>
      <c r="F87" s="103"/>
      <c r="G87" s="103"/>
      <c r="H87" s="103"/>
      <c r="I87" s="103"/>
      <c r="J87" s="103"/>
      <c r="K87" s="103"/>
      <c r="L87" s="103"/>
      <c r="M87" s="103"/>
      <c r="N87" s="103"/>
      <c r="O87" s="107"/>
      <c r="P87" s="103"/>
    </row>
    <row r="88" spans="2:16" x14ac:dyDescent="0.3">
      <c r="B88" s="103"/>
      <c r="C88" s="103"/>
      <c r="D88" s="103"/>
      <c r="E88" s="103"/>
      <c r="F88" s="103"/>
      <c r="G88" s="103"/>
      <c r="H88" s="103"/>
      <c r="I88" s="103"/>
      <c r="J88" s="103"/>
      <c r="K88" s="103"/>
      <c r="L88" s="103"/>
      <c r="M88" s="103"/>
      <c r="N88" s="103"/>
      <c r="O88" s="103"/>
      <c r="P88" s="103"/>
    </row>
    <row r="89" spans="2:16" x14ac:dyDescent="0.3">
      <c r="B89" s="103"/>
      <c r="C89" s="103"/>
      <c r="D89" s="103"/>
      <c r="E89" s="103"/>
      <c r="F89" s="103"/>
      <c r="G89" s="103"/>
      <c r="H89" s="103"/>
      <c r="I89" s="103"/>
      <c r="J89" s="103"/>
      <c r="K89" s="103"/>
      <c r="L89" s="103"/>
      <c r="M89" s="103"/>
      <c r="N89" s="103"/>
      <c r="O89" s="103"/>
      <c r="P89" s="103"/>
    </row>
    <row r="90" spans="2:16" x14ac:dyDescent="0.3">
      <c r="B90" s="103"/>
      <c r="C90" s="103"/>
      <c r="D90" s="103"/>
      <c r="E90" s="103"/>
      <c r="F90" s="103"/>
      <c r="G90" s="103"/>
      <c r="H90" s="103"/>
      <c r="I90" s="103"/>
      <c r="J90" s="103"/>
      <c r="K90" s="103"/>
      <c r="L90" s="103"/>
      <c r="M90" s="103"/>
      <c r="N90" s="103"/>
      <c r="O90" s="103"/>
      <c r="P90" s="103"/>
    </row>
    <row r="91" spans="2:16" x14ac:dyDescent="0.3">
      <c r="B91" s="103"/>
      <c r="C91" s="103"/>
      <c r="D91" s="103"/>
      <c r="E91" s="103"/>
      <c r="F91" s="103"/>
      <c r="G91" s="103"/>
      <c r="H91" s="103"/>
      <c r="I91" s="103"/>
      <c r="J91" s="103"/>
      <c r="K91" s="103"/>
      <c r="L91" s="103"/>
      <c r="M91" s="103"/>
      <c r="N91" s="103"/>
      <c r="O91" s="103"/>
      <c r="P91" s="103"/>
    </row>
    <row r="92" spans="2:16" x14ac:dyDescent="0.3">
      <c r="B92" s="103"/>
      <c r="C92" s="103"/>
      <c r="D92" s="103"/>
      <c r="E92" s="103"/>
      <c r="F92" s="103"/>
      <c r="G92" s="103"/>
      <c r="H92" s="103"/>
      <c r="I92" s="103"/>
      <c r="J92" s="103"/>
      <c r="K92" s="103"/>
      <c r="L92" s="103"/>
      <c r="M92" s="103"/>
      <c r="N92" s="103"/>
      <c r="O92" s="103"/>
      <c r="P92" s="103"/>
    </row>
    <row r="93" spans="2:16" x14ac:dyDescent="0.3">
      <c r="B93" s="103"/>
      <c r="C93" s="103"/>
      <c r="D93" s="103"/>
      <c r="E93" s="103"/>
      <c r="F93" s="103"/>
      <c r="G93" s="103"/>
      <c r="H93" s="103"/>
      <c r="I93" s="103"/>
      <c r="J93" s="103"/>
      <c r="K93" s="103"/>
      <c r="L93" s="103"/>
      <c r="M93" s="103"/>
      <c r="N93" s="103"/>
      <c r="O93" s="103"/>
      <c r="P93" s="103"/>
    </row>
    <row r="94" spans="2:16" x14ac:dyDescent="0.3">
      <c r="B94" s="422" t="s">
        <v>666</v>
      </c>
      <c r="C94" s="422"/>
      <c r="D94" s="422"/>
      <c r="E94" s="422"/>
      <c r="F94" s="422"/>
      <c r="G94" s="422"/>
      <c r="H94" s="422"/>
      <c r="I94" s="422"/>
      <c r="J94" s="422"/>
      <c r="K94" s="422"/>
      <c r="L94" s="422"/>
      <c r="M94" s="422"/>
      <c r="N94" s="422"/>
      <c r="O94" s="422"/>
      <c r="P94" s="422"/>
    </row>
    <row r="95" spans="2:16" x14ac:dyDescent="0.3">
      <c r="B95" s="422"/>
      <c r="C95" s="422"/>
      <c r="D95" s="422"/>
      <c r="E95" s="422"/>
      <c r="F95" s="422"/>
      <c r="G95" s="422"/>
      <c r="H95" s="422"/>
      <c r="I95" s="422"/>
      <c r="J95" s="422"/>
      <c r="K95" s="422"/>
      <c r="L95" s="422"/>
      <c r="M95" s="422"/>
      <c r="N95" s="422"/>
      <c r="O95" s="422"/>
      <c r="P95" s="422"/>
    </row>
    <row r="96" spans="2:16" x14ac:dyDescent="0.3">
      <c r="B96" s="422"/>
      <c r="C96" s="422"/>
      <c r="D96" s="422"/>
      <c r="E96" s="422"/>
      <c r="F96" s="422"/>
      <c r="G96" s="422"/>
      <c r="H96" s="422"/>
      <c r="I96" s="422"/>
      <c r="J96" s="422"/>
      <c r="K96" s="422"/>
      <c r="L96" s="422"/>
      <c r="M96" s="422"/>
      <c r="N96" s="422"/>
      <c r="O96" s="422"/>
      <c r="P96" s="422"/>
    </row>
    <row r="97" spans="2:16" x14ac:dyDescent="0.3">
      <c r="B97" s="422"/>
      <c r="C97" s="422"/>
      <c r="D97" s="422"/>
      <c r="E97" s="422"/>
      <c r="F97" s="422"/>
      <c r="G97" s="422"/>
      <c r="H97" s="422"/>
      <c r="I97" s="422"/>
      <c r="J97" s="422"/>
      <c r="K97" s="422"/>
      <c r="L97" s="422"/>
      <c r="M97" s="422"/>
      <c r="N97" s="422"/>
      <c r="O97" s="422"/>
      <c r="P97" s="422"/>
    </row>
    <row r="98" spans="2:16" x14ac:dyDescent="0.3">
      <c r="B98" s="422"/>
      <c r="C98" s="422"/>
      <c r="D98" s="422"/>
      <c r="E98" s="422"/>
      <c r="F98" s="422"/>
      <c r="G98" s="422"/>
      <c r="H98" s="422"/>
      <c r="I98" s="422"/>
      <c r="J98" s="422"/>
      <c r="K98" s="422"/>
      <c r="L98" s="422"/>
      <c r="M98" s="422"/>
      <c r="N98" s="422"/>
      <c r="O98" s="422"/>
      <c r="P98" s="422"/>
    </row>
    <row r="99" spans="2:16" x14ac:dyDescent="0.3">
      <c r="B99" s="422"/>
      <c r="C99" s="422"/>
      <c r="D99" s="422"/>
      <c r="E99" s="422"/>
      <c r="F99" s="422"/>
      <c r="G99" s="422"/>
      <c r="H99" s="422"/>
      <c r="I99" s="422"/>
      <c r="J99" s="422"/>
      <c r="K99" s="422"/>
      <c r="L99" s="422"/>
      <c r="M99" s="422"/>
      <c r="N99" s="422"/>
      <c r="O99" s="422"/>
      <c r="P99" s="422"/>
    </row>
    <row r="100" spans="2:16" x14ac:dyDescent="0.3">
      <c r="B100" s="422"/>
      <c r="C100" s="422"/>
      <c r="D100" s="422"/>
      <c r="E100" s="422"/>
      <c r="F100" s="422"/>
      <c r="G100" s="422"/>
      <c r="H100" s="422"/>
      <c r="I100" s="422"/>
      <c r="J100" s="422"/>
      <c r="K100" s="422"/>
      <c r="L100" s="422"/>
      <c r="M100" s="422"/>
      <c r="N100" s="422"/>
      <c r="O100" s="422"/>
      <c r="P100" s="422"/>
    </row>
    <row r="101" spans="2:16" x14ac:dyDescent="0.3">
      <c r="B101" s="422"/>
      <c r="C101" s="422"/>
      <c r="D101" s="422"/>
      <c r="E101" s="422"/>
      <c r="F101" s="422"/>
      <c r="G101" s="422"/>
      <c r="H101" s="422"/>
      <c r="I101" s="422"/>
      <c r="J101" s="422"/>
      <c r="K101" s="422"/>
      <c r="L101" s="422"/>
      <c r="M101" s="422"/>
      <c r="N101" s="422"/>
      <c r="O101" s="422"/>
      <c r="P101" s="422"/>
    </row>
    <row r="102" spans="2:16" x14ac:dyDescent="0.3">
      <c r="B102" s="422"/>
      <c r="C102" s="422"/>
      <c r="D102" s="422"/>
      <c r="E102" s="422"/>
      <c r="F102" s="422"/>
      <c r="G102" s="422"/>
      <c r="H102" s="422"/>
      <c r="I102" s="422"/>
      <c r="J102" s="422"/>
      <c r="K102" s="422"/>
      <c r="L102" s="422"/>
      <c r="M102" s="422"/>
      <c r="N102" s="422"/>
      <c r="O102" s="422"/>
      <c r="P102" s="422"/>
    </row>
    <row r="103" spans="2:16" x14ac:dyDescent="0.3">
      <c r="B103" s="103"/>
      <c r="C103" s="103"/>
      <c r="D103" s="103"/>
      <c r="E103" s="103"/>
      <c r="F103" s="103"/>
      <c r="G103" s="103"/>
      <c r="H103" s="103"/>
      <c r="I103" s="103"/>
      <c r="J103" s="103"/>
      <c r="K103" s="103"/>
      <c r="L103" s="103"/>
      <c r="M103" s="103"/>
      <c r="N103" s="103"/>
      <c r="O103" s="103"/>
      <c r="P103" s="103"/>
    </row>
  </sheetData>
  <sheetProtection sheet="1" objects="1" scenarios="1" formatColumns="0" formatRows="0"/>
  <mergeCells count="120">
    <mergeCell ref="L61:P64"/>
    <mergeCell ref="E57:E60"/>
    <mergeCell ref="B57:B60"/>
    <mergeCell ref="C57:D60"/>
    <mergeCell ref="F57:F60"/>
    <mergeCell ref="G57:K60"/>
    <mergeCell ref="L73:P76"/>
    <mergeCell ref="B73:B76"/>
    <mergeCell ref="C73:D76"/>
    <mergeCell ref="E73:E76"/>
    <mergeCell ref="F73:F76"/>
    <mergeCell ref="G73:K76"/>
    <mergeCell ref="L65:P68"/>
    <mergeCell ref="B69:B72"/>
    <mergeCell ref="C69:D72"/>
    <mergeCell ref="E69:E72"/>
    <mergeCell ref="F69:F72"/>
    <mergeCell ref="G69:K72"/>
    <mergeCell ref="L69:P72"/>
    <mergeCell ref="B65:B68"/>
    <mergeCell ref="C65:D68"/>
    <mergeCell ref="E65:E68"/>
    <mergeCell ref="F65:F68"/>
    <mergeCell ref="G65:K68"/>
    <mergeCell ref="B37:B40"/>
    <mergeCell ref="D82:P84"/>
    <mergeCell ref="L13:P16"/>
    <mergeCell ref="C33:D36"/>
    <mergeCell ref="C29:D32"/>
    <mergeCell ref="G17:K20"/>
    <mergeCell ref="F37:F40"/>
    <mergeCell ref="E33:E36"/>
    <mergeCell ref="F29:F32"/>
    <mergeCell ref="E21:E24"/>
    <mergeCell ref="L33:P36"/>
    <mergeCell ref="C82:C84"/>
    <mergeCell ref="E37:E40"/>
    <mergeCell ref="G13:K16"/>
    <mergeCell ref="E45:E48"/>
    <mergeCell ref="E49:E52"/>
    <mergeCell ref="B49:B52"/>
    <mergeCell ref="C49:D52"/>
    <mergeCell ref="F49:F52"/>
    <mergeCell ref="G49:K52"/>
    <mergeCell ref="C61:D64"/>
    <mergeCell ref="E61:E64"/>
    <mergeCell ref="F61:F64"/>
    <mergeCell ref="G61:K64"/>
    <mergeCell ref="B94:P102"/>
    <mergeCell ref="B29:B32"/>
    <mergeCell ref="F33:F36"/>
    <mergeCell ref="L9:P12"/>
    <mergeCell ref="C13:D16"/>
    <mergeCell ref="B80:B81"/>
    <mergeCell ref="C9:D12"/>
    <mergeCell ref="L41:P44"/>
    <mergeCell ref="L45:P48"/>
    <mergeCell ref="L49:P52"/>
    <mergeCell ref="L53:P56"/>
    <mergeCell ref="E29:E32"/>
    <mergeCell ref="D80:P81"/>
    <mergeCell ref="L57:P60"/>
    <mergeCell ref="B61:B64"/>
    <mergeCell ref="B13:B16"/>
    <mergeCell ref="L21:P24"/>
    <mergeCell ref="G9:K12"/>
    <mergeCell ref="F13:F16"/>
    <mergeCell ref="B9:B12"/>
    <mergeCell ref="C37:D40"/>
    <mergeCell ref="G21:K24"/>
    <mergeCell ref="L17:P20"/>
    <mergeCell ref="B45:B48"/>
    <mergeCell ref="L7:P8"/>
    <mergeCell ref="E7:E8"/>
    <mergeCell ref="G7:K8"/>
    <mergeCell ref="F7:F8"/>
    <mergeCell ref="B79:P79"/>
    <mergeCell ref="C25:D28"/>
    <mergeCell ref="B82:B84"/>
    <mergeCell ref="B33:B36"/>
    <mergeCell ref="E25:E28"/>
    <mergeCell ref="F9:F12"/>
    <mergeCell ref="B25:B28"/>
    <mergeCell ref="C45:D48"/>
    <mergeCell ref="F45:F48"/>
    <mergeCell ref="G45:K48"/>
    <mergeCell ref="E41:E44"/>
    <mergeCell ref="B41:B44"/>
    <mergeCell ref="C41:D44"/>
    <mergeCell ref="F41:F44"/>
    <mergeCell ref="G41:K44"/>
    <mergeCell ref="E53:E56"/>
    <mergeCell ref="B53:B56"/>
    <mergeCell ref="C53:D56"/>
    <mergeCell ref="F53:F56"/>
    <mergeCell ref="G53:K56"/>
    <mergeCell ref="B2:P2"/>
    <mergeCell ref="E17:E20"/>
    <mergeCell ref="C21:D24"/>
    <mergeCell ref="L37:P40"/>
    <mergeCell ref="B21:B24"/>
    <mergeCell ref="B6:B8"/>
    <mergeCell ref="B4:P5"/>
    <mergeCell ref="C80:C81"/>
    <mergeCell ref="C17:D20"/>
    <mergeCell ref="E13:E16"/>
    <mergeCell ref="B17:B20"/>
    <mergeCell ref="E9:E12"/>
    <mergeCell ref="C7:D8"/>
    <mergeCell ref="F17:F20"/>
    <mergeCell ref="G29:K32"/>
    <mergeCell ref="F21:F24"/>
    <mergeCell ref="B77:P78"/>
    <mergeCell ref="L25:P28"/>
    <mergeCell ref="G25:K28"/>
    <mergeCell ref="C6:P6"/>
    <mergeCell ref="F25:F28"/>
    <mergeCell ref="G37:K40"/>
    <mergeCell ref="L29:P32"/>
    <mergeCell ref="G33:K36"/>
  </mergeCells>
  <dataValidations count="3">
    <dataValidation type="list" allowBlank="1" showInputMessage="1" showErrorMessage="1" prompt="Select Rating" sqref="B82:C84 E9:E19 E21:E23 E37:E39 E25:E27 E29:E31 E33:E35 E41:E43 E57:E59 E45:E47 E49:E51 E53:E55 E65:E67 E61:E63 E69:E71 E73:E75" xr:uid="{00000000-0002-0000-0A00-000000000000}">
      <formula1>"Low, Moderate, Substantial, High"</formula1>
    </dataValidation>
    <dataValidation type="list" allowBlank="1" showInputMessage="1" showErrorMessage="1" prompt="Select Response" sqref="F9:F19 F21:F23 F25:F27 F29:F31 F33:F35 F37:F39 F41:F43 F45:F47 F49:F51 F53:F55 F73:F75 F57:F59 F61:F63 F65:F67 F69:F71" xr:uid="{00000000-0002-0000-0A00-000001000000}">
      <formula1>"Yes, No"</formula1>
    </dataValidation>
    <dataValidation type="list" allowBlank="1" showInputMessage="1" showErrorMessage="1" prompt="Select type of risk" sqref="C9:D76"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AB55"/>
  <sheetViews>
    <sheetView showGridLines="0" zoomScaleNormal="100" zoomScaleSheetLayoutView="100" workbookViewId="0">
      <selection activeCell="O14" sqref="A1:XFD1048576"/>
    </sheetView>
  </sheetViews>
  <sheetFormatPr defaultColWidth="8.44140625" defaultRowHeight="14.4" x14ac:dyDescent="0.3"/>
  <cols>
    <col min="1" max="1" width="1.44140625" customWidth="1"/>
  </cols>
  <sheetData>
    <row r="1" spans="1:28" x14ac:dyDescent="0.3">
      <c r="A1" s="15"/>
      <c r="B1" s="15"/>
      <c r="C1" s="15"/>
      <c r="D1" s="15"/>
      <c r="E1" s="15"/>
      <c r="F1" s="15"/>
      <c r="G1" s="15"/>
      <c r="H1" s="15"/>
      <c r="I1" s="15"/>
      <c r="J1" s="15"/>
      <c r="K1" s="15"/>
    </row>
    <row r="2" spans="1:28" ht="16.350000000000001" customHeight="1" x14ac:dyDescent="0.35">
      <c r="A2" s="15"/>
      <c r="B2" s="442" t="s">
        <v>667</v>
      </c>
      <c r="C2" s="209"/>
      <c r="D2" s="209"/>
      <c r="E2" s="209"/>
      <c r="F2" s="209"/>
      <c r="G2" s="209"/>
      <c r="H2" s="209"/>
      <c r="I2" s="209"/>
      <c r="J2" s="209"/>
      <c r="K2" s="209"/>
      <c r="M2" s="145"/>
      <c r="N2" s="40"/>
      <c r="O2" s="40"/>
      <c r="P2" s="40"/>
      <c r="Q2" s="40"/>
      <c r="R2" s="40"/>
      <c r="S2" s="40"/>
      <c r="T2" s="40"/>
      <c r="U2" s="40"/>
      <c r="V2" s="40"/>
      <c r="W2" s="40"/>
      <c r="X2" s="40"/>
      <c r="Y2" s="40"/>
      <c r="Z2" s="40"/>
      <c r="AA2" s="40"/>
      <c r="AB2" s="40"/>
    </row>
    <row r="3" spans="1:28" ht="16.350000000000001" customHeight="1" x14ac:dyDescent="0.35">
      <c r="A3" s="15"/>
      <c r="B3" s="18"/>
      <c r="C3" s="18"/>
      <c r="D3" s="18"/>
      <c r="E3" s="18"/>
      <c r="F3" s="18"/>
      <c r="G3" s="18"/>
      <c r="H3" s="18"/>
      <c r="I3" s="18"/>
      <c r="J3" s="18"/>
      <c r="K3" s="18"/>
      <c r="M3" s="40"/>
      <c r="N3" s="40"/>
      <c r="O3" s="40"/>
      <c r="P3" s="40"/>
      <c r="Q3" s="40"/>
      <c r="R3" s="40"/>
      <c r="S3" s="40"/>
      <c r="T3" s="40"/>
      <c r="U3" s="40"/>
      <c r="V3" s="40"/>
      <c r="W3" s="40"/>
      <c r="X3" s="40"/>
      <c r="Y3" s="40"/>
      <c r="Z3" s="40"/>
      <c r="AA3" s="40"/>
      <c r="AB3" s="40"/>
    </row>
    <row r="4" spans="1:28" ht="16.350000000000001" customHeight="1" x14ac:dyDescent="0.35">
      <c r="A4" s="15"/>
      <c r="B4" s="212" t="s">
        <v>668</v>
      </c>
      <c r="C4" s="229"/>
      <c r="D4" s="229"/>
      <c r="E4" s="229"/>
      <c r="F4" s="229"/>
      <c r="G4" s="229"/>
      <c r="H4" s="229"/>
      <c r="I4" s="229"/>
      <c r="J4" s="229"/>
      <c r="K4" s="230"/>
      <c r="M4" s="39"/>
      <c r="N4" s="40"/>
      <c r="O4" s="40"/>
      <c r="P4" s="40"/>
      <c r="Q4" s="40"/>
      <c r="R4" s="40"/>
      <c r="S4" s="40"/>
      <c r="T4" s="40"/>
      <c r="U4" s="40"/>
      <c r="V4" s="40"/>
      <c r="W4" s="40"/>
      <c r="X4" s="40"/>
      <c r="Y4" s="40"/>
      <c r="Z4" s="40"/>
      <c r="AA4" s="40"/>
      <c r="AB4" s="40"/>
    </row>
    <row r="5" spans="1:28" ht="25.35" customHeight="1" x14ac:dyDescent="0.35">
      <c r="A5" s="15"/>
      <c r="B5" s="231"/>
      <c r="C5" s="232"/>
      <c r="D5" s="232"/>
      <c r="E5" s="232"/>
      <c r="F5" s="232"/>
      <c r="G5" s="232"/>
      <c r="H5" s="232"/>
      <c r="I5" s="232"/>
      <c r="J5" s="232"/>
      <c r="K5" s="233"/>
      <c r="M5" s="40"/>
      <c r="N5" s="40"/>
      <c r="O5" s="40"/>
      <c r="P5" s="40"/>
      <c r="Q5" s="40"/>
      <c r="R5" s="40"/>
      <c r="S5" s="40"/>
      <c r="T5" s="40"/>
      <c r="U5" s="40"/>
      <c r="V5" s="40"/>
      <c r="W5" s="40"/>
      <c r="X5" s="40"/>
      <c r="Y5" s="40"/>
      <c r="Z5" s="40"/>
      <c r="AA5" s="40"/>
      <c r="AB5" s="40"/>
    </row>
    <row r="6" spans="1:28" ht="14.85" customHeight="1" x14ac:dyDescent="0.35">
      <c r="A6" s="15"/>
      <c r="B6" s="212"/>
      <c r="C6" s="220"/>
      <c r="D6" s="220"/>
      <c r="E6" s="220"/>
      <c r="F6" s="220"/>
      <c r="G6" s="220"/>
      <c r="H6" s="220"/>
      <c r="I6" s="220"/>
      <c r="J6" s="220"/>
      <c r="K6" s="221"/>
      <c r="M6" s="40"/>
      <c r="N6" s="40"/>
      <c r="O6" s="40"/>
      <c r="P6" s="40"/>
      <c r="Q6" s="40"/>
      <c r="R6" s="40"/>
      <c r="S6" s="40"/>
      <c r="T6" s="40"/>
      <c r="U6" s="40"/>
      <c r="V6" s="40"/>
      <c r="W6" s="40"/>
      <c r="X6" s="40"/>
      <c r="Y6" s="40"/>
      <c r="Z6" s="40"/>
      <c r="AA6" s="40"/>
      <c r="AB6" s="40"/>
    </row>
    <row r="7" spans="1:28" ht="14.85" customHeight="1" x14ac:dyDescent="0.35">
      <c r="A7" s="15"/>
      <c r="B7" s="408" t="s">
        <v>669</v>
      </c>
      <c r="C7" s="229"/>
      <c r="D7" s="229"/>
      <c r="E7" s="230"/>
      <c r="F7" s="440" t="s">
        <v>670</v>
      </c>
      <c r="G7" s="229"/>
      <c r="H7" s="229"/>
      <c r="I7" s="229"/>
      <c r="J7" s="229"/>
      <c r="K7" s="230"/>
      <c r="M7" s="40"/>
      <c r="N7" s="40"/>
      <c r="O7" s="40"/>
      <c r="P7" s="40"/>
      <c r="Q7" s="40"/>
      <c r="R7" s="40"/>
      <c r="S7" s="40"/>
      <c r="T7" s="40"/>
      <c r="U7" s="40"/>
      <c r="V7" s="40"/>
      <c r="W7" s="40"/>
      <c r="X7" s="40"/>
      <c r="Y7" s="40"/>
      <c r="Z7" s="40"/>
      <c r="AA7" s="40"/>
      <c r="AB7" s="40"/>
    </row>
    <row r="8" spans="1:28" ht="17.100000000000001" customHeight="1" x14ac:dyDescent="0.35">
      <c r="A8" s="15"/>
      <c r="B8" s="231"/>
      <c r="C8" s="232"/>
      <c r="D8" s="232"/>
      <c r="E8" s="233"/>
      <c r="F8" s="231"/>
      <c r="G8" s="232"/>
      <c r="H8" s="232"/>
      <c r="I8" s="232"/>
      <c r="J8" s="232"/>
      <c r="K8" s="233"/>
      <c r="M8" s="40"/>
      <c r="N8" s="40"/>
      <c r="O8" s="40"/>
      <c r="P8" s="40"/>
      <c r="Q8" s="40"/>
      <c r="R8" s="40"/>
      <c r="S8" s="40"/>
      <c r="T8" s="40"/>
      <c r="U8" s="40"/>
      <c r="V8" s="40"/>
      <c r="W8" s="40"/>
      <c r="X8" s="40"/>
      <c r="Y8" s="40"/>
      <c r="Z8" s="40"/>
      <c r="AA8" s="40"/>
      <c r="AB8" s="40"/>
    </row>
    <row r="9" spans="1:28" ht="14.85" customHeight="1" x14ac:dyDescent="0.35">
      <c r="A9" s="15"/>
      <c r="B9" s="439" t="s">
        <v>671</v>
      </c>
      <c r="C9" s="229"/>
      <c r="D9" s="229"/>
      <c r="E9" s="230"/>
      <c r="F9" s="441"/>
      <c r="G9" s="229"/>
      <c r="H9" s="229"/>
      <c r="I9" s="229"/>
      <c r="J9" s="229"/>
      <c r="K9" s="230"/>
      <c r="M9" s="40"/>
      <c r="N9" s="40"/>
      <c r="O9" s="40"/>
      <c r="P9" s="40"/>
      <c r="Q9" s="40"/>
      <c r="R9" s="40"/>
      <c r="S9" s="40"/>
      <c r="T9" s="40"/>
      <c r="U9" s="40"/>
      <c r="V9" s="40"/>
      <c r="W9" s="40"/>
      <c r="X9" s="40"/>
      <c r="Y9" s="40"/>
      <c r="Z9" s="40"/>
      <c r="AA9" s="40"/>
      <c r="AB9" s="40"/>
    </row>
    <row r="10" spans="1:28" ht="17.100000000000001" customHeight="1" x14ac:dyDescent="0.35">
      <c r="A10" s="15"/>
      <c r="B10" s="231"/>
      <c r="C10" s="232"/>
      <c r="D10" s="232"/>
      <c r="E10" s="233"/>
      <c r="F10" s="231"/>
      <c r="G10" s="232"/>
      <c r="H10" s="232"/>
      <c r="I10" s="232"/>
      <c r="J10" s="232"/>
      <c r="K10" s="233"/>
      <c r="M10" s="40"/>
      <c r="N10" s="40"/>
      <c r="O10" s="40"/>
      <c r="P10" s="40"/>
      <c r="Q10" s="40"/>
      <c r="R10" s="40"/>
      <c r="S10" s="40"/>
      <c r="T10" s="40"/>
      <c r="U10" s="40"/>
      <c r="V10" s="40"/>
      <c r="W10" s="40"/>
      <c r="X10" s="40"/>
      <c r="Y10" s="40"/>
      <c r="Z10" s="40"/>
      <c r="AA10" s="40"/>
      <c r="AB10" s="40"/>
    </row>
    <row r="11" spans="1:28" ht="17.100000000000001" customHeight="1" x14ac:dyDescent="0.35">
      <c r="A11" s="15"/>
      <c r="B11" s="439" t="s">
        <v>672</v>
      </c>
      <c r="C11" s="229"/>
      <c r="D11" s="229"/>
      <c r="E11" s="230"/>
      <c r="F11" s="441"/>
      <c r="G11" s="229"/>
      <c r="H11" s="229"/>
      <c r="I11" s="229"/>
      <c r="J11" s="229"/>
      <c r="K11" s="230"/>
      <c r="M11" s="40"/>
      <c r="N11" s="40"/>
      <c r="O11" s="40"/>
      <c r="P11" s="40"/>
      <c r="Q11" s="40"/>
      <c r="R11" s="40"/>
      <c r="S11" s="40"/>
      <c r="T11" s="40"/>
      <c r="U11" s="40"/>
      <c r="V11" s="40"/>
      <c r="W11" s="40"/>
      <c r="X11" s="40"/>
      <c r="Y11" s="40"/>
      <c r="Z11" s="40"/>
      <c r="AA11" s="40"/>
      <c r="AB11" s="40"/>
    </row>
    <row r="12" spans="1:28" ht="17.100000000000001" customHeight="1" x14ac:dyDescent="0.35">
      <c r="A12" s="15"/>
      <c r="B12" s="231"/>
      <c r="C12" s="232"/>
      <c r="D12" s="232"/>
      <c r="E12" s="233"/>
      <c r="F12" s="231"/>
      <c r="G12" s="232"/>
      <c r="H12" s="232"/>
      <c r="I12" s="232"/>
      <c r="J12" s="232"/>
      <c r="K12" s="233"/>
      <c r="M12" s="40"/>
      <c r="N12" s="40"/>
      <c r="O12" s="40"/>
      <c r="P12" s="40"/>
      <c r="Q12" s="40"/>
      <c r="R12" s="40"/>
      <c r="S12" s="40"/>
      <c r="T12" s="40"/>
      <c r="U12" s="40"/>
      <c r="V12" s="40"/>
      <c r="W12" s="40"/>
      <c r="X12" s="40"/>
      <c r="Y12" s="40"/>
      <c r="Z12" s="40"/>
      <c r="AA12" s="40"/>
      <c r="AB12" s="40"/>
    </row>
    <row r="13" spans="1:28" ht="17.100000000000001" customHeight="1" x14ac:dyDescent="0.35">
      <c r="A13" s="15"/>
      <c r="B13" s="439" t="s">
        <v>673</v>
      </c>
      <c r="C13" s="229"/>
      <c r="D13" s="229"/>
      <c r="E13" s="230"/>
      <c r="F13" s="441"/>
      <c r="G13" s="229"/>
      <c r="H13" s="229"/>
      <c r="I13" s="229"/>
      <c r="J13" s="229"/>
      <c r="K13" s="230"/>
      <c r="M13" s="40"/>
    </row>
    <row r="14" spans="1:28" ht="17.100000000000001" customHeight="1" x14ac:dyDescent="0.35">
      <c r="A14" s="15"/>
      <c r="B14" s="231"/>
      <c r="C14" s="232"/>
      <c r="D14" s="232"/>
      <c r="E14" s="233"/>
      <c r="F14" s="231"/>
      <c r="G14" s="232"/>
      <c r="H14" s="232"/>
      <c r="I14" s="232"/>
      <c r="J14" s="232"/>
      <c r="K14" s="233"/>
      <c r="M14" s="40"/>
    </row>
    <row r="15" spans="1:28" ht="17.100000000000001" customHeight="1" x14ac:dyDescent="0.35">
      <c r="A15" s="15"/>
      <c r="B15" s="439" t="s">
        <v>674</v>
      </c>
      <c r="C15" s="229"/>
      <c r="D15" s="229"/>
      <c r="E15" s="230"/>
      <c r="F15" s="441"/>
      <c r="G15" s="229"/>
      <c r="H15" s="229"/>
      <c r="I15" s="229"/>
      <c r="J15" s="229"/>
      <c r="K15" s="230"/>
      <c r="M15" s="40"/>
    </row>
    <row r="16" spans="1:28" ht="17.100000000000001" customHeight="1" x14ac:dyDescent="0.35">
      <c r="A16" s="15"/>
      <c r="B16" s="231"/>
      <c r="C16" s="232"/>
      <c r="D16" s="232"/>
      <c r="E16" s="233"/>
      <c r="F16" s="231"/>
      <c r="G16" s="232"/>
      <c r="H16" s="232"/>
      <c r="I16" s="232"/>
      <c r="J16" s="232"/>
      <c r="K16" s="233"/>
      <c r="M16" s="40"/>
    </row>
    <row r="17" spans="1:13" ht="17.100000000000001" customHeight="1" x14ac:dyDescent="0.35">
      <c r="A17" s="15"/>
      <c r="B17" s="439" t="s">
        <v>675</v>
      </c>
      <c r="C17" s="229"/>
      <c r="D17" s="229"/>
      <c r="E17" s="230"/>
      <c r="F17" s="441"/>
      <c r="G17" s="229"/>
      <c r="H17" s="229"/>
      <c r="I17" s="229"/>
      <c r="J17" s="229"/>
      <c r="K17" s="230"/>
      <c r="M17" s="40"/>
    </row>
    <row r="18" spans="1:13" ht="17.100000000000001" customHeight="1" x14ac:dyDescent="0.35">
      <c r="A18" s="15"/>
      <c r="B18" s="231"/>
      <c r="C18" s="232"/>
      <c r="D18" s="232"/>
      <c r="E18" s="233"/>
      <c r="F18" s="231"/>
      <c r="G18" s="232"/>
      <c r="H18" s="232"/>
      <c r="I18" s="232"/>
      <c r="J18" s="232"/>
      <c r="K18" s="233"/>
      <c r="M18" s="40"/>
    </row>
    <row r="19" spans="1:13" ht="17.100000000000001" customHeight="1" x14ac:dyDescent="0.35">
      <c r="A19" s="15"/>
      <c r="B19" s="212"/>
      <c r="C19" s="229"/>
      <c r="D19" s="229"/>
      <c r="E19" s="229"/>
      <c r="F19" s="229"/>
      <c r="G19" s="229"/>
      <c r="H19" s="229"/>
      <c r="I19" s="229"/>
      <c r="J19" s="229"/>
      <c r="K19" s="230"/>
      <c r="M19" s="40"/>
    </row>
    <row r="20" spans="1:13" ht="17.100000000000001" customHeight="1" x14ac:dyDescent="0.35">
      <c r="A20" s="15"/>
      <c r="B20" s="231"/>
      <c r="C20" s="232"/>
      <c r="D20" s="232"/>
      <c r="E20" s="232"/>
      <c r="F20" s="232"/>
      <c r="G20" s="232"/>
      <c r="H20" s="232"/>
      <c r="I20" s="232"/>
      <c r="J20" s="232"/>
      <c r="K20" s="233"/>
      <c r="M20" s="40"/>
    </row>
    <row r="24" spans="1:13" ht="17.100000000000001" customHeight="1" x14ac:dyDescent="0.35">
      <c r="A24" s="15"/>
      <c r="B24" s="15"/>
      <c r="C24" s="15"/>
      <c r="D24" s="15"/>
      <c r="E24" s="15"/>
      <c r="F24" s="15"/>
      <c r="G24" s="15"/>
      <c r="H24" s="15"/>
      <c r="I24" s="15"/>
      <c r="J24" s="15"/>
      <c r="K24" s="15"/>
      <c r="M24" s="40"/>
    </row>
    <row r="25" spans="1:13" ht="17.100000000000001" customHeight="1" x14ac:dyDescent="0.35">
      <c r="A25" s="15"/>
      <c r="B25" s="15"/>
      <c r="C25" s="15"/>
      <c r="D25" s="15"/>
      <c r="E25" s="15"/>
      <c r="F25" s="15"/>
      <c r="G25" s="15"/>
      <c r="H25" s="15"/>
      <c r="I25" s="15"/>
      <c r="J25" s="15"/>
      <c r="K25" s="15"/>
      <c r="M25" s="40"/>
    </row>
    <row r="26" spans="1:13" ht="17.100000000000001" customHeight="1" x14ac:dyDescent="0.35">
      <c r="A26" s="15"/>
      <c r="B26" s="15"/>
      <c r="C26" s="15"/>
      <c r="D26" s="15"/>
      <c r="E26" s="15"/>
      <c r="F26" s="15"/>
      <c r="G26" s="15"/>
      <c r="H26" s="15"/>
      <c r="I26" s="15"/>
      <c r="J26" s="15"/>
      <c r="K26" s="15"/>
      <c r="M26" s="40"/>
    </row>
    <row r="27" spans="1:13" ht="17.100000000000001" customHeight="1" x14ac:dyDescent="0.35">
      <c r="A27" s="15"/>
      <c r="B27" s="15"/>
      <c r="C27" s="15"/>
      <c r="D27" s="15"/>
      <c r="E27" s="15"/>
      <c r="F27" s="15"/>
      <c r="G27" s="15"/>
      <c r="H27" s="15"/>
      <c r="I27" s="15"/>
      <c r="J27" s="15"/>
      <c r="K27" s="15"/>
      <c r="M27" s="40"/>
    </row>
    <row r="28" spans="1:13" ht="17.100000000000001" customHeight="1" x14ac:dyDescent="0.35">
      <c r="A28" s="15"/>
      <c r="B28" s="15"/>
      <c r="C28" s="15"/>
      <c r="D28" s="15"/>
      <c r="E28" s="15"/>
      <c r="F28" s="15"/>
      <c r="G28" s="15"/>
      <c r="H28" s="15"/>
      <c r="I28" s="15"/>
      <c r="J28" s="15"/>
      <c r="K28" s="15"/>
      <c r="M28" s="40"/>
    </row>
    <row r="29" spans="1:13" ht="17.100000000000001" customHeight="1" x14ac:dyDescent="0.35">
      <c r="A29" s="15"/>
      <c r="B29" s="15"/>
      <c r="C29" s="15"/>
      <c r="D29" s="15"/>
      <c r="E29" s="15"/>
      <c r="F29" s="15"/>
      <c r="G29" s="15"/>
      <c r="H29" s="15"/>
      <c r="I29" s="15"/>
      <c r="J29" s="15"/>
      <c r="K29" s="15"/>
      <c r="M29" s="40"/>
    </row>
    <row r="30" spans="1:13" ht="17.100000000000001" customHeight="1" x14ac:dyDescent="0.35">
      <c r="A30" s="15"/>
      <c r="B30" s="15"/>
      <c r="C30" s="15"/>
      <c r="D30" s="15"/>
      <c r="E30" s="15"/>
      <c r="F30" s="15"/>
      <c r="G30" s="15"/>
      <c r="H30" s="15"/>
      <c r="I30" s="15"/>
      <c r="J30" s="15"/>
      <c r="K30" s="15"/>
      <c r="M30" s="40"/>
    </row>
    <row r="31" spans="1:13" ht="17.100000000000001" customHeight="1" x14ac:dyDescent="0.35">
      <c r="A31" s="15"/>
      <c r="B31" s="15"/>
      <c r="C31" s="15"/>
      <c r="D31" s="15"/>
      <c r="E31" s="15"/>
      <c r="F31" s="15"/>
      <c r="G31" s="15"/>
      <c r="H31" s="15"/>
      <c r="I31" s="15"/>
      <c r="J31" s="15"/>
      <c r="K31" s="15"/>
      <c r="M31" s="40"/>
    </row>
    <row r="32" spans="1:13" ht="17.100000000000001" customHeight="1" x14ac:dyDescent="0.35">
      <c r="A32" s="15"/>
      <c r="B32" s="15"/>
      <c r="C32" s="15"/>
      <c r="D32" s="15"/>
      <c r="E32" s="15"/>
      <c r="F32" s="15"/>
      <c r="G32" s="15"/>
      <c r="H32" s="15"/>
      <c r="I32" s="15"/>
      <c r="J32" s="15"/>
      <c r="K32" s="15"/>
      <c r="M32" s="40"/>
    </row>
    <row r="33" spans="1:13" ht="17.100000000000001" customHeight="1" x14ac:dyDescent="0.35">
      <c r="A33" s="15"/>
      <c r="B33" s="15"/>
      <c r="C33" s="15"/>
      <c r="D33" s="15"/>
      <c r="E33" s="15"/>
      <c r="F33" s="15"/>
      <c r="G33" s="15"/>
      <c r="H33" s="15"/>
      <c r="I33" s="15"/>
      <c r="J33" s="15"/>
      <c r="K33" s="15"/>
      <c r="M33" s="40"/>
    </row>
    <row r="34" spans="1:13" ht="17.100000000000001" customHeight="1" x14ac:dyDescent="0.35">
      <c r="A34" s="15"/>
      <c r="B34" s="15"/>
      <c r="C34" s="15"/>
      <c r="D34" s="15"/>
      <c r="E34" s="15"/>
      <c r="F34" s="15"/>
      <c r="G34" s="15"/>
      <c r="H34" s="15"/>
      <c r="I34" s="15"/>
      <c r="J34" s="15"/>
      <c r="K34" s="15"/>
      <c r="M34" s="40"/>
    </row>
    <row r="35" spans="1:13" ht="17.100000000000001" customHeight="1" x14ac:dyDescent="0.35">
      <c r="A35" s="15"/>
      <c r="B35" s="15"/>
      <c r="C35" s="15"/>
      <c r="D35" s="15"/>
      <c r="E35" s="15"/>
      <c r="F35" s="15"/>
      <c r="G35" s="15"/>
      <c r="H35" s="15"/>
      <c r="I35" s="15"/>
      <c r="J35" s="15"/>
      <c r="K35" s="15"/>
      <c r="M35" s="40"/>
    </row>
    <row r="36" spans="1:13" ht="17.100000000000001" customHeight="1" x14ac:dyDescent="0.35">
      <c r="A36" s="15"/>
      <c r="B36" s="15"/>
      <c r="C36" s="15"/>
      <c r="D36" s="15"/>
      <c r="E36" s="15"/>
      <c r="F36" s="15"/>
      <c r="G36" s="15"/>
      <c r="H36" s="15"/>
      <c r="I36" s="15"/>
      <c r="J36" s="15"/>
      <c r="K36" s="15"/>
      <c r="M36" s="40"/>
    </row>
    <row r="37" spans="1:13" ht="17.100000000000001" customHeight="1" x14ac:dyDescent="0.35">
      <c r="A37" s="15"/>
      <c r="B37" s="15"/>
      <c r="C37" s="15"/>
      <c r="D37" s="15"/>
      <c r="E37" s="15"/>
      <c r="F37" s="15"/>
      <c r="G37" s="15"/>
      <c r="H37" s="15"/>
      <c r="I37" s="15"/>
      <c r="J37" s="15"/>
      <c r="K37" s="15"/>
      <c r="M37" s="40"/>
    </row>
    <row r="38" spans="1:13" ht="17.100000000000001" customHeight="1" x14ac:dyDescent="0.35">
      <c r="A38" s="15"/>
      <c r="B38" s="15"/>
      <c r="C38" s="15"/>
      <c r="D38" s="15"/>
      <c r="E38" s="15"/>
      <c r="F38" s="15"/>
      <c r="G38" s="15"/>
      <c r="H38" s="15"/>
      <c r="I38" s="15"/>
      <c r="J38" s="15"/>
      <c r="K38" s="15"/>
      <c r="M38" s="40"/>
    </row>
    <row r="39" spans="1:13" ht="17.100000000000001" customHeight="1" x14ac:dyDescent="0.35">
      <c r="A39" s="15"/>
      <c r="B39" s="15"/>
      <c r="C39" s="15"/>
      <c r="D39" s="15"/>
      <c r="E39" s="15"/>
      <c r="F39" s="15"/>
      <c r="G39" s="15"/>
      <c r="H39" s="15"/>
      <c r="I39" s="15"/>
      <c r="J39" s="15"/>
      <c r="K39" s="15"/>
      <c r="M39" s="40"/>
    </row>
    <row r="40" spans="1:13" ht="17.100000000000001" customHeight="1" x14ac:dyDescent="0.35">
      <c r="A40" s="15"/>
      <c r="B40" s="15"/>
      <c r="C40" s="15"/>
      <c r="D40" s="15"/>
      <c r="E40" s="15"/>
      <c r="F40" s="15"/>
      <c r="G40" s="15"/>
      <c r="H40" s="15"/>
      <c r="I40" s="15"/>
      <c r="J40" s="15"/>
      <c r="K40" s="15"/>
      <c r="M40" s="40"/>
    </row>
    <row r="41" spans="1:13" ht="17.100000000000001" customHeight="1" x14ac:dyDescent="0.35">
      <c r="A41" s="15"/>
      <c r="B41" s="15"/>
      <c r="C41" s="15"/>
      <c r="D41" s="15"/>
      <c r="E41" s="15"/>
      <c r="F41" s="15"/>
      <c r="G41" s="15"/>
      <c r="H41" s="15"/>
      <c r="I41" s="15"/>
      <c r="J41" s="15"/>
      <c r="K41" s="15"/>
      <c r="M41" s="40"/>
    </row>
    <row r="42" spans="1:13" ht="17.100000000000001" customHeight="1" x14ac:dyDescent="0.35">
      <c r="A42" s="15"/>
      <c r="B42" s="15"/>
      <c r="C42" s="15"/>
      <c r="D42" s="15"/>
      <c r="E42" s="15"/>
      <c r="F42" s="15"/>
      <c r="G42" s="15"/>
      <c r="H42" s="15"/>
      <c r="I42" s="15"/>
      <c r="J42" s="15"/>
      <c r="K42" s="15"/>
      <c r="M42" s="40"/>
    </row>
    <row r="43" spans="1:13" ht="17.100000000000001" customHeight="1" x14ac:dyDescent="0.35">
      <c r="A43" s="15"/>
      <c r="B43" s="15"/>
      <c r="C43" s="15"/>
      <c r="D43" s="15"/>
      <c r="E43" s="15"/>
      <c r="F43" s="15"/>
      <c r="G43" s="15"/>
      <c r="H43" s="15"/>
      <c r="I43" s="15"/>
      <c r="J43" s="15"/>
      <c r="K43" s="15"/>
      <c r="M43" s="40"/>
    </row>
    <row r="44" spans="1:13" ht="17.100000000000001" customHeight="1" x14ac:dyDescent="0.35">
      <c r="A44" s="15"/>
      <c r="B44" s="15"/>
      <c r="C44" s="15"/>
      <c r="D44" s="15"/>
      <c r="E44" s="15"/>
      <c r="F44" s="15"/>
      <c r="G44" s="15"/>
      <c r="H44" s="15"/>
      <c r="I44" s="15"/>
      <c r="J44" s="15"/>
      <c r="K44" s="15"/>
      <c r="M44" s="40"/>
    </row>
    <row r="45" spans="1:13" ht="17.100000000000001" customHeight="1" x14ac:dyDescent="0.35">
      <c r="A45" s="15"/>
      <c r="B45" s="15"/>
      <c r="C45" s="15"/>
      <c r="D45" s="15"/>
      <c r="E45" s="15"/>
      <c r="F45" s="15"/>
      <c r="G45" s="15"/>
      <c r="H45" s="15"/>
      <c r="I45" s="15"/>
      <c r="J45" s="15"/>
      <c r="K45" s="15"/>
      <c r="M45" s="40"/>
    </row>
    <row r="46" spans="1:13" ht="17.100000000000001" customHeight="1" x14ac:dyDescent="0.35">
      <c r="A46" s="15"/>
      <c r="B46" s="15"/>
      <c r="C46" s="15"/>
      <c r="D46" s="15"/>
      <c r="E46" s="15"/>
      <c r="F46" s="15"/>
      <c r="G46" s="15"/>
      <c r="H46" s="15"/>
      <c r="I46" s="15"/>
      <c r="J46" s="15"/>
      <c r="K46" s="15"/>
      <c r="M46" s="40"/>
    </row>
    <row r="47" spans="1:13" ht="17.100000000000001" customHeight="1" x14ac:dyDescent="0.35">
      <c r="A47" s="15"/>
      <c r="B47" s="15"/>
      <c r="C47" s="15"/>
      <c r="D47" s="15"/>
      <c r="E47" s="15"/>
      <c r="F47" s="15"/>
      <c r="G47" s="15"/>
      <c r="H47" s="15"/>
      <c r="I47" s="15"/>
      <c r="J47" s="15"/>
      <c r="K47" s="15"/>
      <c r="M47" s="40"/>
    </row>
    <row r="48" spans="1:13" ht="17.100000000000001" customHeight="1" x14ac:dyDescent="0.35">
      <c r="A48" s="15"/>
      <c r="B48" s="15"/>
      <c r="C48" s="15"/>
      <c r="D48" s="15"/>
      <c r="E48" s="15"/>
      <c r="F48" s="15"/>
      <c r="G48" s="15"/>
      <c r="H48" s="15"/>
      <c r="I48" s="15"/>
      <c r="J48" s="15"/>
      <c r="K48" s="15"/>
      <c r="M48" s="40"/>
    </row>
    <row r="49" spans="1:13" ht="17.100000000000001" customHeight="1" x14ac:dyDescent="0.35">
      <c r="A49" s="15"/>
      <c r="B49" s="15"/>
      <c r="C49" s="15"/>
      <c r="D49" s="15"/>
      <c r="E49" s="15"/>
      <c r="F49" s="15"/>
      <c r="G49" s="15"/>
      <c r="H49" s="15"/>
      <c r="I49" s="15"/>
      <c r="J49" s="15"/>
      <c r="K49" s="15"/>
      <c r="M49" s="40"/>
    </row>
    <row r="50" spans="1:13" ht="17.100000000000001" customHeight="1" x14ac:dyDescent="0.35">
      <c r="A50" s="15"/>
      <c r="B50" s="15"/>
      <c r="C50" s="15"/>
      <c r="D50" s="15"/>
      <c r="E50" s="15"/>
      <c r="F50" s="15"/>
      <c r="G50" s="15"/>
      <c r="H50" s="15"/>
      <c r="I50" s="15"/>
      <c r="J50" s="15"/>
      <c r="K50" s="15"/>
      <c r="M50" s="40"/>
    </row>
    <row r="51" spans="1:13" ht="17.100000000000001" customHeight="1" x14ac:dyDescent="0.35">
      <c r="A51" s="15"/>
      <c r="B51" s="15"/>
      <c r="C51" s="15"/>
      <c r="D51" s="15"/>
      <c r="E51" s="15"/>
      <c r="F51" s="15"/>
      <c r="G51" s="15"/>
      <c r="H51" s="15"/>
      <c r="I51" s="15"/>
      <c r="J51" s="15"/>
      <c r="K51" s="15"/>
      <c r="M51" s="40"/>
    </row>
    <row r="52" spans="1:13" ht="17.100000000000001" customHeight="1" x14ac:dyDescent="0.35">
      <c r="A52" s="15"/>
      <c r="B52" s="15"/>
      <c r="C52" s="15"/>
      <c r="D52" s="15"/>
      <c r="E52" s="15"/>
      <c r="F52" s="15"/>
      <c r="G52" s="15"/>
      <c r="H52" s="15"/>
      <c r="I52" s="15"/>
      <c r="J52" s="15"/>
      <c r="K52" s="15"/>
      <c r="M52" s="40"/>
    </row>
    <row r="53" spans="1:13" ht="17.100000000000001" customHeight="1" x14ac:dyDescent="0.35">
      <c r="A53" s="15"/>
      <c r="B53" s="15"/>
      <c r="C53" s="15"/>
      <c r="D53" s="15"/>
      <c r="E53" s="15"/>
      <c r="F53" s="15"/>
      <c r="G53" s="15"/>
      <c r="H53" s="15"/>
      <c r="I53" s="15"/>
      <c r="J53" s="15"/>
      <c r="K53" s="15"/>
      <c r="M53" s="40"/>
    </row>
    <row r="54" spans="1:13" ht="17.100000000000001" customHeight="1" x14ac:dyDescent="0.3">
      <c r="A54" s="15"/>
      <c r="B54" s="15"/>
      <c r="C54" s="15"/>
      <c r="D54" s="15"/>
      <c r="E54" s="15"/>
      <c r="F54" s="15"/>
      <c r="G54" s="15"/>
      <c r="H54" s="15"/>
      <c r="I54" s="15"/>
      <c r="J54" s="15"/>
      <c r="K54" s="15"/>
      <c r="M54" s="43"/>
    </row>
    <row r="55" spans="1:13" x14ac:dyDescent="0.3">
      <c r="A55" s="15"/>
      <c r="B55" s="15"/>
      <c r="C55" s="15"/>
      <c r="D55" s="15"/>
      <c r="E55" s="15"/>
      <c r="F55" s="15"/>
      <c r="G55" s="15"/>
      <c r="H55" s="15"/>
      <c r="I55" s="15"/>
      <c r="J55" s="15"/>
      <c r="K55" s="15"/>
    </row>
  </sheetData>
  <sheetProtection sheet="1" objects="1" scenarios="1" formatColumns="0" formatRows="0"/>
  <mergeCells count="16">
    <mergeCell ref="B2:K2"/>
    <mergeCell ref="B6:K6"/>
    <mergeCell ref="F9:K10"/>
    <mergeCell ref="F17:K18"/>
    <mergeCell ref="B4:K5"/>
    <mergeCell ref="B13:E14"/>
    <mergeCell ref="F15:K16"/>
    <mergeCell ref="F13:K14"/>
    <mergeCell ref="B17:E18"/>
    <mergeCell ref="B7:E8"/>
    <mergeCell ref="B11:E12"/>
    <mergeCell ref="B19:K20"/>
    <mergeCell ref="B15:E16"/>
    <mergeCell ref="F7:K8"/>
    <mergeCell ref="B9:E10"/>
    <mergeCell ref="F11:K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M58"/>
  <sheetViews>
    <sheetView showGridLines="0" zoomScaleNormal="100" zoomScaleSheetLayoutView="100" workbookViewId="0">
      <selection activeCell="P7" sqref="A1:XFD1048576"/>
    </sheetView>
  </sheetViews>
  <sheetFormatPr defaultColWidth="8.44140625" defaultRowHeight="14.4" x14ac:dyDescent="0.3"/>
  <cols>
    <col min="1" max="1" width="1.44140625" customWidth="1"/>
    <col min="2" max="2" width="9.33203125" customWidth="1"/>
    <col min="13" max="13" width="2.44140625" customWidth="1"/>
    <col min="14" max="14" width="10.44140625" customWidth="1"/>
  </cols>
  <sheetData>
    <row r="1" spans="1:13" x14ac:dyDescent="0.3">
      <c r="A1" s="2"/>
      <c r="B1" s="2"/>
      <c r="C1" s="2"/>
      <c r="D1" s="2"/>
      <c r="E1" s="2"/>
      <c r="F1" s="2"/>
      <c r="G1" s="2"/>
      <c r="H1" s="2"/>
      <c r="I1" s="2"/>
      <c r="J1" s="2"/>
      <c r="K1" s="2"/>
    </row>
    <row r="2" spans="1:13" ht="19.5" customHeight="1" x14ac:dyDescent="0.4">
      <c r="A2" s="2"/>
      <c r="B2" s="448" t="s">
        <v>676</v>
      </c>
      <c r="C2" s="209"/>
      <c r="D2" s="209"/>
      <c r="E2" s="209"/>
      <c r="F2" s="209"/>
      <c r="G2" s="209"/>
      <c r="H2" s="209"/>
      <c r="I2" s="209"/>
      <c r="J2" s="209"/>
      <c r="K2" s="209"/>
      <c r="M2" s="196"/>
    </row>
    <row r="3" spans="1:13" x14ac:dyDescent="0.3">
      <c r="A3" s="2"/>
      <c r="B3" s="17"/>
      <c r="C3" s="17"/>
      <c r="D3" s="17"/>
      <c r="E3" s="17"/>
      <c r="F3" s="17"/>
      <c r="G3" s="17"/>
      <c r="H3" s="17"/>
      <c r="I3" s="17"/>
      <c r="J3" s="17"/>
      <c r="K3" s="17"/>
    </row>
    <row r="4" spans="1:13" s="4" customFormat="1" ht="14.85" customHeight="1" x14ac:dyDescent="0.3">
      <c r="A4" s="9"/>
      <c r="B4" s="228" t="s">
        <v>677</v>
      </c>
      <c r="C4" s="229"/>
      <c r="D4" s="229"/>
      <c r="E4" s="229"/>
      <c r="F4" s="229"/>
      <c r="G4" s="229"/>
      <c r="H4" s="229"/>
      <c r="I4" s="229"/>
      <c r="J4" s="229"/>
      <c r="K4" s="230"/>
      <c r="M4" s="200"/>
    </row>
    <row r="5" spans="1:13" ht="16.350000000000001" customHeight="1" x14ac:dyDescent="0.3">
      <c r="A5" s="2"/>
      <c r="B5" s="328"/>
      <c r="C5" s="209"/>
      <c r="D5" s="209"/>
      <c r="E5" s="209"/>
      <c r="F5" s="209"/>
      <c r="G5" s="209"/>
      <c r="H5" s="209"/>
      <c r="I5" s="209"/>
      <c r="J5" s="209"/>
      <c r="K5" s="338"/>
      <c r="M5" s="51"/>
    </row>
    <row r="6" spans="1:13" ht="16.350000000000001" customHeight="1" x14ac:dyDescent="0.3">
      <c r="A6" s="2"/>
      <c r="B6" s="328"/>
      <c r="C6" s="209"/>
      <c r="D6" s="209"/>
      <c r="E6" s="209"/>
      <c r="F6" s="209"/>
      <c r="G6" s="209"/>
      <c r="H6" s="209"/>
      <c r="I6" s="209"/>
      <c r="J6" s="209"/>
      <c r="K6" s="338"/>
      <c r="M6" s="201"/>
    </row>
    <row r="7" spans="1:13" ht="16.350000000000001" customHeight="1" x14ac:dyDescent="0.3">
      <c r="A7" s="2"/>
      <c r="B7" s="328"/>
      <c r="C7" s="209"/>
      <c r="D7" s="209"/>
      <c r="E7" s="209"/>
      <c r="F7" s="209"/>
      <c r="G7" s="209"/>
      <c r="H7" s="209"/>
      <c r="I7" s="209"/>
      <c r="J7" s="209"/>
      <c r="K7" s="338"/>
      <c r="M7" s="201"/>
    </row>
    <row r="8" spans="1:13" ht="16.350000000000001" customHeight="1" x14ac:dyDescent="0.3">
      <c r="A8" s="2"/>
      <c r="B8" s="231"/>
      <c r="C8" s="232"/>
      <c r="D8" s="232"/>
      <c r="E8" s="232"/>
      <c r="F8" s="232"/>
      <c r="G8" s="232"/>
      <c r="H8" s="232"/>
      <c r="I8" s="232"/>
      <c r="J8" s="232"/>
      <c r="K8" s="233"/>
      <c r="M8" s="201"/>
    </row>
    <row r="9" spans="1:13" ht="14.85" customHeight="1" x14ac:dyDescent="0.3">
      <c r="A9" s="2"/>
      <c r="B9" s="440" t="s">
        <v>678</v>
      </c>
      <c r="C9" s="230"/>
      <c r="D9" s="440" t="s">
        <v>679</v>
      </c>
      <c r="E9" s="229"/>
      <c r="F9" s="229"/>
      <c r="G9" s="229"/>
      <c r="H9" s="230"/>
      <c r="I9" s="446" t="s">
        <v>680</v>
      </c>
      <c r="J9" s="440" t="s">
        <v>681</v>
      </c>
      <c r="K9" s="230"/>
      <c r="M9" s="51"/>
    </row>
    <row r="10" spans="1:13" ht="14.85" customHeight="1" x14ac:dyDescent="0.3">
      <c r="A10" s="2"/>
      <c r="B10" s="328"/>
      <c r="C10" s="338"/>
      <c r="D10" s="328"/>
      <c r="E10" s="209"/>
      <c r="F10" s="209"/>
      <c r="G10" s="209"/>
      <c r="H10" s="338"/>
      <c r="I10" s="447"/>
      <c r="J10" s="328"/>
      <c r="K10" s="338"/>
      <c r="M10" s="51"/>
    </row>
    <row r="11" spans="1:13" ht="16.350000000000001" customHeight="1" x14ac:dyDescent="0.3">
      <c r="A11" s="2"/>
      <c r="B11" s="231"/>
      <c r="C11" s="233"/>
      <c r="D11" s="231"/>
      <c r="E11" s="232"/>
      <c r="F11" s="232"/>
      <c r="G11" s="232"/>
      <c r="H11" s="233"/>
      <c r="I11" s="445"/>
      <c r="J11" s="231"/>
      <c r="K11" s="233"/>
      <c r="M11" s="51"/>
    </row>
    <row r="12" spans="1:13" ht="14.85" customHeight="1" x14ac:dyDescent="0.3">
      <c r="A12" s="2"/>
      <c r="B12" s="228" t="s">
        <v>682</v>
      </c>
      <c r="C12" s="230"/>
      <c r="D12" s="228"/>
      <c r="E12" s="229"/>
      <c r="F12" s="229"/>
      <c r="G12" s="229"/>
      <c r="H12" s="230"/>
      <c r="I12" s="228"/>
      <c r="J12" s="212"/>
      <c r="K12" s="230"/>
      <c r="M12" s="201"/>
    </row>
    <row r="13" spans="1:13" ht="16.350000000000001" customHeight="1" x14ac:dyDescent="0.3">
      <c r="A13" s="2"/>
      <c r="B13" s="231"/>
      <c r="C13" s="233"/>
      <c r="D13" s="231"/>
      <c r="E13" s="232"/>
      <c r="F13" s="232"/>
      <c r="G13" s="232"/>
      <c r="H13" s="233"/>
      <c r="I13" s="445"/>
      <c r="J13" s="231"/>
      <c r="K13" s="233"/>
      <c r="M13" s="201"/>
    </row>
    <row r="14" spans="1:13" ht="14.85" customHeight="1" x14ac:dyDescent="0.3">
      <c r="A14" s="2"/>
      <c r="B14" s="228" t="s">
        <v>683</v>
      </c>
      <c r="C14" s="230"/>
      <c r="D14" s="228"/>
      <c r="E14" s="229"/>
      <c r="F14" s="229"/>
      <c r="G14" s="229"/>
      <c r="H14" s="230"/>
      <c r="I14" s="228"/>
      <c r="J14" s="212"/>
      <c r="K14" s="230"/>
      <c r="M14" s="51"/>
    </row>
    <row r="15" spans="1:13" ht="16.350000000000001" customHeight="1" x14ac:dyDescent="0.3">
      <c r="A15" s="2"/>
      <c r="B15" s="231"/>
      <c r="C15" s="233"/>
      <c r="D15" s="231"/>
      <c r="E15" s="232"/>
      <c r="F15" s="232"/>
      <c r="G15" s="232"/>
      <c r="H15" s="233"/>
      <c r="I15" s="445"/>
      <c r="J15" s="231"/>
      <c r="K15" s="233"/>
      <c r="M15" s="51"/>
    </row>
    <row r="16" spans="1:13" ht="14.85" customHeight="1" x14ac:dyDescent="0.3">
      <c r="A16" s="2"/>
      <c r="B16" s="228" t="s">
        <v>684</v>
      </c>
      <c r="C16" s="230"/>
      <c r="D16" s="228"/>
      <c r="E16" s="229"/>
      <c r="F16" s="229"/>
      <c r="G16" s="229"/>
      <c r="H16" s="230"/>
      <c r="I16" s="228"/>
      <c r="J16" s="212"/>
      <c r="K16" s="230"/>
      <c r="M16" s="51"/>
    </row>
    <row r="17" spans="1:13" ht="16.350000000000001" customHeight="1" x14ac:dyDescent="0.3">
      <c r="A17" s="2"/>
      <c r="B17" s="328"/>
      <c r="C17" s="338"/>
      <c r="D17" s="328"/>
      <c r="E17" s="209"/>
      <c r="F17" s="209"/>
      <c r="G17" s="209"/>
      <c r="H17" s="338"/>
      <c r="I17" s="447"/>
      <c r="J17" s="328"/>
      <c r="K17" s="338"/>
      <c r="M17" s="51"/>
    </row>
    <row r="18" spans="1:13" ht="16.350000000000001" customHeight="1" x14ac:dyDescent="0.3">
      <c r="A18" s="2"/>
      <c r="B18" s="231"/>
      <c r="C18" s="233"/>
      <c r="D18" s="231"/>
      <c r="E18" s="232"/>
      <c r="F18" s="232"/>
      <c r="G18" s="232"/>
      <c r="H18" s="233"/>
      <c r="I18" s="445"/>
      <c r="J18" s="231"/>
      <c r="K18" s="233"/>
      <c r="M18" s="51"/>
    </row>
    <row r="19" spans="1:13" ht="14.85" customHeight="1" x14ac:dyDescent="0.3">
      <c r="A19" s="2"/>
      <c r="B19" s="228" t="s">
        <v>685</v>
      </c>
      <c r="C19" s="230"/>
      <c r="D19" s="228"/>
      <c r="E19" s="229"/>
      <c r="F19" s="229"/>
      <c r="G19" s="229"/>
      <c r="H19" s="230"/>
      <c r="I19" s="228"/>
      <c r="J19" s="212"/>
      <c r="K19" s="230"/>
      <c r="M19" s="51"/>
    </row>
    <row r="20" spans="1:13" ht="16.350000000000001" customHeight="1" x14ac:dyDescent="0.3">
      <c r="A20" s="2"/>
      <c r="B20" s="231"/>
      <c r="C20" s="233"/>
      <c r="D20" s="231"/>
      <c r="E20" s="232"/>
      <c r="F20" s="232"/>
      <c r="G20" s="232"/>
      <c r="H20" s="233"/>
      <c r="I20" s="445"/>
      <c r="J20" s="231"/>
      <c r="K20" s="233"/>
      <c r="M20" s="51"/>
    </row>
    <row r="21" spans="1:13" ht="14.85" customHeight="1" x14ac:dyDescent="0.3">
      <c r="A21" s="2"/>
      <c r="B21" s="228" t="s">
        <v>686</v>
      </c>
      <c r="C21" s="230"/>
      <c r="D21" s="228"/>
      <c r="E21" s="229"/>
      <c r="F21" s="229"/>
      <c r="G21" s="229"/>
      <c r="H21" s="230"/>
      <c r="I21" s="228"/>
      <c r="J21" s="212"/>
      <c r="K21" s="230"/>
      <c r="M21" s="202"/>
    </row>
    <row r="22" spans="1:13" ht="16.350000000000001" customHeight="1" x14ac:dyDescent="0.3">
      <c r="A22" s="2"/>
      <c r="B22" s="231"/>
      <c r="C22" s="233"/>
      <c r="D22" s="231"/>
      <c r="E22" s="232"/>
      <c r="F22" s="232"/>
      <c r="G22" s="232"/>
      <c r="H22" s="233"/>
      <c r="I22" s="445"/>
      <c r="J22" s="231"/>
      <c r="K22" s="233"/>
      <c r="M22" s="51"/>
    </row>
    <row r="23" spans="1:13" ht="14.85" customHeight="1" x14ac:dyDescent="0.3">
      <c r="A23" s="2"/>
      <c r="B23" s="228" t="s">
        <v>687</v>
      </c>
      <c r="C23" s="230"/>
      <c r="D23" s="228"/>
      <c r="E23" s="229"/>
      <c r="F23" s="229"/>
      <c r="G23" s="229"/>
      <c r="H23" s="230"/>
      <c r="I23" s="228"/>
      <c r="J23" s="212"/>
      <c r="K23" s="230"/>
      <c r="M23" s="51"/>
    </row>
    <row r="24" spans="1:13" ht="16.350000000000001" customHeight="1" x14ac:dyDescent="0.3">
      <c r="A24" s="2"/>
      <c r="B24" s="231"/>
      <c r="C24" s="233"/>
      <c r="D24" s="231"/>
      <c r="E24" s="232"/>
      <c r="F24" s="232"/>
      <c r="G24" s="232"/>
      <c r="H24" s="233"/>
      <c r="I24" s="445"/>
      <c r="J24" s="231"/>
      <c r="K24" s="233"/>
      <c r="M24" s="51"/>
    </row>
    <row r="25" spans="1:13" ht="14.85" customHeight="1" x14ac:dyDescent="0.3">
      <c r="A25" s="2"/>
      <c r="B25" s="228" t="s">
        <v>688</v>
      </c>
      <c r="C25" s="230"/>
      <c r="D25" s="228"/>
      <c r="E25" s="229"/>
      <c r="F25" s="229"/>
      <c r="G25" s="229"/>
      <c r="H25" s="230"/>
      <c r="I25" s="228"/>
      <c r="J25" s="212"/>
      <c r="K25" s="230"/>
      <c r="M25" s="51"/>
    </row>
    <row r="26" spans="1:13" ht="16.350000000000001" customHeight="1" x14ac:dyDescent="0.3">
      <c r="A26" s="2"/>
      <c r="B26" s="231"/>
      <c r="C26" s="233"/>
      <c r="D26" s="231"/>
      <c r="E26" s="232"/>
      <c r="F26" s="232"/>
      <c r="G26" s="232"/>
      <c r="H26" s="233"/>
      <c r="I26" s="445"/>
      <c r="J26" s="231"/>
      <c r="K26" s="233"/>
      <c r="M26" s="51"/>
    </row>
    <row r="27" spans="1:13" ht="14.85" customHeight="1" x14ac:dyDescent="0.3">
      <c r="A27" s="2"/>
      <c r="B27" s="228" t="s">
        <v>689</v>
      </c>
      <c r="C27" s="230"/>
      <c r="D27" s="228"/>
      <c r="E27" s="229"/>
      <c r="F27" s="229"/>
      <c r="G27" s="229"/>
      <c r="H27" s="230"/>
      <c r="I27" s="228"/>
      <c r="J27" s="212"/>
      <c r="K27" s="230"/>
      <c r="M27" s="51"/>
    </row>
    <row r="28" spans="1:13" ht="16.350000000000001" customHeight="1" x14ac:dyDescent="0.3">
      <c r="A28" s="2"/>
      <c r="B28" s="231"/>
      <c r="C28" s="233"/>
      <c r="D28" s="231"/>
      <c r="E28" s="232"/>
      <c r="F28" s="232"/>
      <c r="G28" s="232"/>
      <c r="H28" s="233"/>
      <c r="I28" s="445"/>
      <c r="J28" s="231"/>
      <c r="K28" s="233"/>
      <c r="M28" s="51"/>
    </row>
    <row r="29" spans="1:13" ht="14.85" customHeight="1" x14ac:dyDescent="0.3">
      <c r="A29" s="2"/>
      <c r="B29" s="228" t="s">
        <v>690</v>
      </c>
      <c r="C29" s="230"/>
      <c r="D29" s="228"/>
      <c r="E29" s="229"/>
      <c r="F29" s="229"/>
      <c r="G29" s="229"/>
      <c r="H29" s="230"/>
      <c r="I29" s="228"/>
      <c r="J29" s="212"/>
      <c r="K29" s="230"/>
    </row>
    <row r="30" spans="1:13" x14ac:dyDescent="0.3">
      <c r="A30" s="2"/>
      <c r="B30" s="231"/>
      <c r="C30" s="233"/>
      <c r="D30" s="231"/>
      <c r="E30" s="232"/>
      <c r="F30" s="232"/>
      <c r="G30" s="232"/>
      <c r="H30" s="233"/>
      <c r="I30" s="445"/>
      <c r="J30" s="231"/>
      <c r="K30" s="233"/>
    </row>
    <row r="31" spans="1:13" ht="14.85" customHeight="1" x14ac:dyDescent="0.3">
      <c r="A31" s="2"/>
      <c r="B31" s="228" t="s">
        <v>691</v>
      </c>
      <c r="C31" s="230"/>
      <c r="D31" s="228"/>
      <c r="E31" s="229"/>
      <c r="F31" s="229"/>
      <c r="G31" s="229"/>
      <c r="H31" s="230"/>
      <c r="I31" s="228"/>
      <c r="J31" s="212"/>
      <c r="K31" s="230"/>
    </row>
    <row r="32" spans="1:13" x14ac:dyDescent="0.3">
      <c r="A32" s="2"/>
      <c r="B32" s="231"/>
      <c r="C32" s="233"/>
      <c r="D32" s="231"/>
      <c r="E32" s="232"/>
      <c r="F32" s="232"/>
      <c r="G32" s="232"/>
      <c r="H32" s="233"/>
      <c r="I32" s="445"/>
      <c r="J32" s="231"/>
      <c r="K32" s="233"/>
    </row>
    <row r="33" spans="1:11" ht="14.85" customHeight="1" x14ac:dyDescent="0.3">
      <c r="A33" s="2"/>
      <c r="B33" s="228" t="s">
        <v>692</v>
      </c>
      <c r="C33" s="230"/>
      <c r="D33" s="228"/>
      <c r="E33" s="229"/>
      <c r="F33" s="229"/>
      <c r="G33" s="229"/>
      <c r="H33" s="230"/>
      <c r="I33" s="228"/>
      <c r="J33" s="212"/>
      <c r="K33" s="230"/>
    </row>
    <row r="34" spans="1:11" x14ac:dyDescent="0.3">
      <c r="A34" s="2"/>
      <c r="B34" s="328"/>
      <c r="C34" s="338"/>
      <c r="D34" s="328"/>
      <c r="E34" s="209"/>
      <c r="F34" s="209"/>
      <c r="G34" s="209"/>
      <c r="H34" s="338"/>
      <c r="I34" s="447"/>
      <c r="J34" s="328"/>
      <c r="K34" s="338"/>
    </row>
    <row r="35" spans="1:11" x14ac:dyDescent="0.3">
      <c r="A35" s="2"/>
      <c r="B35" s="231"/>
      <c r="C35" s="233"/>
      <c r="D35" s="231"/>
      <c r="E35" s="232"/>
      <c r="F35" s="232"/>
      <c r="G35" s="232"/>
      <c r="H35" s="233"/>
      <c r="I35" s="445"/>
      <c r="J35" s="231"/>
      <c r="K35" s="233"/>
    </row>
    <row r="36" spans="1:11" x14ac:dyDescent="0.3">
      <c r="A36" s="2"/>
      <c r="B36" s="226" t="s">
        <v>693</v>
      </c>
      <c r="C36" s="230"/>
      <c r="D36" s="228"/>
      <c r="E36" s="229"/>
      <c r="F36" s="229"/>
      <c r="G36" s="229"/>
      <c r="H36" s="230"/>
      <c r="I36" s="228"/>
      <c r="J36" s="212"/>
      <c r="K36" s="230"/>
    </row>
    <row r="37" spans="1:11" x14ac:dyDescent="0.3">
      <c r="A37" s="2"/>
      <c r="B37" s="231"/>
      <c r="C37" s="233"/>
      <c r="D37" s="231"/>
      <c r="E37" s="232"/>
      <c r="F37" s="232"/>
      <c r="G37" s="232"/>
      <c r="H37" s="233"/>
      <c r="I37" s="445"/>
      <c r="J37" s="231"/>
      <c r="K37" s="233"/>
    </row>
    <row r="38" spans="1:11" ht="14.85" customHeight="1" x14ac:dyDescent="0.3">
      <c r="A38" s="2"/>
      <c r="B38" s="228" t="s">
        <v>694</v>
      </c>
      <c r="C38" s="230"/>
      <c r="D38" s="228"/>
      <c r="E38" s="229"/>
      <c r="F38" s="229"/>
      <c r="G38" s="229"/>
      <c r="H38" s="230"/>
      <c r="I38" s="228"/>
      <c r="J38" s="212"/>
      <c r="K38" s="230"/>
    </row>
    <row r="39" spans="1:11" x14ac:dyDescent="0.3">
      <c r="A39" s="2"/>
      <c r="B39" s="231"/>
      <c r="C39" s="233"/>
      <c r="D39" s="231"/>
      <c r="E39" s="232"/>
      <c r="F39" s="232"/>
      <c r="G39" s="232"/>
      <c r="H39" s="233"/>
      <c r="I39" s="445"/>
      <c r="J39" s="231"/>
      <c r="K39" s="233"/>
    </row>
    <row r="40" spans="1:11" ht="14.85" customHeight="1" x14ac:dyDescent="0.3">
      <c r="A40" s="2"/>
      <c r="B40" s="228" t="s">
        <v>695</v>
      </c>
      <c r="C40" s="230"/>
      <c r="D40" s="228"/>
      <c r="E40" s="229"/>
      <c r="F40" s="229"/>
      <c r="G40" s="229"/>
      <c r="H40" s="230"/>
      <c r="I40" s="228"/>
      <c r="J40" s="212"/>
      <c r="K40" s="230"/>
    </row>
    <row r="41" spans="1:11" x14ac:dyDescent="0.3">
      <c r="A41" s="2"/>
      <c r="B41" s="231"/>
      <c r="C41" s="233"/>
      <c r="D41" s="231"/>
      <c r="E41" s="232"/>
      <c r="F41" s="232"/>
      <c r="G41" s="232"/>
      <c r="H41" s="233"/>
      <c r="I41" s="445"/>
      <c r="J41" s="231"/>
      <c r="K41" s="233"/>
    </row>
    <row r="42" spans="1:11" x14ac:dyDescent="0.3">
      <c r="A42" s="2"/>
      <c r="B42" s="2"/>
      <c r="C42" s="2"/>
      <c r="D42" s="2"/>
      <c r="E42" s="2"/>
      <c r="F42" s="2"/>
      <c r="G42" s="2"/>
      <c r="H42" s="2"/>
      <c r="I42" s="2"/>
      <c r="J42" s="2"/>
      <c r="K42" s="2"/>
    </row>
    <row r="43" spans="1:11" x14ac:dyDescent="0.3">
      <c r="A43" s="2"/>
      <c r="B43" s="2"/>
      <c r="C43" s="2"/>
      <c r="D43" s="2"/>
      <c r="E43" s="2"/>
      <c r="F43" s="2"/>
      <c r="G43" s="2"/>
      <c r="H43" s="2"/>
      <c r="I43" s="2"/>
      <c r="J43" s="2"/>
      <c r="K43" s="2"/>
    </row>
    <row r="44" spans="1:11" x14ac:dyDescent="0.3">
      <c r="A44" s="2"/>
      <c r="B44" s="2"/>
      <c r="C44" s="2"/>
      <c r="D44" s="2"/>
      <c r="E44" s="2"/>
      <c r="F44" s="2"/>
      <c r="G44" s="2"/>
      <c r="H44" s="2"/>
      <c r="I44" s="2"/>
      <c r="J44" s="2"/>
      <c r="K44" s="2"/>
    </row>
    <row r="45" spans="1:11" x14ac:dyDescent="0.3">
      <c r="A45" s="2"/>
      <c r="B45" s="2"/>
      <c r="C45" s="2"/>
      <c r="D45" s="2"/>
      <c r="E45" s="2"/>
      <c r="F45" s="2"/>
      <c r="G45" s="2"/>
      <c r="H45" s="2"/>
      <c r="I45" s="2"/>
      <c r="J45" s="2"/>
      <c r="K45" s="2"/>
    </row>
    <row r="46" spans="1:11" x14ac:dyDescent="0.3">
      <c r="A46" s="2"/>
      <c r="B46" s="2"/>
      <c r="C46" s="2"/>
      <c r="D46" s="2"/>
      <c r="E46" s="2"/>
      <c r="G46" s="2"/>
      <c r="H46" s="2"/>
      <c r="I46" s="2"/>
      <c r="J46" s="2"/>
      <c r="K46" s="2"/>
    </row>
    <row r="47" spans="1:11" x14ac:dyDescent="0.3">
      <c r="A47" s="2"/>
      <c r="B47" s="2"/>
      <c r="C47" s="2"/>
      <c r="D47" s="2"/>
      <c r="E47" s="2"/>
      <c r="F47" s="2"/>
      <c r="G47" s="2"/>
      <c r="H47" s="2"/>
      <c r="I47" s="2"/>
      <c r="J47" s="2"/>
      <c r="K47" s="2"/>
    </row>
    <row r="48" spans="1:11" x14ac:dyDescent="0.3">
      <c r="A48" s="2"/>
      <c r="B48" s="2"/>
      <c r="C48" s="2"/>
      <c r="D48" s="2"/>
      <c r="E48" s="2"/>
      <c r="F48" s="2"/>
      <c r="G48" s="2"/>
      <c r="H48" s="2"/>
      <c r="I48" s="2"/>
      <c r="J48" s="2"/>
      <c r="K48" s="2"/>
    </row>
    <row r="49" spans="1:13" s="36" customFormat="1" ht="13.5" customHeight="1" x14ac:dyDescent="0.3">
      <c r="A49" s="37"/>
      <c r="B49" s="443" t="s">
        <v>696</v>
      </c>
      <c r="C49" s="444"/>
      <c r="D49" s="444"/>
      <c r="E49" s="444"/>
      <c r="F49" s="444"/>
      <c r="G49" s="444"/>
      <c r="H49" s="444"/>
      <c r="I49" s="444"/>
      <c r="J49" s="444"/>
      <c r="K49" s="444"/>
    </row>
    <row r="50" spans="1:13" x14ac:dyDescent="0.3">
      <c r="A50" s="2"/>
      <c r="B50" s="8"/>
      <c r="C50" s="8"/>
      <c r="D50" s="8"/>
      <c r="E50" s="8"/>
      <c r="F50" s="8"/>
      <c r="G50" s="8"/>
      <c r="H50" s="8"/>
      <c r="I50" s="8"/>
      <c r="J50" s="8"/>
      <c r="K50" s="8"/>
    </row>
    <row r="51" spans="1:13" x14ac:dyDescent="0.3">
      <c r="A51" s="2"/>
      <c r="B51" s="8"/>
      <c r="C51" s="8"/>
      <c r="D51" s="8"/>
      <c r="E51" s="8"/>
      <c r="F51" s="8"/>
      <c r="G51" s="8"/>
      <c r="H51" s="8"/>
      <c r="I51" s="8"/>
      <c r="J51" s="8"/>
      <c r="K51" s="8"/>
    </row>
    <row r="52" spans="1:13" x14ac:dyDescent="0.3">
      <c r="A52" s="2"/>
      <c r="B52" s="8"/>
      <c r="C52" s="8"/>
      <c r="D52" s="8"/>
      <c r="E52" s="8"/>
      <c r="F52" s="8"/>
      <c r="G52" s="8"/>
      <c r="H52" s="8"/>
      <c r="I52" s="8"/>
      <c r="J52" s="8"/>
      <c r="K52" s="8"/>
    </row>
    <row r="53" spans="1:13" x14ac:dyDescent="0.3">
      <c r="A53" s="2"/>
      <c r="B53" s="8"/>
      <c r="C53" s="8"/>
      <c r="D53" s="8"/>
      <c r="E53" s="8"/>
      <c r="F53" s="8"/>
      <c r="G53" s="8"/>
      <c r="H53" s="8"/>
      <c r="I53" s="8"/>
      <c r="J53" s="8"/>
      <c r="K53" s="8"/>
    </row>
    <row r="54" spans="1:13" x14ac:dyDescent="0.3">
      <c r="A54" s="2"/>
      <c r="B54" s="8"/>
      <c r="C54" s="8"/>
      <c r="D54" s="8"/>
      <c r="E54" s="8"/>
      <c r="F54" s="8"/>
      <c r="G54" s="8"/>
      <c r="H54" s="8"/>
      <c r="I54" s="8"/>
      <c r="J54" s="8"/>
      <c r="K54" s="8"/>
    </row>
    <row r="55" spans="1:13" x14ac:dyDescent="0.3">
      <c r="A55" s="2"/>
      <c r="B55" s="8"/>
      <c r="C55" s="8"/>
      <c r="D55" s="8"/>
      <c r="E55" s="8"/>
      <c r="F55" s="8"/>
      <c r="G55" s="8"/>
      <c r="H55" s="8"/>
      <c r="I55" s="8"/>
      <c r="J55" s="8"/>
      <c r="K55" s="8"/>
    </row>
    <row r="56" spans="1:13" x14ac:dyDescent="0.3">
      <c r="A56" s="2"/>
      <c r="B56" s="8"/>
      <c r="C56" s="8"/>
      <c r="D56" s="8"/>
      <c r="E56" s="8"/>
      <c r="F56" s="8"/>
      <c r="G56" s="8"/>
      <c r="H56" s="8"/>
      <c r="I56" s="8"/>
      <c r="J56" s="8"/>
      <c r="K56" s="8"/>
    </row>
    <row r="57" spans="1:13" x14ac:dyDescent="0.3">
      <c r="A57" s="2"/>
      <c r="B57" s="8"/>
      <c r="C57" s="8"/>
      <c r="D57" s="8"/>
      <c r="E57" s="8"/>
      <c r="F57" s="8"/>
      <c r="G57" s="8"/>
      <c r="H57" s="8"/>
      <c r="I57" s="8"/>
      <c r="J57" s="8"/>
      <c r="K57" s="8"/>
    </row>
    <row r="58" spans="1:13" ht="15.6" customHeight="1" x14ac:dyDescent="0.3">
      <c r="A58" s="2"/>
      <c r="B58" s="8"/>
      <c r="C58" s="8"/>
      <c r="D58" s="8"/>
      <c r="E58" s="8"/>
      <c r="F58" s="8"/>
      <c r="G58" s="8"/>
      <c r="H58" s="8"/>
      <c r="I58" s="8"/>
      <c r="J58" s="8"/>
      <c r="K58" s="8"/>
      <c r="M58" s="44"/>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W46"/>
  <sheetViews>
    <sheetView showGridLines="0" topLeftCell="A19" zoomScaleNormal="100" zoomScaleSheetLayoutView="100" workbookViewId="0">
      <selection activeCell="O22" sqref="O22"/>
    </sheetView>
  </sheetViews>
  <sheetFormatPr defaultColWidth="8.44140625" defaultRowHeight="14.4" x14ac:dyDescent="0.3"/>
  <cols>
    <col min="1" max="2" width="1.44140625" customWidth="1"/>
    <col min="4" max="4" width="4.44140625" customWidth="1"/>
    <col min="6" max="6" width="13.44140625" customWidth="1"/>
    <col min="7" max="7" width="17.6640625" customWidth="1"/>
    <col min="11" max="11" width="31.44140625" customWidth="1"/>
    <col min="12" max="12" width="0.44140625" customWidth="1"/>
    <col min="22" max="22" width="17.44140625" customWidth="1"/>
  </cols>
  <sheetData>
    <row r="1" spans="1:23" x14ac:dyDescent="0.3">
      <c r="A1" s="15"/>
      <c r="B1" s="15"/>
      <c r="C1" s="15"/>
      <c r="D1" s="15"/>
      <c r="E1" s="15"/>
      <c r="F1" s="15"/>
      <c r="G1" s="15"/>
      <c r="H1" s="15"/>
      <c r="I1" s="15"/>
      <c r="J1" s="15"/>
      <c r="K1" s="15"/>
      <c r="L1" s="15"/>
    </row>
    <row r="2" spans="1:23" ht="19.5" customHeight="1" x14ac:dyDescent="0.4">
      <c r="A2" s="15"/>
      <c r="B2" s="15"/>
      <c r="C2" s="442" t="s">
        <v>697</v>
      </c>
      <c r="D2" s="209"/>
      <c r="E2" s="209"/>
      <c r="F2" s="209"/>
      <c r="G2" s="209"/>
      <c r="H2" s="209"/>
      <c r="I2" s="209"/>
      <c r="J2" s="209"/>
      <c r="K2" s="209"/>
      <c r="L2" s="209"/>
      <c r="N2" s="196"/>
    </row>
    <row r="3" spans="1:23" x14ac:dyDescent="0.3">
      <c r="A3" s="15"/>
      <c r="B3" s="15"/>
      <c r="C3" s="18"/>
      <c r="D3" s="18"/>
      <c r="E3" s="18"/>
      <c r="F3" s="18"/>
      <c r="G3" s="18"/>
      <c r="H3" s="18"/>
      <c r="I3" s="18"/>
      <c r="J3" s="18"/>
      <c r="K3" s="18"/>
      <c r="L3" s="18"/>
    </row>
    <row r="4" spans="1:23" ht="14.85" customHeight="1" x14ac:dyDescent="0.3">
      <c r="A4" s="15"/>
      <c r="B4" s="15"/>
      <c r="C4" s="463" t="s">
        <v>698</v>
      </c>
      <c r="D4" s="229"/>
      <c r="E4" s="229"/>
      <c r="F4" s="229"/>
      <c r="G4" s="229"/>
      <c r="H4" s="229"/>
      <c r="I4" s="229"/>
      <c r="J4" s="229"/>
      <c r="K4" s="229"/>
      <c r="L4" s="229"/>
    </row>
    <row r="5" spans="1:23" ht="14.85" customHeight="1" x14ac:dyDescent="0.35">
      <c r="A5" s="15"/>
      <c r="B5" s="15"/>
      <c r="C5" s="328"/>
      <c r="D5" s="209"/>
      <c r="E5" s="209"/>
      <c r="F5" s="209"/>
      <c r="G5" s="209"/>
      <c r="H5" s="209"/>
      <c r="I5" s="209"/>
      <c r="J5" s="209"/>
      <c r="K5" s="209"/>
      <c r="L5" s="209"/>
      <c r="N5" s="39"/>
      <c r="O5" s="40"/>
    </row>
    <row r="6" spans="1:23" ht="17.100000000000001" customHeight="1" x14ac:dyDescent="0.35">
      <c r="A6" s="15"/>
      <c r="B6" s="15"/>
      <c r="C6" s="231"/>
      <c r="D6" s="232"/>
      <c r="E6" s="232"/>
      <c r="F6" s="232"/>
      <c r="G6" s="232"/>
      <c r="H6" s="232"/>
      <c r="I6" s="232"/>
      <c r="J6" s="232"/>
      <c r="K6" s="232"/>
      <c r="L6" s="232"/>
      <c r="N6" s="40"/>
      <c r="O6" s="40"/>
    </row>
    <row r="7" spans="1:23" ht="17.100000000000001" customHeight="1" x14ac:dyDescent="0.35">
      <c r="A7" s="15"/>
      <c r="B7" s="15"/>
      <c r="C7" s="251"/>
      <c r="D7" s="220"/>
      <c r="E7" s="220"/>
      <c r="F7" s="220"/>
      <c r="G7" s="220"/>
      <c r="H7" s="220"/>
      <c r="I7" s="220"/>
      <c r="J7" s="220"/>
      <c r="K7" s="220"/>
      <c r="L7" s="220"/>
      <c r="N7" s="40"/>
      <c r="O7" s="40"/>
      <c r="W7" s="40"/>
    </row>
    <row r="8" spans="1:23" ht="34.5" customHeight="1" x14ac:dyDescent="0.35">
      <c r="A8" s="15"/>
      <c r="B8" s="15"/>
      <c r="C8" s="466" t="s">
        <v>699</v>
      </c>
      <c r="D8" s="467"/>
      <c r="E8" s="464" t="s">
        <v>700</v>
      </c>
      <c r="F8" s="465"/>
      <c r="G8" s="108" t="s">
        <v>701</v>
      </c>
      <c r="H8" s="460" t="s">
        <v>702</v>
      </c>
      <c r="I8" s="461"/>
      <c r="J8" s="461"/>
      <c r="K8" s="461"/>
      <c r="L8" s="462"/>
      <c r="N8" s="40"/>
      <c r="O8" s="40"/>
    </row>
    <row r="9" spans="1:23" ht="56.1" customHeight="1" x14ac:dyDescent="0.35">
      <c r="A9" s="15"/>
      <c r="B9" s="15"/>
      <c r="C9" s="453" t="s">
        <v>703</v>
      </c>
      <c r="D9" s="454"/>
      <c r="E9" s="453" t="s">
        <v>704</v>
      </c>
      <c r="F9" s="454"/>
      <c r="G9" s="120" t="s">
        <v>705</v>
      </c>
      <c r="H9" s="449" t="s">
        <v>706</v>
      </c>
      <c r="I9" s="450"/>
      <c r="J9" s="450"/>
      <c r="K9" s="450"/>
      <c r="L9" s="451"/>
      <c r="O9" s="40"/>
    </row>
    <row r="10" spans="1:23" ht="48" customHeight="1" x14ac:dyDescent="0.35">
      <c r="A10" s="15"/>
      <c r="B10" s="15"/>
      <c r="C10" s="453" t="s">
        <v>703</v>
      </c>
      <c r="D10" s="454"/>
      <c r="E10" s="453" t="s">
        <v>707</v>
      </c>
      <c r="F10" s="454"/>
      <c r="G10" s="120" t="s">
        <v>705</v>
      </c>
      <c r="H10" s="449" t="s">
        <v>708</v>
      </c>
      <c r="I10" s="450"/>
      <c r="J10" s="450"/>
      <c r="K10" s="450"/>
      <c r="L10" s="451"/>
      <c r="N10" s="40"/>
      <c r="O10" s="40"/>
    </row>
    <row r="11" spans="1:23" ht="35.1" customHeight="1" x14ac:dyDescent="0.35">
      <c r="A11" s="15"/>
      <c r="B11" s="15"/>
      <c r="C11" s="453" t="s">
        <v>709</v>
      </c>
      <c r="D11" s="454"/>
      <c r="E11" s="453" t="s">
        <v>710</v>
      </c>
      <c r="F11" s="454"/>
      <c r="G11" s="120" t="s">
        <v>711</v>
      </c>
      <c r="H11" s="449" t="s">
        <v>712</v>
      </c>
      <c r="I11" s="450"/>
      <c r="J11" s="450"/>
      <c r="K11" s="450"/>
      <c r="L11" s="451"/>
      <c r="N11" s="40"/>
      <c r="O11" s="40"/>
    </row>
    <row r="12" spans="1:23" ht="26.85" customHeight="1" x14ac:dyDescent="0.35">
      <c r="A12" s="15"/>
      <c r="B12" s="15"/>
      <c r="C12" s="453" t="s">
        <v>709</v>
      </c>
      <c r="D12" s="454"/>
      <c r="E12" s="453" t="s">
        <v>713</v>
      </c>
      <c r="F12" s="454"/>
      <c r="G12" s="120" t="s">
        <v>714</v>
      </c>
      <c r="H12" s="449" t="s">
        <v>715</v>
      </c>
      <c r="I12" s="450"/>
      <c r="J12" s="450"/>
      <c r="K12" s="450"/>
      <c r="L12" s="451"/>
      <c r="N12" s="40"/>
      <c r="O12" s="40"/>
    </row>
    <row r="13" spans="1:23" ht="86.85" customHeight="1" x14ac:dyDescent="0.35">
      <c r="A13" s="15"/>
      <c r="B13" s="15"/>
      <c r="C13" s="453" t="s">
        <v>716</v>
      </c>
      <c r="D13" s="454"/>
      <c r="E13" s="453" t="s">
        <v>717</v>
      </c>
      <c r="F13" s="454"/>
      <c r="G13" s="119" t="s">
        <v>718</v>
      </c>
      <c r="H13" s="457" t="s">
        <v>719</v>
      </c>
      <c r="I13" s="458"/>
      <c r="J13" s="458"/>
      <c r="K13" s="458"/>
      <c r="L13" s="459"/>
      <c r="N13" s="40"/>
      <c r="O13" s="40"/>
    </row>
    <row r="14" spans="1:23" ht="43.5" customHeight="1" x14ac:dyDescent="0.35">
      <c r="A14" s="15"/>
      <c r="B14" s="15"/>
      <c r="C14" s="453" t="s">
        <v>720</v>
      </c>
      <c r="D14" s="454"/>
      <c r="E14" s="453" t="s">
        <v>721</v>
      </c>
      <c r="F14" s="454"/>
      <c r="G14" s="120" t="s">
        <v>722</v>
      </c>
      <c r="H14" s="449" t="s">
        <v>723</v>
      </c>
      <c r="I14" s="450"/>
      <c r="J14" s="450"/>
      <c r="K14" s="450"/>
      <c r="L14" s="451"/>
      <c r="N14" s="40"/>
      <c r="O14" s="40"/>
    </row>
    <row r="15" spans="1:23" ht="26.1" customHeight="1" x14ac:dyDescent="0.35">
      <c r="A15" s="15"/>
      <c r="B15" s="15"/>
      <c r="C15" s="453" t="s">
        <v>720</v>
      </c>
      <c r="D15" s="454"/>
      <c r="E15" s="453" t="s">
        <v>724</v>
      </c>
      <c r="F15" s="454"/>
      <c r="G15" s="120" t="s">
        <v>722</v>
      </c>
      <c r="H15" s="449" t="s">
        <v>725</v>
      </c>
      <c r="I15" s="450"/>
      <c r="J15" s="450"/>
      <c r="K15" s="450"/>
      <c r="L15" s="451"/>
      <c r="N15" s="50"/>
      <c r="O15" s="40"/>
    </row>
    <row r="16" spans="1:23" ht="74.099999999999994" customHeight="1" x14ac:dyDescent="0.35">
      <c r="A16" s="15"/>
      <c r="B16" s="15"/>
      <c r="C16" s="453" t="s">
        <v>726</v>
      </c>
      <c r="D16" s="454"/>
      <c r="E16" s="453" t="s">
        <v>495</v>
      </c>
      <c r="F16" s="454"/>
      <c r="G16" s="119" t="s">
        <v>727</v>
      </c>
      <c r="H16" s="449" t="s">
        <v>728</v>
      </c>
      <c r="I16" s="450"/>
      <c r="J16" s="450"/>
      <c r="K16" s="450"/>
      <c r="L16" s="451"/>
      <c r="N16" s="40"/>
      <c r="O16" s="40"/>
    </row>
    <row r="17" spans="1:15" ht="51.6" customHeight="1" x14ac:dyDescent="0.35">
      <c r="A17" s="15"/>
      <c r="B17" s="15"/>
      <c r="C17" s="453" t="s">
        <v>720</v>
      </c>
      <c r="D17" s="454"/>
      <c r="E17" s="453" t="s">
        <v>498</v>
      </c>
      <c r="F17" s="454"/>
      <c r="G17" s="119" t="s">
        <v>727</v>
      </c>
      <c r="H17" s="449" t="s">
        <v>729</v>
      </c>
      <c r="I17" s="450"/>
      <c r="J17" s="450"/>
      <c r="K17" s="450"/>
      <c r="L17" s="451"/>
      <c r="N17" s="40"/>
      <c r="O17" s="40"/>
    </row>
    <row r="18" spans="1:15" ht="42.6" customHeight="1" x14ac:dyDescent="0.35">
      <c r="A18" s="15"/>
      <c r="B18" s="15"/>
      <c r="C18" s="453" t="s">
        <v>720</v>
      </c>
      <c r="D18" s="454"/>
      <c r="E18" s="453" t="s">
        <v>730</v>
      </c>
      <c r="F18" s="454"/>
      <c r="G18" s="119" t="s">
        <v>727</v>
      </c>
      <c r="H18" s="449" t="s">
        <v>731</v>
      </c>
      <c r="I18" s="450"/>
      <c r="J18" s="450"/>
      <c r="K18" s="450"/>
      <c r="L18" s="451"/>
      <c r="N18" s="50"/>
      <c r="O18" s="40"/>
    </row>
    <row r="19" spans="1:15" ht="88.5" customHeight="1" x14ac:dyDescent="0.35">
      <c r="A19" s="15"/>
      <c r="B19" s="15"/>
      <c r="C19" s="453" t="s">
        <v>716</v>
      </c>
      <c r="D19" s="454"/>
      <c r="E19" s="453" t="s">
        <v>732</v>
      </c>
      <c r="F19" s="454"/>
      <c r="G19" s="119" t="s">
        <v>733</v>
      </c>
      <c r="H19" s="449" t="s">
        <v>734</v>
      </c>
      <c r="I19" s="450"/>
      <c r="J19" s="450"/>
      <c r="K19" s="450"/>
      <c r="L19" s="451"/>
      <c r="N19" s="40"/>
      <c r="O19" s="40"/>
    </row>
    <row r="20" spans="1:15" ht="70.5" customHeight="1" x14ac:dyDescent="0.35">
      <c r="A20" s="15"/>
      <c r="B20" s="15"/>
      <c r="C20" s="453" t="s">
        <v>720</v>
      </c>
      <c r="D20" s="454"/>
      <c r="E20" s="453" t="s">
        <v>735</v>
      </c>
      <c r="F20" s="454"/>
      <c r="G20" s="119" t="s">
        <v>736</v>
      </c>
      <c r="H20" s="449" t="s">
        <v>737</v>
      </c>
      <c r="I20" s="450"/>
      <c r="J20" s="450"/>
      <c r="K20" s="450"/>
      <c r="L20" s="451"/>
      <c r="N20" s="40"/>
      <c r="O20" s="40"/>
    </row>
    <row r="21" spans="1:15" ht="42" customHeight="1" x14ac:dyDescent="0.35">
      <c r="A21" s="15"/>
      <c r="B21" s="15"/>
      <c r="C21" s="453" t="s">
        <v>720</v>
      </c>
      <c r="D21" s="454"/>
      <c r="E21" s="453" t="s">
        <v>738</v>
      </c>
      <c r="F21" s="454"/>
      <c r="G21" s="119" t="s">
        <v>739</v>
      </c>
      <c r="H21" s="449" t="s">
        <v>740</v>
      </c>
      <c r="I21" s="450"/>
      <c r="J21" s="450"/>
      <c r="K21" s="450"/>
      <c r="L21" s="451"/>
      <c r="N21" s="40"/>
      <c r="O21" s="40"/>
    </row>
    <row r="22" spans="1:15" ht="39.6" customHeight="1" x14ac:dyDescent="0.35">
      <c r="A22" s="15"/>
      <c r="B22" s="15"/>
      <c r="C22" s="452"/>
      <c r="D22" s="221"/>
      <c r="E22" s="452"/>
      <c r="F22" s="221"/>
      <c r="G22" s="22"/>
      <c r="H22" s="455"/>
      <c r="I22" s="220"/>
      <c r="J22" s="220"/>
      <c r="K22" s="220"/>
      <c r="L22" s="456"/>
      <c r="N22" s="40"/>
      <c r="O22" s="40"/>
    </row>
    <row r="23" spans="1:15" ht="33.6" customHeight="1" x14ac:dyDescent="0.35">
      <c r="A23" s="15"/>
      <c r="B23" s="15"/>
      <c r="C23" s="452"/>
      <c r="D23" s="221"/>
      <c r="E23" s="452"/>
      <c r="F23" s="221"/>
      <c r="G23" s="22"/>
      <c r="N23" s="40"/>
      <c r="O23" s="40"/>
    </row>
    <row r="24" spans="1:15" ht="31.35" customHeight="1" x14ac:dyDescent="0.35">
      <c r="A24" s="15"/>
      <c r="B24" s="15"/>
      <c r="C24" s="452"/>
      <c r="D24" s="221"/>
      <c r="E24" s="452"/>
      <c r="F24" s="221"/>
      <c r="G24" s="22"/>
      <c r="H24" s="455"/>
      <c r="I24" s="220"/>
      <c r="J24" s="220"/>
      <c r="K24" s="220"/>
      <c r="L24" s="456"/>
      <c r="N24" s="40"/>
      <c r="O24" s="40"/>
    </row>
    <row r="25" spans="1:15" ht="17.100000000000001" customHeight="1" x14ac:dyDescent="0.35">
      <c r="A25" s="15"/>
      <c r="B25" s="15"/>
      <c r="C25" s="452"/>
      <c r="D25" s="221"/>
      <c r="E25" s="452"/>
      <c r="F25" s="221"/>
      <c r="G25" s="22"/>
      <c r="H25" s="455"/>
      <c r="I25" s="220"/>
      <c r="J25" s="220"/>
      <c r="K25" s="220"/>
      <c r="L25" s="456"/>
      <c r="N25" s="40"/>
      <c r="O25" s="40"/>
    </row>
    <row r="26" spans="1:15" ht="17.100000000000001" customHeight="1" x14ac:dyDescent="0.35">
      <c r="A26" s="15"/>
      <c r="B26" s="15"/>
      <c r="C26" s="452"/>
      <c r="D26" s="221"/>
      <c r="E26" s="452"/>
      <c r="F26" s="221"/>
      <c r="G26" s="22"/>
      <c r="H26" s="455"/>
      <c r="I26" s="220"/>
      <c r="J26" s="220"/>
      <c r="K26" s="220"/>
      <c r="L26" s="456"/>
      <c r="N26" s="40"/>
      <c r="O26" s="40"/>
    </row>
    <row r="27" spans="1:15" ht="17.100000000000001" customHeight="1" x14ac:dyDescent="0.35">
      <c r="A27" s="15"/>
      <c r="B27" s="15"/>
      <c r="C27" s="452"/>
      <c r="D27" s="221"/>
      <c r="E27" s="452"/>
      <c r="F27" s="221"/>
      <c r="G27" s="29"/>
      <c r="H27" s="455"/>
      <c r="I27" s="220"/>
      <c r="J27" s="220"/>
      <c r="K27" s="220"/>
      <c r="L27" s="456"/>
      <c r="N27" s="40"/>
      <c r="O27" s="40"/>
    </row>
    <row r="28" spans="1:15" ht="17.100000000000001" customHeight="1" x14ac:dyDescent="0.35">
      <c r="A28" s="15"/>
      <c r="B28" s="15"/>
      <c r="C28" s="452"/>
      <c r="D28" s="221"/>
      <c r="E28" s="452"/>
      <c r="F28" s="221"/>
      <c r="G28" s="29"/>
      <c r="H28" s="455"/>
      <c r="I28" s="220"/>
      <c r="J28" s="220"/>
      <c r="K28" s="220"/>
      <c r="L28" s="456"/>
      <c r="N28" s="40"/>
      <c r="O28" s="40"/>
    </row>
    <row r="29" spans="1:15" ht="17.100000000000001" customHeight="1" x14ac:dyDescent="0.35">
      <c r="A29" s="15"/>
      <c r="B29" s="15"/>
      <c r="C29" s="452"/>
      <c r="D29" s="221"/>
      <c r="E29" s="452"/>
      <c r="F29" s="221"/>
      <c r="G29" s="29"/>
      <c r="H29" s="455"/>
      <c r="I29" s="220"/>
      <c r="J29" s="220"/>
      <c r="K29" s="220"/>
      <c r="L29" s="456"/>
      <c r="N29" s="40"/>
      <c r="O29" s="40"/>
    </row>
    <row r="30" spans="1:15" ht="17.100000000000001" customHeight="1" x14ac:dyDescent="0.35">
      <c r="A30" s="15"/>
      <c r="B30" s="15"/>
      <c r="C30" s="452"/>
      <c r="D30" s="221"/>
      <c r="E30" s="452"/>
      <c r="F30" s="221"/>
      <c r="G30" s="22"/>
      <c r="H30" s="455"/>
      <c r="I30" s="220"/>
      <c r="J30" s="220"/>
      <c r="K30" s="220"/>
      <c r="L30" s="456"/>
      <c r="N30" s="40"/>
      <c r="O30" s="40"/>
    </row>
    <row r="31" spans="1:15" ht="17.100000000000001" customHeight="1" x14ac:dyDescent="0.35">
      <c r="A31" s="15"/>
      <c r="B31" s="15"/>
      <c r="C31" s="452"/>
      <c r="D31" s="221"/>
      <c r="E31" s="452"/>
      <c r="F31" s="221"/>
      <c r="G31" s="22"/>
      <c r="H31" s="455"/>
      <c r="I31" s="220"/>
      <c r="J31" s="220"/>
      <c r="K31" s="220"/>
      <c r="L31" s="456"/>
      <c r="N31" s="40"/>
      <c r="O31" s="40"/>
    </row>
    <row r="32" spans="1:15" ht="17.100000000000001" customHeight="1" x14ac:dyDescent="0.35">
      <c r="A32" s="15"/>
      <c r="B32" s="15"/>
      <c r="C32" s="15"/>
      <c r="D32" s="15"/>
      <c r="E32" s="15"/>
      <c r="F32" s="15"/>
      <c r="G32" s="15"/>
      <c r="H32" s="15"/>
      <c r="I32" s="15"/>
      <c r="J32" s="15"/>
      <c r="K32" s="15"/>
      <c r="L32" s="15"/>
      <c r="N32" s="40"/>
      <c r="O32" s="40"/>
    </row>
    <row r="33" spans="1:15" ht="17.100000000000001" customHeight="1" x14ac:dyDescent="0.35">
      <c r="A33" s="15"/>
      <c r="B33" s="15"/>
      <c r="C33" s="15"/>
      <c r="D33" s="15"/>
      <c r="E33" s="15"/>
      <c r="F33" s="15"/>
      <c r="G33" s="15"/>
      <c r="H33" s="15"/>
      <c r="I33" s="15"/>
      <c r="J33" s="15"/>
      <c r="K33" s="15"/>
      <c r="L33" s="15"/>
      <c r="N33" s="40"/>
      <c r="O33" s="40"/>
    </row>
    <row r="34" spans="1:15" ht="17.100000000000001" customHeight="1" x14ac:dyDescent="0.35">
      <c r="A34" s="15"/>
      <c r="B34" s="15"/>
      <c r="C34" s="15"/>
      <c r="D34" s="15"/>
      <c r="E34" s="15"/>
      <c r="F34" s="15"/>
      <c r="G34" s="15"/>
      <c r="H34" s="15"/>
      <c r="I34" s="15"/>
      <c r="J34" s="15"/>
      <c r="K34" s="15"/>
      <c r="L34" s="15"/>
      <c r="N34" s="40"/>
      <c r="O34" s="40"/>
    </row>
    <row r="35" spans="1:15" ht="17.100000000000001" customHeight="1" x14ac:dyDescent="0.35">
      <c r="A35" s="15"/>
      <c r="B35" s="15"/>
      <c r="C35" s="15"/>
      <c r="D35" s="15"/>
      <c r="E35" s="15"/>
      <c r="F35" s="15"/>
      <c r="G35" s="15"/>
      <c r="H35" s="15"/>
      <c r="I35" s="15"/>
      <c r="J35" s="15"/>
      <c r="K35" s="15"/>
      <c r="L35" s="15"/>
      <c r="N35" s="40"/>
      <c r="O35" s="40"/>
    </row>
    <row r="36" spans="1:15" ht="17.100000000000001" customHeight="1" x14ac:dyDescent="0.35">
      <c r="A36" s="15"/>
      <c r="B36" s="15"/>
      <c r="C36" s="15"/>
      <c r="D36" s="15"/>
      <c r="E36" s="15"/>
      <c r="F36" s="15"/>
      <c r="G36" s="15"/>
      <c r="H36" s="15"/>
      <c r="I36" s="15"/>
      <c r="J36" s="15"/>
      <c r="K36" s="15"/>
      <c r="L36" s="15"/>
      <c r="N36" s="40"/>
      <c r="O36" s="40"/>
    </row>
    <row r="37" spans="1:15" ht="17.100000000000001" customHeight="1" x14ac:dyDescent="0.35">
      <c r="A37" s="15"/>
      <c r="B37" s="15"/>
      <c r="C37" s="15"/>
      <c r="D37" s="15"/>
      <c r="E37" s="15"/>
      <c r="F37" s="15"/>
      <c r="G37" s="15"/>
      <c r="H37" s="15"/>
      <c r="I37" s="15"/>
      <c r="J37" s="15"/>
      <c r="K37" s="15"/>
      <c r="L37" s="15"/>
      <c r="N37" s="40"/>
      <c r="O37" s="40"/>
    </row>
    <row r="38" spans="1:15" ht="17.100000000000001" customHeight="1" x14ac:dyDescent="0.35">
      <c r="A38" s="15"/>
      <c r="B38" s="15"/>
      <c r="C38" s="385"/>
      <c r="D38" s="209"/>
      <c r="E38" s="209"/>
      <c r="F38" s="209"/>
      <c r="G38" s="209"/>
      <c r="H38" s="209"/>
      <c r="I38" s="209"/>
      <c r="J38" s="209"/>
      <c r="K38" s="209"/>
      <c r="L38" s="209"/>
      <c r="N38" s="40"/>
      <c r="O38" s="40"/>
    </row>
    <row r="39" spans="1:15" ht="17.100000000000001" customHeight="1" x14ac:dyDescent="0.35">
      <c r="A39" s="15"/>
      <c r="B39" s="15"/>
      <c r="C39" s="209"/>
      <c r="D39" s="209"/>
      <c r="E39" s="209"/>
      <c r="F39" s="209"/>
      <c r="G39" s="209"/>
      <c r="H39" s="209"/>
      <c r="I39" s="209"/>
      <c r="J39" s="209"/>
      <c r="K39" s="209"/>
      <c r="L39" s="209"/>
      <c r="N39" s="40"/>
      <c r="O39" s="40"/>
    </row>
    <row r="40" spans="1:15" ht="17.100000000000001" customHeight="1" x14ac:dyDescent="0.35">
      <c r="A40" s="15"/>
      <c r="B40" s="15"/>
      <c r="C40" s="209"/>
      <c r="D40" s="209"/>
      <c r="E40" s="209"/>
      <c r="F40" s="209"/>
      <c r="G40" s="209"/>
      <c r="H40" s="209"/>
      <c r="I40" s="209"/>
      <c r="J40" s="209"/>
      <c r="K40" s="209"/>
      <c r="L40" s="209"/>
      <c r="N40" s="40"/>
      <c r="O40" s="40"/>
    </row>
    <row r="41" spans="1:15" ht="17.100000000000001" customHeight="1" x14ac:dyDescent="0.35">
      <c r="A41" s="15"/>
      <c r="B41" s="15"/>
      <c r="C41" s="209"/>
      <c r="D41" s="209"/>
      <c r="E41" s="209"/>
      <c r="F41" s="209"/>
      <c r="G41" s="209"/>
      <c r="H41" s="209"/>
      <c r="I41" s="209"/>
      <c r="J41" s="209"/>
      <c r="K41" s="209"/>
      <c r="L41" s="209"/>
      <c r="N41" s="40"/>
      <c r="O41" s="40"/>
    </row>
    <row r="42" spans="1:15" ht="17.100000000000001" customHeight="1" x14ac:dyDescent="0.35">
      <c r="A42" s="15"/>
      <c r="B42" s="15"/>
      <c r="C42" s="209"/>
      <c r="D42" s="209"/>
      <c r="E42" s="209"/>
      <c r="F42" s="209"/>
      <c r="G42" s="209"/>
      <c r="H42" s="209"/>
      <c r="I42" s="209"/>
      <c r="J42" s="209"/>
      <c r="K42" s="209"/>
      <c r="L42" s="209"/>
      <c r="N42" s="40"/>
      <c r="O42" s="40"/>
    </row>
    <row r="43" spans="1:15" ht="17.100000000000001" customHeight="1" x14ac:dyDescent="0.35">
      <c r="A43" s="15"/>
      <c r="B43" s="15"/>
      <c r="C43" s="209"/>
      <c r="D43" s="209"/>
      <c r="E43" s="209"/>
      <c r="F43" s="209"/>
      <c r="G43" s="209"/>
      <c r="H43" s="209"/>
      <c r="I43" s="209"/>
      <c r="J43" s="209"/>
      <c r="K43" s="209"/>
      <c r="L43" s="209"/>
      <c r="N43" s="40"/>
      <c r="O43" s="40"/>
    </row>
    <row r="44" spans="1:15" ht="17.100000000000001" customHeight="1" x14ac:dyDescent="0.35">
      <c r="A44" s="15"/>
      <c r="B44" s="15"/>
      <c r="C44" s="209"/>
      <c r="D44" s="209"/>
      <c r="E44" s="209"/>
      <c r="F44" s="209"/>
      <c r="G44" s="209"/>
      <c r="H44" s="209"/>
      <c r="I44" s="209"/>
      <c r="J44" s="209"/>
      <c r="K44" s="209"/>
      <c r="L44" s="209"/>
      <c r="N44" s="40"/>
      <c r="O44" s="40"/>
    </row>
    <row r="45" spans="1:15" ht="17.100000000000001" customHeight="1" x14ac:dyDescent="0.35">
      <c r="A45" s="15"/>
      <c r="B45" s="15"/>
      <c r="C45" s="209"/>
      <c r="D45" s="209"/>
      <c r="E45" s="209"/>
      <c r="F45" s="209"/>
      <c r="G45" s="209"/>
      <c r="H45" s="209"/>
      <c r="I45" s="209"/>
      <c r="J45" s="209"/>
      <c r="K45" s="209"/>
      <c r="L45" s="209"/>
      <c r="N45" s="40"/>
      <c r="O45" s="40"/>
    </row>
    <row r="46" spans="1:15" ht="17.100000000000001" customHeight="1" x14ac:dyDescent="0.35">
      <c r="A46" s="15"/>
      <c r="B46" s="15"/>
      <c r="C46" s="209"/>
      <c r="D46" s="209"/>
      <c r="E46" s="209"/>
      <c r="F46" s="209"/>
      <c r="G46" s="209"/>
      <c r="H46" s="209"/>
      <c r="I46" s="209"/>
      <c r="J46" s="209"/>
      <c r="K46" s="209"/>
      <c r="L46" s="209"/>
      <c r="N46" s="43"/>
      <c r="O46" s="40"/>
    </row>
  </sheetData>
  <sheetProtection sheet="1" objects="1" scenarios="1" formatColumns="0" formatRows="0"/>
  <mergeCells count="75">
    <mergeCell ref="C4:L6"/>
    <mergeCell ref="C13:D13"/>
    <mergeCell ref="H21:L21"/>
    <mergeCell ref="H20:L20"/>
    <mergeCell ref="E15:F15"/>
    <mergeCell ref="H12:L12"/>
    <mergeCell ref="C7:L7"/>
    <mergeCell ref="E8:F8"/>
    <mergeCell ref="H11:L11"/>
    <mergeCell ref="C8:D8"/>
    <mergeCell ref="C9:D9"/>
    <mergeCell ref="E9:F9"/>
    <mergeCell ref="C11:D11"/>
    <mergeCell ref="E11:F11"/>
    <mergeCell ref="H9:L9"/>
    <mergeCell ref="C10:D10"/>
    <mergeCell ref="C22:D22"/>
    <mergeCell ref="E12:F12"/>
    <mergeCell ref="H29:L29"/>
    <mergeCell ref="H27:L27"/>
    <mergeCell ref="H22:L22"/>
    <mergeCell ref="H16:L16"/>
    <mergeCell ref="E18:F18"/>
    <mergeCell ref="C14:D14"/>
    <mergeCell ref="C16:D16"/>
    <mergeCell ref="C18:D18"/>
    <mergeCell ref="E21:F21"/>
    <mergeCell ref="C38:L46"/>
    <mergeCell ref="C19:D19"/>
    <mergeCell ref="E19:F19"/>
    <mergeCell ref="C27:D27"/>
    <mergeCell ref="E27:F27"/>
    <mergeCell ref="C20:D20"/>
    <mergeCell ref="C29:D29"/>
    <mergeCell ref="E29:F29"/>
    <mergeCell ref="H30:L30"/>
    <mergeCell ref="C21:D21"/>
    <mergeCell ref="H25:L25"/>
    <mergeCell ref="C30:D30"/>
    <mergeCell ref="E30:F30"/>
    <mergeCell ref="E26:F26"/>
    <mergeCell ref="C28:D28"/>
    <mergeCell ref="H31:L31"/>
    <mergeCell ref="C31:D31"/>
    <mergeCell ref="E31:F31"/>
    <mergeCell ref="C2:L2"/>
    <mergeCell ref="E17:F17"/>
    <mergeCell ref="H28:L28"/>
    <mergeCell ref="H19:L19"/>
    <mergeCell ref="E13:F13"/>
    <mergeCell ref="C12:D12"/>
    <mergeCell ref="E14:F14"/>
    <mergeCell ref="H13:L13"/>
    <mergeCell ref="H14:L14"/>
    <mergeCell ref="H17:L17"/>
    <mergeCell ref="E28:F28"/>
    <mergeCell ref="H26:L26"/>
    <mergeCell ref="H8:L8"/>
    <mergeCell ref="E23:F23"/>
    <mergeCell ref="H10:L10"/>
    <mergeCell ref="C26:D26"/>
    <mergeCell ref="E20:F20"/>
    <mergeCell ref="C25:D25"/>
    <mergeCell ref="E25:F25"/>
    <mergeCell ref="H18:L18"/>
    <mergeCell ref="H15:L15"/>
    <mergeCell ref="E24:F24"/>
    <mergeCell ref="C17:D17"/>
    <mergeCell ref="E16:F16"/>
    <mergeCell ref="C24:D24"/>
    <mergeCell ref="H24:L24"/>
    <mergeCell ref="E22:F22"/>
    <mergeCell ref="C15:D15"/>
    <mergeCell ref="E10:F10"/>
    <mergeCell ref="C23:D23"/>
  </mergeCells>
  <dataValidations count="1">
    <dataValidation type="list" allowBlank="1" showInputMessage="1" showErrorMessage="1" prompt="Select Profile" sqref="C9:D31"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O39"/>
  <sheetViews>
    <sheetView showGridLines="0" zoomScaleNormal="100" zoomScaleSheetLayoutView="150" workbookViewId="0">
      <selection activeCell="B6" sqref="B6:K23"/>
    </sheetView>
  </sheetViews>
  <sheetFormatPr defaultColWidth="8.44140625" defaultRowHeight="14.4" x14ac:dyDescent="0.3"/>
  <cols>
    <col min="1" max="1" width="1.44140625" customWidth="1"/>
    <col min="11" max="11" width="28.33203125" customWidth="1"/>
  </cols>
  <sheetData>
    <row r="1" spans="1:15" x14ac:dyDescent="0.3">
      <c r="A1" s="15"/>
      <c r="B1" s="15"/>
      <c r="C1" s="15"/>
      <c r="D1" s="15"/>
      <c r="E1" s="15"/>
      <c r="F1" s="15"/>
      <c r="G1" s="15"/>
      <c r="H1" s="15"/>
      <c r="I1" s="15"/>
      <c r="J1" s="15"/>
      <c r="K1" s="15"/>
    </row>
    <row r="2" spans="1:15" ht="19.5" customHeight="1" x14ac:dyDescent="0.4">
      <c r="A2" s="15"/>
      <c r="B2" s="442" t="s">
        <v>741</v>
      </c>
      <c r="C2" s="209"/>
      <c r="D2" s="209"/>
      <c r="E2" s="209"/>
      <c r="F2" s="209"/>
      <c r="G2" s="209"/>
      <c r="H2" s="209"/>
      <c r="I2" s="209"/>
      <c r="J2" s="209"/>
      <c r="K2" s="209"/>
      <c r="M2" s="196"/>
    </row>
    <row r="3" spans="1:15" x14ac:dyDescent="0.3">
      <c r="A3" s="15"/>
      <c r="B3" s="18"/>
      <c r="C3" s="18"/>
      <c r="D3" s="18"/>
      <c r="E3" s="18"/>
      <c r="F3" s="18"/>
      <c r="G3" s="18"/>
      <c r="H3" s="18"/>
      <c r="I3" s="18"/>
      <c r="J3" s="18"/>
      <c r="K3" s="18"/>
    </row>
    <row r="4" spans="1:15" ht="14.85" customHeight="1" x14ac:dyDescent="0.35">
      <c r="A4" s="15"/>
      <c r="B4" s="470" t="s">
        <v>742</v>
      </c>
      <c r="C4" s="213"/>
      <c r="D4" s="213"/>
      <c r="E4" s="213"/>
      <c r="F4" s="213"/>
      <c r="G4" s="213"/>
      <c r="H4" s="213"/>
      <c r="I4" s="213"/>
      <c r="J4" s="213"/>
      <c r="K4" s="214"/>
      <c r="M4" s="39"/>
      <c r="N4" s="40"/>
      <c r="O4" s="40"/>
    </row>
    <row r="5" spans="1:15" ht="25.5" customHeight="1" x14ac:dyDescent="0.35">
      <c r="A5" s="15"/>
      <c r="B5" s="215"/>
      <c r="C5" s="216"/>
      <c r="D5" s="216"/>
      <c r="E5" s="216"/>
      <c r="F5" s="216"/>
      <c r="G5" s="216"/>
      <c r="H5" s="216"/>
      <c r="I5" s="216"/>
      <c r="J5" s="216"/>
      <c r="K5" s="217"/>
      <c r="M5" s="40"/>
      <c r="N5" s="40"/>
      <c r="O5" s="40"/>
    </row>
    <row r="6" spans="1:15" ht="17.100000000000001" customHeight="1" x14ac:dyDescent="0.35">
      <c r="A6" s="15"/>
      <c r="B6" s="468" t="s">
        <v>743</v>
      </c>
      <c r="C6" s="213"/>
      <c r="D6" s="214"/>
      <c r="E6" s="468" t="s">
        <v>744</v>
      </c>
      <c r="F6" s="468" t="s">
        <v>745</v>
      </c>
      <c r="G6" s="213"/>
      <c r="H6" s="213"/>
      <c r="I6" s="213"/>
      <c r="J6" s="213"/>
      <c r="K6" s="214"/>
      <c r="N6" s="40"/>
      <c r="O6" s="40"/>
    </row>
    <row r="7" spans="1:15" ht="17.100000000000001" customHeight="1" x14ac:dyDescent="0.35">
      <c r="A7" s="15"/>
      <c r="B7" s="215"/>
      <c r="C7" s="216"/>
      <c r="D7" s="217"/>
      <c r="E7" s="218"/>
      <c r="F7" s="215"/>
      <c r="G7" s="216"/>
      <c r="H7" s="216"/>
      <c r="I7" s="216"/>
      <c r="J7" s="216"/>
      <c r="K7" s="217"/>
      <c r="M7" s="40"/>
      <c r="N7" s="40"/>
      <c r="O7" s="40"/>
    </row>
    <row r="8" spans="1:15" ht="14.85" customHeight="1" x14ac:dyDescent="0.35">
      <c r="A8" s="15"/>
      <c r="B8" s="469" t="s">
        <v>746</v>
      </c>
      <c r="C8" s="213"/>
      <c r="D8" s="214"/>
      <c r="E8" s="212" t="s">
        <v>105</v>
      </c>
      <c r="F8" s="212" t="s">
        <v>747</v>
      </c>
      <c r="G8" s="213"/>
      <c r="H8" s="213"/>
      <c r="I8" s="213"/>
      <c r="J8" s="213"/>
      <c r="K8" s="214"/>
      <c r="N8" s="40"/>
      <c r="O8" s="40"/>
    </row>
    <row r="9" spans="1:15" ht="17.100000000000001" customHeight="1" x14ac:dyDescent="0.35">
      <c r="A9" s="15"/>
      <c r="B9" s="400"/>
      <c r="C9" s="402"/>
      <c r="D9" s="401"/>
      <c r="E9" s="399"/>
      <c r="F9" s="400"/>
      <c r="G9" s="402"/>
      <c r="H9" s="402"/>
      <c r="I9" s="402"/>
      <c r="J9" s="402"/>
      <c r="K9" s="401"/>
      <c r="M9" s="50"/>
      <c r="N9" s="40"/>
      <c r="O9" s="40"/>
    </row>
    <row r="10" spans="1:15" ht="17.100000000000001" customHeight="1" x14ac:dyDescent="0.35">
      <c r="A10" s="15"/>
      <c r="B10" s="400"/>
      <c r="C10" s="402"/>
      <c r="D10" s="401"/>
      <c r="E10" s="399"/>
      <c r="F10" s="400"/>
      <c r="G10" s="402"/>
      <c r="H10" s="402"/>
      <c r="I10" s="402"/>
      <c r="J10" s="402"/>
      <c r="K10" s="401"/>
      <c r="M10" s="40"/>
      <c r="N10" s="40"/>
      <c r="O10" s="40"/>
    </row>
    <row r="11" spans="1:15" ht="45.75" customHeight="1" x14ac:dyDescent="0.35">
      <c r="A11" s="15"/>
      <c r="B11" s="215"/>
      <c r="C11" s="216"/>
      <c r="D11" s="217"/>
      <c r="E11" s="218"/>
      <c r="F11" s="215"/>
      <c r="G11" s="216"/>
      <c r="H11" s="216"/>
      <c r="I11" s="216"/>
      <c r="J11" s="216"/>
      <c r="K11" s="217"/>
      <c r="M11" s="40"/>
      <c r="N11" s="40"/>
      <c r="O11" s="40"/>
    </row>
    <row r="12" spans="1:15" ht="14.85" customHeight="1" x14ac:dyDescent="0.35">
      <c r="A12" s="15"/>
      <c r="B12" s="469" t="s">
        <v>748</v>
      </c>
      <c r="C12" s="213"/>
      <c r="D12" s="214"/>
      <c r="E12" s="212" t="s">
        <v>105</v>
      </c>
      <c r="F12" s="212" t="s">
        <v>749</v>
      </c>
      <c r="G12" s="213"/>
      <c r="H12" s="213"/>
      <c r="I12" s="213"/>
      <c r="J12" s="213"/>
      <c r="K12" s="214"/>
      <c r="M12" s="40"/>
      <c r="N12" s="40"/>
      <c r="O12" s="40"/>
    </row>
    <row r="13" spans="1:15" ht="17.100000000000001" customHeight="1" x14ac:dyDescent="0.35">
      <c r="A13" s="15"/>
      <c r="B13" s="400"/>
      <c r="C13" s="402"/>
      <c r="D13" s="401"/>
      <c r="E13" s="399"/>
      <c r="F13" s="400"/>
      <c r="G13" s="402"/>
      <c r="H13" s="402"/>
      <c r="I13" s="402"/>
      <c r="J13" s="402"/>
      <c r="K13" s="401"/>
      <c r="M13" s="40"/>
      <c r="N13" s="40"/>
      <c r="O13" s="40"/>
    </row>
    <row r="14" spans="1:15" ht="17.100000000000001" customHeight="1" x14ac:dyDescent="0.35">
      <c r="A14" s="15"/>
      <c r="B14" s="400"/>
      <c r="C14" s="402"/>
      <c r="D14" s="401"/>
      <c r="E14" s="399"/>
      <c r="F14" s="400"/>
      <c r="G14" s="402"/>
      <c r="H14" s="402"/>
      <c r="I14" s="402"/>
      <c r="J14" s="402"/>
      <c r="K14" s="401"/>
      <c r="M14" s="40"/>
      <c r="N14" s="40"/>
      <c r="O14" s="40"/>
    </row>
    <row r="15" spans="1:15" ht="32.1" customHeight="1" x14ac:dyDescent="0.35">
      <c r="A15" s="15"/>
      <c r="B15" s="215"/>
      <c r="C15" s="216"/>
      <c r="D15" s="217"/>
      <c r="E15" s="218"/>
      <c r="F15" s="215"/>
      <c r="G15" s="216"/>
      <c r="H15" s="216"/>
      <c r="I15" s="216"/>
      <c r="J15" s="216"/>
      <c r="K15" s="217"/>
      <c r="M15" s="40"/>
      <c r="N15" s="40"/>
      <c r="O15" s="40"/>
    </row>
    <row r="16" spans="1:15" ht="14.85" customHeight="1" x14ac:dyDescent="0.35">
      <c r="A16" s="15"/>
      <c r="B16" s="469" t="s">
        <v>750</v>
      </c>
      <c r="C16" s="213"/>
      <c r="D16" s="214"/>
      <c r="E16" s="212" t="s">
        <v>105</v>
      </c>
      <c r="F16" s="212" t="s">
        <v>751</v>
      </c>
      <c r="G16" s="213"/>
      <c r="H16" s="213"/>
      <c r="I16" s="213"/>
      <c r="J16" s="213"/>
      <c r="K16" s="214"/>
      <c r="M16" s="40"/>
      <c r="N16" s="40"/>
      <c r="O16" s="40"/>
    </row>
    <row r="17" spans="1:15" ht="17.100000000000001" customHeight="1" x14ac:dyDescent="0.35">
      <c r="A17" s="15"/>
      <c r="B17" s="400"/>
      <c r="C17" s="402"/>
      <c r="D17" s="401"/>
      <c r="E17" s="399"/>
      <c r="F17" s="400"/>
      <c r="G17" s="402"/>
      <c r="H17" s="402"/>
      <c r="I17" s="402"/>
      <c r="J17" s="402"/>
      <c r="K17" s="401"/>
      <c r="M17" s="47"/>
      <c r="N17" s="40"/>
      <c r="O17" s="40"/>
    </row>
    <row r="18" spans="1:15" ht="17.100000000000001" customHeight="1" x14ac:dyDescent="0.35">
      <c r="A18" s="15"/>
      <c r="B18" s="400"/>
      <c r="C18" s="402"/>
      <c r="D18" s="401"/>
      <c r="E18" s="399"/>
      <c r="F18" s="400"/>
      <c r="G18" s="402"/>
      <c r="H18" s="402"/>
      <c r="I18" s="402"/>
      <c r="J18" s="402"/>
      <c r="K18" s="401"/>
      <c r="M18" s="40"/>
      <c r="N18" s="40"/>
      <c r="O18" s="40"/>
    </row>
    <row r="19" spans="1:15" ht="47.1" customHeight="1" x14ac:dyDescent="0.35">
      <c r="A19" s="15"/>
      <c r="B19" s="215"/>
      <c r="C19" s="216"/>
      <c r="D19" s="217"/>
      <c r="E19" s="218"/>
      <c r="F19" s="215"/>
      <c r="G19" s="216"/>
      <c r="H19" s="216"/>
      <c r="I19" s="216"/>
      <c r="J19" s="216"/>
      <c r="K19" s="217"/>
      <c r="M19" s="47"/>
      <c r="N19" s="40"/>
      <c r="O19" s="40"/>
    </row>
    <row r="20" spans="1:15" ht="14.85" customHeight="1" x14ac:dyDescent="0.35">
      <c r="A20" s="15"/>
      <c r="B20" s="228" t="s">
        <v>752</v>
      </c>
      <c r="C20" s="213"/>
      <c r="D20" s="214"/>
      <c r="E20" s="212" t="s">
        <v>105</v>
      </c>
      <c r="F20" s="212" t="s">
        <v>753</v>
      </c>
      <c r="G20" s="213"/>
      <c r="H20" s="213"/>
      <c r="I20" s="213"/>
      <c r="J20" s="213"/>
      <c r="K20" s="214"/>
      <c r="M20" s="203"/>
      <c r="N20" s="40"/>
      <c r="O20" s="40"/>
    </row>
    <row r="21" spans="1:15" ht="17.100000000000001" customHeight="1" x14ac:dyDescent="0.35">
      <c r="A21" s="15"/>
      <c r="B21" s="400"/>
      <c r="C21" s="402"/>
      <c r="D21" s="401"/>
      <c r="E21" s="399"/>
      <c r="F21" s="400"/>
      <c r="G21" s="402"/>
      <c r="H21" s="402"/>
      <c r="I21" s="402"/>
      <c r="J21" s="402"/>
      <c r="K21" s="401"/>
      <c r="M21" s="40"/>
      <c r="N21" s="40"/>
      <c r="O21" s="40"/>
    </row>
    <row r="22" spans="1:15" ht="17.100000000000001" customHeight="1" x14ac:dyDescent="0.35">
      <c r="A22" s="15"/>
      <c r="B22" s="400"/>
      <c r="C22" s="402"/>
      <c r="D22" s="401"/>
      <c r="E22" s="399"/>
      <c r="F22" s="400"/>
      <c r="G22" s="402"/>
      <c r="H22" s="402"/>
      <c r="I22" s="402"/>
      <c r="J22" s="402"/>
      <c r="K22" s="401"/>
      <c r="M22" s="40"/>
      <c r="N22" s="40"/>
      <c r="O22" s="40"/>
    </row>
    <row r="23" spans="1:15" ht="17.100000000000001" customHeight="1" x14ac:dyDescent="0.35">
      <c r="A23" s="15"/>
      <c r="B23" s="215"/>
      <c r="C23" s="216"/>
      <c r="D23" s="217"/>
      <c r="E23" s="218"/>
      <c r="F23" s="215"/>
      <c r="G23" s="216"/>
      <c r="H23" s="216"/>
      <c r="I23" s="216"/>
      <c r="J23" s="216"/>
      <c r="K23" s="217"/>
      <c r="M23" s="40"/>
      <c r="N23" s="40"/>
      <c r="O23" s="40"/>
    </row>
    <row r="24" spans="1:15" ht="17.100000000000001" customHeight="1" x14ac:dyDescent="0.35">
      <c r="A24" s="15"/>
      <c r="B24" s="15"/>
      <c r="C24" s="15"/>
      <c r="D24" s="15"/>
      <c r="E24" s="15"/>
      <c r="F24" s="15"/>
      <c r="G24" s="15"/>
      <c r="H24" s="15"/>
      <c r="I24" s="15"/>
      <c r="J24" s="15"/>
      <c r="K24" s="15"/>
      <c r="M24" s="40"/>
      <c r="N24" s="40"/>
      <c r="O24" s="40"/>
    </row>
    <row r="25" spans="1:15" ht="17.100000000000001" customHeight="1" x14ac:dyDescent="0.35">
      <c r="A25" s="15"/>
      <c r="B25" s="15"/>
      <c r="C25" s="15"/>
      <c r="D25" s="15"/>
      <c r="E25" s="15"/>
      <c r="F25" s="15"/>
      <c r="G25" s="15"/>
      <c r="H25" s="15"/>
      <c r="I25" s="15"/>
      <c r="J25" s="15"/>
      <c r="K25" s="15"/>
      <c r="M25" s="40"/>
      <c r="N25" s="40"/>
      <c r="O25" s="40"/>
    </row>
    <row r="26" spans="1:15" ht="17.100000000000001" customHeight="1" x14ac:dyDescent="0.35">
      <c r="A26" s="15"/>
      <c r="B26" s="15"/>
      <c r="C26" s="15"/>
      <c r="D26" s="15"/>
      <c r="E26" s="15"/>
      <c r="F26" s="15"/>
      <c r="G26" s="15"/>
      <c r="H26" s="15"/>
      <c r="I26" s="15"/>
      <c r="J26" s="15"/>
      <c r="K26" s="15"/>
      <c r="M26" s="40"/>
      <c r="N26" s="40"/>
      <c r="O26" s="40"/>
    </row>
    <row r="27" spans="1:15" ht="17.100000000000001" customHeight="1" x14ac:dyDescent="0.35">
      <c r="A27" s="15"/>
      <c r="B27" s="15"/>
      <c r="C27" s="15"/>
      <c r="D27" s="15"/>
      <c r="E27" s="15"/>
      <c r="F27" s="15"/>
      <c r="G27" s="15"/>
      <c r="H27" s="15"/>
      <c r="I27" s="15"/>
      <c r="J27" s="15"/>
      <c r="K27" s="15"/>
      <c r="M27" s="40"/>
      <c r="N27" s="40"/>
      <c r="O27" s="40"/>
    </row>
    <row r="28" spans="1:15" ht="17.100000000000001" customHeight="1" x14ac:dyDescent="0.35">
      <c r="A28" s="15"/>
      <c r="B28" s="15"/>
      <c r="C28" s="15"/>
      <c r="D28" s="15"/>
      <c r="E28" s="15"/>
      <c r="F28" s="15"/>
      <c r="G28" s="15"/>
      <c r="H28" s="15"/>
      <c r="I28" s="15"/>
      <c r="J28" s="15"/>
      <c r="K28" s="15"/>
      <c r="M28" s="40"/>
      <c r="N28" s="40"/>
      <c r="O28" s="40"/>
    </row>
    <row r="29" spans="1:15" ht="17.100000000000001" customHeight="1" x14ac:dyDescent="0.35">
      <c r="A29" s="15"/>
      <c r="B29" s="15"/>
      <c r="C29" s="15"/>
      <c r="D29" s="15"/>
      <c r="E29" s="15"/>
      <c r="F29" s="15"/>
      <c r="G29" s="15"/>
      <c r="H29" s="15"/>
      <c r="I29" s="15"/>
      <c r="J29" s="15"/>
      <c r="K29" s="15"/>
      <c r="M29" s="40"/>
      <c r="N29" s="40"/>
      <c r="O29" s="40"/>
    </row>
    <row r="30" spans="1:15" ht="17.100000000000001" customHeight="1" x14ac:dyDescent="0.35">
      <c r="A30" s="15"/>
      <c r="B30" s="15"/>
      <c r="C30" s="15"/>
      <c r="D30" s="15"/>
      <c r="E30" s="15"/>
      <c r="F30" s="15"/>
      <c r="G30" s="15"/>
      <c r="H30" s="15"/>
      <c r="I30" s="15"/>
      <c r="J30" s="15"/>
      <c r="K30" s="15"/>
      <c r="M30" s="40"/>
      <c r="N30" s="40"/>
      <c r="O30" s="40"/>
    </row>
    <row r="31" spans="1:15" ht="17.100000000000001" customHeight="1" x14ac:dyDescent="0.35">
      <c r="A31" s="15"/>
      <c r="B31" s="15"/>
      <c r="C31" s="15"/>
      <c r="D31" s="15"/>
      <c r="E31" s="15"/>
      <c r="F31" s="15"/>
      <c r="G31" s="15"/>
      <c r="H31" s="15"/>
      <c r="I31" s="15"/>
      <c r="J31" s="15"/>
      <c r="K31" s="15"/>
      <c r="M31" s="40"/>
      <c r="N31" s="40"/>
      <c r="O31" s="40"/>
    </row>
    <row r="32" spans="1:15" ht="17.100000000000001" customHeight="1" x14ac:dyDescent="0.35">
      <c r="A32" s="15"/>
      <c r="B32" s="15"/>
      <c r="C32" s="15"/>
      <c r="D32" s="15"/>
      <c r="E32" s="15"/>
      <c r="F32" s="15"/>
      <c r="G32" s="15"/>
      <c r="H32" s="15"/>
      <c r="I32" s="15"/>
      <c r="J32" s="15"/>
      <c r="K32" s="15"/>
      <c r="M32" s="40"/>
      <c r="N32" s="40"/>
      <c r="O32" s="40"/>
    </row>
    <row r="33" spans="1:15" ht="17.100000000000001" customHeight="1" x14ac:dyDescent="0.35">
      <c r="A33" s="15"/>
      <c r="B33" s="15"/>
      <c r="C33" s="15"/>
      <c r="D33" s="15"/>
      <c r="E33" s="15"/>
      <c r="F33" s="15"/>
      <c r="G33" s="15"/>
      <c r="H33" s="15"/>
      <c r="I33" s="15"/>
      <c r="J33" s="15"/>
      <c r="K33" s="15"/>
      <c r="M33" s="40"/>
      <c r="N33" s="40"/>
      <c r="O33" s="40"/>
    </row>
    <row r="34" spans="1:15" ht="17.100000000000001" customHeight="1" x14ac:dyDescent="0.35">
      <c r="A34" s="15"/>
      <c r="B34" s="15"/>
      <c r="C34" s="15"/>
      <c r="D34" s="15"/>
      <c r="E34" s="15"/>
      <c r="F34" s="15"/>
      <c r="G34" s="15"/>
      <c r="H34" s="15"/>
      <c r="I34" s="15"/>
      <c r="J34" s="15"/>
      <c r="K34" s="15"/>
      <c r="M34" s="40"/>
      <c r="N34" s="40"/>
      <c r="O34" s="40"/>
    </row>
    <row r="35" spans="1:15" ht="17.100000000000001" customHeight="1" x14ac:dyDescent="0.35">
      <c r="A35" s="15"/>
      <c r="B35" s="15"/>
      <c r="C35" s="15"/>
      <c r="D35" s="15"/>
      <c r="E35" s="15"/>
      <c r="F35" s="15"/>
      <c r="G35" s="15"/>
      <c r="H35" s="15"/>
      <c r="I35" s="15"/>
      <c r="J35" s="15"/>
      <c r="K35" s="15"/>
      <c r="M35" s="40"/>
      <c r="N35" s="40"/>
      <c r="O35" s="40"/>
    </row>
    <row r="36" spans="1:15" ht="17.100000000000001" customHeight="1" x14ac:dyDescent="0.35">
      <c r="A36" s="15"/>
      <c r="B36" s="15"/>
      <c r="C36" s="15"/>
      <c r="D36" s="15"/>
      <c r="E36" s="15"/>
      <c r="F36" s="15"/>
      <c r="G36" s="15"/>
      <c r="H36" s="15"/>
      <c r="I36" s="15"/>
      <c r="J36" s="15"/>
      <c r="K36" s="15"/>
      <c r="M36" s="40"/>
      <c r="N36" s="40"/>
      <c r="O36" s="40"/>
    </row>
    <row r="37" spans="1:15" ht="17.100000000000001" customHeight="1" x14ac:dyDescent="0.35">
      <c r="A37" s="15"/>
      <c r="B37" s="15"/>
      <c r="C37" s="15"/>
      <c r="D37" s="15"/>
      <c r="E37" s="15"/>
      <c r="F37" s="15"/>
      <c r="G37" s="15"/>
      <c r="H37" s="15"/>
      <c r="I37" s="15"/>
      <c r="J37" s="15"/>
      <c r="K37" s="15"/>
      <c r="M37" s="40"/>
      <c r="N37" s="40"/>
      <c r="O37" s="40"/>
    </row>
    <row r="38" spans="1:15" ht="17.100000000000001" customHeight="1" x14ac:dyDescent="0.35">
      <c r="A38" s="15"/>
      <c r="B38" s="15"/>
      <c r="C38" s="15"/>
      <c r="D38" s="15"/>
      <c r="E38" s="15"/>
      <c r="F38" s="15"/>
      <c r="G38" s="15"/>
      <c r="H38" s="15"/>
      <c r="I38" s="15"/>
      <c r="J38" s="15"/>
      <c r="K38" s="15"/>
      <c r="M38" s="40"/>
      <c r="N38" s="40"/>
      <c r="O38" s="40"/>
    </row>
    <row r="39" spans="1:15" ht="17.100000000000001" customHeight="1" x14ac:dyDescent="0.35">
      <c r="A39" s="15"/>
      <c r="B39" s="15"/>
      <c r="C39" s="15"/>
      <c r="D39" s="15"/>
      <c r="E39" s="15"/>
      <c r="F39" s="15"/>
      <c r="G39" s="15"/>
      <c r="H39" s="15"/>
      <c r="I39" s="15"/>
      <c r="J39" s="15"/>
      <c r="K39" s="15"/>
      <c r="M39" s="43"/>
      <c r="N39" s="40"/>
      <c r="O39" s="40"/>
    </row>
  </sheetData>
  <sheetProtection sheet="1" objects="1" scenarios="1" formatColumns="0" formatRows="0"/>
  <mergeCells count="17">
    <mergeCell ref="E20:E23"/>
    <mergeCell ref="F12:K15"/>
    <mergeCell ref="E6:E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s>
  <dataValidations count="1">
    <dataValidation type="list" allowBlank="1" showInputMessage="1" showErrorMessage="1" prompt="Select Yes or No" sqref="E8:E23" xr:uid="{B2D94A00-AF7D-42BE-8D8C-FC2DDB7734B4}">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V62"/>
  <sheetViews>
    <sheetView showGridLines="0" topLeftCell="A21" zoomScaleNormal="100" zoomScaleSheetLayoutView="100" workbookViewId="0">
      <selection activeCell="Q37" sqref="Q37"/>
    </sheetView>
  </sheetViews>
  <sheetFormatPr defaultColWidth="8.44140625" defaultRowHeight="14.4" x14ac:dyDescent="0.3"/>
  <cols>
    <col min="1" max="1" width="1.44140625" customWidth="1"/>
    <col min="13" max="22" width="8.44140625" style="88"/>
  </cols>
  <sheetData>
    <row r="1" spans="1:11" x14ac:dyDescent="0.3">
      <c r="A1" s="15"/>
      <c r="B1" s="15"/>
      <c r="C1" s="15"/>
      <c r="D1" s="15"/>
      <c r="E1" s="15"/>
      <c r="F1" s="15"/>
      <c r="G1" s="15"/>
      <c r="H1" s="15"/>
      <c r="I1" s="15"/>
      <c r="J1" s="15"/>
      <c r="K1" s="15"/>
    </row>
    <row r="2" spans="1:11" ht="19.5" customHeight="1" x14ac:dyDescent="0.3">
      <c r="A2" s="15"/>
      <c r="B2" s="442" t="s">
        <v>754</v>
      </c>
      <c r="C2" s="209"/>
      <c r="D2" s="209"/>
      <c r="E2" s="209"/>
      <c r="F2" s="209"/>
      <c r="G2" s="209"/>
      <c r="H2" s="209"/>
      <c r="I2" s="209"/>
      <c r="J2" s="209"/>
      <c r="K2" s="209"/>
    </row>
    <row r="3" spans="1:11" ht="17.100000000000001" customHeight="1" x14ac:dyDescent="0.3">
      <c r="A3" s="15"/>
      <c r="B3" s="18"/>
      <c r="C3" s="18"/>
      <c r="D3" s="18"/>
      <c r="E3" s="18"/>
      <c r="F3" s="18"/>
      <c r="G3" s="18"/>
      <c r="H3" s="18"/>
      <c r="I3" s="18"/>
      <c r="J3" s="18"/>
      <c r="K3" s="18"/>
    </row>
    <row r="4" spans="1:11" ht="14.85" customHeight="1" x14ac:dyDescent="0.3">
      <c r="A4" s="15"/>
      <c r="B4" s="473" t="s">
        <v>755</v>
      </c>
      <c r="C4" s="213"/>
      <c r="D4" s="213"/>
      <c r="E4" s="213"/>
      <c r="F4" s="213"/>
      <c r="G4" s="213"/>
      <c r="H4" s="213"/>
      <c r="I4" s="213"/>
      <c r="J4" s="213"/>
      <c r="K4" s="214"/>
    </row>
    <row r="5" spans="1:11" ht="48" customHeight="1" x14ac:dyDescent="0.3">
      <c r="A5" s="15"/>
      <c r="B5" s="215"/>
      <c r="C5" s="216"/>
      <c r="D5" s="216"/>
      <c r="E5" s="216"/>
      <c r="F5" s="216"/>
      <c r="G5" s="216"/>
      <c r="H5" s="216"/>
      <c r="I5" s="216"/>
      <c r="J5" s="216"/>
      <c r="K5" s="217"/>
    </row>
    <row r="6" spans="1:11" ht="17.25" customHeight="1" x14ac:dyDescent="0.3">
      <c r="A6" s="15"/>
      <c r="B6" s="212" t="s">
        <v>756</v>
      </c>
      <c r="C6" s="527"/>
      <c r="D6" s="527"/>
      <c r="E6" s="212" t="s">
        <v>105</v>
      </c>
      <c r="F6" s="527"/>
      <c r="G6" s="527"/>
      <c r="H6" s="527"/>
      <c r="I6" s="527"/>
      <c r="J6" s="527"/>
      <c r="K6" s="527"/>
    </row>
    <row r="7" spans="1:11" ht="35.25" customHeight="1" x14ac:dyDescent="0.3">
      <c r="A7" s="15"/>
      <c r="B7" s="527"/>
      <c r="C7" s="527"/>
      <c r="D7" s="527"/>
      <c r="E7" s="527"/>
      <c r="F7" s="527"/>
      <c r="G7" s="527"/>
      <c r="H7" s="527"/>
      <c r="I7" s="527"/>
      <c r="J7" s="527"/>
      <c r="K7" s="527"/>
    </row>
    <row r="8" spans="1:11" ht="96" customHeight="1" x14ac:dyDescent="0.3">
      <c r="A8" s="15"/>
      <c r="B8" s="245" t="s">
        <v>757</v>
      </c>
      <c r="C8" s="527"/>
      <c r="D8" s="527"/>
      <c r="E8" s="245" t="s">
        <v>758</v>
      </c>
      <c r="F8" s="528"/>
      <c r="G8" s="528"/>
      <c r="H8" s="528"/>
      <c r="I8" s="528"/>
      <c r="J8" s="528"/>
      <c r="K8" s="528"/>
    </row>
    <row r="9" spans="1:11" ht="108.75" customHeight="1" x14ac:dyDescent="0.3">
      <c r="A9" s="15"/>
      <c r="B9" s="527"/>
      <c r="C9" s="527"/>
      <c r="D9" s="527"/>
      <c r="E9" s="528"/>
      <c r="F9" s="528"/>
      <c r="G9" s="528"/>
      <c r="H9" s="528"/>
      <c r="I9" s="528"/>
      <c r="J9" s="528"/>
      <c r="K9" s="528"/>
    </row>
    <row r="10" spans="1:11" ht="14.85" customHeight="1" x14ac:dyDescent="0.3">
      <c r="A10" s="15"/>
      <c r="B10" s="472" t="s">
        <v>759</v>
      </c>
      <c r="C10" s="527"/>
      <c r="D10" s="527"/>
      <c r="E10" s="212"/>
      <c r="F10" s="527"/>
      <c r="G10" s="527"/>
      <c r="H10" s="527"/>
      <c r="I10" s="527"/>
      <c r="J10" s="527"/>
      <c r="K10" s="527"/>
    </row>
    <row r="11" spans="1:11" ht="14.85" customHeight="1" x14ac:dyDescent="0.3">
      <c r="A11" s="15"/>
      <c r="B11" s="527"/>
      <c r="C11" s="527"/>
      <c r="D11" s="527"/>
      <c r="E11" s="527"/>
      <c r="F11" s="527"/>
      <c r="G11" s="527"/>
      <c r="H11" s="527"/>
      <c r="I11" s="527"/>
      <c r="J11" s="527"/>
      <c r="K11" s="527"/>
    </row>
    <row r="12" spans="1:11" ht="15.75" customHeight="1" x14ac:dyDescent="0.3">
      <c r="A12" s="15"/>
      <c r="B12" s="527"/>
      <c r="C12" s="527"/>
      <c r="D12" s="527"/>
      <c r="E12" s="527"/>
      <c r="F12" s="527"/>
      <c r="G12" s="527"/>
      <c r="H12" s="527"/>
      <c r="I12" s="527"/>
      <c r="J12" s="527"/>
      <c r="K12" s="527"/>
    </row>
    <row r="13" spans="1:11" ht="16.5" hidden="1" customHeight="1" x14ac:dyDescent="0.3">
      <c r="A13" s="15"/>
      <c r="B13" s="527"/>
      <c r="C13" s="527"/>
      <c r="D13" s="527"/>
      <c r="E13" s="527"/>
      <c r="F13" s="527"/>
      <c r="G13" s="527"/>
      <c r="H13" s="527"/>
      <c r="I13" s="527"/>
      <c r="J13" s="527"/>
      <c r="K13" s="527"/>
    </row>
    <row r="14" spans="1:11" ht="68.25" customHeight="1" x14ac:dyDescent="0.3">
      <c r="A14" s="15"/>
      <c r="B14" s="471" t="s">
        <v>760</v>
      </c>
      <c r="C14" s="527"/>
      <c r="D14" s="527"/>
      <c r="E14" s="245" t="s">
        <v>761</v>
      </c>
      <c r="F14" s="527"/>
      <c r="G14" s="527"/>
      <c r="H14" s="527"/>
      <c r="I14" s="527"/>
      <c r="J14" s="527"/>
      <c r="K14" s="527"/>
    </row>
    <row r="15" spans="1:11" ht="17.100000000000001" customHeight="1" x14ac:dyDescent="0.3">
      <c r="A15" s="15"/>
      <c r="B15" s="527"/>
      <c r="C15" s="527"/>
      <c r="D15" s="527"/>
      <c r="E15" s="527"/>
      <c r="F15" s="527"/>
      <c r="G15" s="527"/>
      <c r="H15" s="527"/>
      <c r="I15" s="527"/>
      <c r="J15" s="527"/>
      <c r="K15" s="527"/>
    </row>
    <row r="16" spans="1:11" ht="17.100000000000001" customHeight="1" x14ac:dyDescent="0.3">
      <c r="A16" s="15"/>
      <c r="B16" s="527"/>
      <c r="C16" s="527"/>
      <c r="D16" s="527"/>
      <c r="E16" s="527"/>
      <c r="F16" s="527"/>
      <c r="G16" s="527"/>
      <c r="H16" s="527"/>
      <c r="I16" s="527"/>
      <c r="J16" s="527"/>
      <c r="K16" s="527"/>
    </row>
    <row r="17" spans="1:11" ht="17.100000000000001" customHeight="1" x14ac:dyDescent="0.3">
      <c r="A17" s="15"/>
      <c r="B17" s="527"/>
      <c r="C17" s="527"/>
      <c r="D17" s="527"/>
      <c r="E17" s="527"/>
      <c r="F17" s="527"/>
      <c r="G17" s="527"/>
      <c r="H17" s="527"/>
      <c r="I17" s="527"/>
      <c r="J17" s="527"/>
      <c r="K17" s="527"/>
    </row>
    <row r="18" spans="1:11" ht="14.25" customHeight="1" x14ac:dyDescent="0.3">
      <c r="A18" s="15"/>
      <c r="B18" s="527"/>
      <c r="C18" s="527"/>
      <c r="D18" s="527"/>
      <c r="E18" s="527"/>
      <c r="F18" s="527"/>
      <c r="G18" s="527"/>
      <c r="H18" s="527"/>
      <c r="I18" s="527"/>
      <c r="J18" s="527"/>
      <c r="K18" s="527"/>
    </row>
    <row r="19" spans="1:11" ht="16.5" hidden="1" customHeight="1" x14ac:dyDescent="0.3">
      <c r="A19" s="15"/>
      <c r="B19" s="527"/>
      <c r="C19" s="527"/>
      <c r="D19" s="527"/>
      <c r="E19" s="527"/>
      <c r="F19" s="527"/>
      <c r="G19" s="527"/>
      <c r="H19" s="527"/>
      <c r="I19" s="527"/>
      <c r="J19" s="527"/>
      <c r="K19" s="527"/>
    </row>
    <row r="20" spans="1:11" ht="14.85" customHeight="1" x14ac:dyDescent="0.3">
      <c r="A20" s="15"/>
      <c r="B20" s="245" t="s">
        <v>762</v>
      </c>
      <c r="C20" s="527"/>
      <c r="D20" s="527"/>
      <c r="E20" s="212" t="s">
        <v>105</v>
      </c>
      <c r="F20" s="527"/>
      <c r="G20" s="527"/>
      <c r="H20" s="527"/>
      <c r="I20" s="527"/>
      <c r="J20" s="527"/>
      <c r="K20" s="527"/>
    </row>
    <row r="21" spans="1:11" ht="17.100000000000001" customHeight="1" x14ac:dyDescent="0.3">
      <c r="A21" s="15"/>
      <c r="B21" s="527"/>
      <c r="C21" s="527"/>
      <c r="D21" s="527"/>
      <c r="E21" s="527"/>
      <c r="F21" s="527"/>
      <c r="G21" s="527"/>
      <c r="H21" s="527"/>
      <c r="I21" s="527"/>
      <c r="J21" s="527"/>
      <c r="K21" s="527"/>
    </row>
    <row r="22" spans="1:11" ht="17.100000000000001" customHeight="1" x14ac:dyDescent="0.3">
      <c r="A22" s="15"/>
      <c r="B22" s="527"/>
      <c r="C22" s="527"/>
      <c r="D22" s="527"/>
      <c r="E22" s="527"/>
      <c r="F22" s="527"/>
      <c r="G22" s="527"/>
      <c r="H22" s="527"/>
      <c r="I22" s="527"/>
      <c r="J22" s="527"/>
      <c r="K22" s="527"/>
    </row>
    <row r="23" spans="1:11" ht="58.35" customHeight="1" x14ac:dyDescent="0.3">
      <c r="A23" s="15"/>
      <c r="B23" s="212" t="s">
        <v>763</v>
      </c>
      <c r="C23" s="527"/>
      <c r="D23" s="527"/>
      <c r="E23" s="212" t="s">
        <v>764</v>
      </c>
      <c r="F23" s="527"/>
      <c r="G23" s="527"/>
      <c r="H23" s="527"/>
      <c r="I23" s="527"/>
      <c r="J23" s="527"/>
      <c r="K23" s="527"/>
    </row>
    <row r="24" spans="1:11" ht="12.75" customHeight="1" x14ac:dyDescent="0.3">
      <c r="A24" s="15"/>
      <c r="B24" s="527"/>
      <c r="C24" s="527"/>
      <c r="D24" s="527"/>
      <c r="E24" s="527"/>
      <c r="F24" s="527"/>
      <c r="G24" s="527"/>
      <c r="H24" s="527"/>
      <c r="I24" s="527"/>
      <c r="J24" s="527"/>
      <c r="K24" s="527"/>
    </row>
    <row r="25" spans="1:11" ht="16.5" hidden="1" customHeight="1" x14ac:dyDescent="0.3">
      <c r="A25" s="15"/>
      <c r="B25" s="527"/>
      <c r="C25" s="527"/>
      <c r="D25" s="527"/>
      <c r="E25" s="527"/>
      <c r="F25" s="527"/>
      <c r="G25" s="527"/>
      <c r="H25" s="527"/>
      <c r="I25" s="527"/>
      <c r="J25" s="527"/>
      <c r="K25" s="527"/>
    </row>
    <row r="26" spans="1:11" ht="16.5" hidden="1" customHeight="1" x14ac:dyDescent="0.3">
      <c r="A26" s="15"/>
      <c r="B26" s="527"/>
      <c r="C26" s="527"/>
      <c r="D26" s="527"/>
      <c r="E26" s="527"/>
      <c r="F26" s="527"/>
      <c r="G26" s="527"/>
      <c r="H26" s="527"/>
      <c r="I26" s="527"/>
      <c r="J26" s="527"/>
      <c r="K26" s="527"/>
    </row>
    <row r="27" spans="1:11" ht="16.5" hidden="1" customHeight="1" x14ac:dyDescent="0.3">
      <c r="A27" s="15"/>
      <c r="B27" s="527"/>
      <c r="C27" s="527"/>
      <c r="D27" s="527"/>
      <c r="E27" s="527"/>
      <c r="F27" s="527"/>
      <c r="G27" s="527"/>
      <c r="H27" s="527"/>
      <c r="I27" s="527"/>
      <c r="J27" s="527"/>
      <c r="K27" s="527"/>
    </row>
    <row r="28" spans="1:11" ht="16.5" hidden="1" customHeight="1" x14ac:dyDescent="0.3">
      <c r="A28" s="15"/>
      <c r="B28" s="527"/>
      <c r="C28" s="527"/>
      <c r="D28" s="527"/>
      <c r="E28" s="527"/>
      <c r="F28" s="527"/>
      <c r="G28" s="527"/>
      <c r="H28" s="527"/>
      <c r="I28" s="527"/>
      <c r="J28" s="527"/>
      <c r="K28" s="527"/>
    </row>
    <row r="29" spans="1:11" ht="14.85" customHeight="1" x14ac:dyDescent="0.3">
      <c r="A29" s="15"/>
      <c r="B29" s="212" t="s">
        <v>765</v>
      </c>
      <c r="C29" s="527"/>
      <c r="D29" s="527"/>
      <c r="E29" s="212"/>
      <c r="F29" s="527"/>
      <c r="G29" s="527"/>
      <c r="H29" s="527"/>
      <c r="I29" s="527"/>
      <c r="J29" s="527"/>
      <c r="K29" s="527"/>
    </row>
    <row r="30" spans="1:11" ht="14.85" customHeight="1" x14ac:dyDescent="0.3">
      <c r="A30" s="15"/>
      <c r="B30" s="527"/>
      <c r="C30" s="527"/>
      <c r="D30" s="527"/>
      <c r="E30" s="527"/>
      <c r="F30" s="527"/>
      <c r="G30" s="527"/>
      <c r="H30" s="527"/>
      <c r="I30" s="527"/>
      <c r="J30" s="527"/>
      <c r="K30" s="527"/>
    </row>
    <row r="31" spans="1:11" ht="14.85" customHeight="1" x14ac:dyDescent="0.3">
      <c r="A31" s="15"/>
      <c r="B31" s="527"/>
      <c r="C31" s="527"/>
      <c r="D31" s="527"/>
      <c r="E31" s="527"/>
      <c r="F31" s="527"/>
      <c r="G31" s="527"/>
      <c r="H31" s="527"/>
      <c r="I31" s="527"/>
      <c r="J31" s="527"/>
      <c r="K31" s="527"/>
    </row>
    <row r="32" spans="1:11" ht="14.85" customHeight="1" x14ac:dyDescent="0.3">
      <c r="A32" s="15"/>
      <c r="B32" s="527"/>
      <c r="C32" s="527"/>
      <c r="D32" s="527"/>
      <c r="E32" s="527"/>
      <c r="F32" s="527"/>
      <c r="G32" s="527"/>
      <c r="H32" s="527"/>
      <c r="I32" s="527"/>
      <c r="J32" s="527"/>
      <c r="K32" s="527"/>
    </row>
    <row r="33" spans="1:11" ht="14.85" customHeight="1" x14ac:dyDescent="0.3">
      <c r="A33" s="15"/>
      <c r="B33" s="527"/>
      <c r="C33" s="527"/>
      <c r="D33" s="527"/>
      <c r="E33" s="527"/>
      <c r="F33" s="527"/>
      <c r="G33" s="527"/>
      <c r="H33" s="527"/>
      <c r="I33" s="527"/>
      <c r="J33" s="527"/>
      <c r="K33" s="527"/>
    </row>
    <row r="34" spans="1:11" ht="14.85" customHeight="1" x14ac:dyDescent="0.3">
      <c r="A34" s="15"/>
      <c r="B34" s="527"/>
      <c r="C34" s="527"/>
      <c r="D34" s="527"/>
      <c r="E34" s="527"/>
      <c r="F34" s="527"/>
      <c r="G34" s="527"/>
      <c r="H34" s="527"/>
      <c r="I34" s="527"/>
      <c r="J34" s="527"/>
      <c r="K34" s="527"/>
    </row>
    <row r="35" spans="1:11" ht="14.85" customHeight="1" x14ac:dyDescent="0.3">
      <c r="A35" s="15"/>
      <c r="B35" s="527"/>
      <c r="C35" s="527"/>
      <c r="D35" s="527"/>
      <c r="E35" s="527"/>
      <c r="F35" s="527"/>
      <c r="G35" s="527"/>
      <c r="H35" s="527"/>
      <c r="I35" s="527"/>
      <c r="J35" s="527"/>
      <c r="K35" s="527"/>
    </row>
    <row r="36" spans="1:11" ht="14.85" customHeight="1" x14ac:dyDescent="0.3">
      <c r="A36" s="15"/>
      <c r="B36" s="527"/>
      <c r="C36" s="527"/>
      <c r="D36" s="527"/>
      <c r="E36" s="527"/>
      <c r="F36" s="527"/>
      <c r="G36" s="527"/>
      <c r="H36" s="527"/>
      <c r="I36" s="527"/>
      <c r="J36" s="527"/>
      <c r="K36" s="527"/>
    </row>
    <row r="37" spans="1:11" ht="17.100000000000001" customHeight="1" x14ac:dyDescent="0.3">
      <c r="A37" s="15"/>
      <c r="B37" s="527"/>
      <c r="C37" s="527"/>
      <c r="D37" s="527"/>
      <c r="E37" s="527"/>
      <c r="F37" s="527"/>
      <c r="G37" s="527"/>
      <c r="H37" s="527"/>
      <c r="I37" s="527"/>
      <c r="J37" s="527"/>
      <c r="K37" s="527"/>
    </row>
    <row r="38" spans="1:11" ht="17.100000000000001" customHeight="1" x14ac:dyDescent="0.3">
      <c r="A38" s="15"/>
      <c r="B38" s="527"/>
      <c r="C38" s="527"/>
      <c r="D38" s="527"/>
      <c r="E38" s="527"/>
      <c r="F38" s="527"/>
      <c r="G38" s="527"/>
      <c r="H38" s="527"/>
      <c r="I38" s="527"/>
      <c r="J38" s="527"/>
      <c r="K38" s="527"/>
    </row>
    <row r="39" spans="1:11" ht="17.100000000000001" customHeight="1" x14ac:dyDescent="0.3">
      <c r="A39" s="15"/>
      <c r="B39" s="527"/>
      <c r="C39" s="527"/>
      <c r="D39" s="527"/>
      <c r="E39" s="527"/>
      <c r="F39" s="527"/>
      <c r="G39" s="527"/>
      <c r="H39" s="527"/>
      <c r="I39" s="527"/>
      <c r="J39" s="527"/>
      <c r="K39" s="527"/>
    </row>
    <row r="40" spans="1:11" ht="17.100000000000001" customHeight="1" x14ac:dyDescent="0.3">
      <c r="A40" s="15"/>
      <c r="B40" s="527"/>
      <c r="C40" s="527"/>
      <c r="D40" s="527"/>
      <c r="E40" s="527"/>
      <c r="F40" s="527"/>
      <c r="G40" s="527"/>
      <c r="H40" s="527"/>
      <c r="I40" s="527"/>
      <c r="J40" s="527"/>
      <c r="K40" s="527"/>
    </row>
    <row r="41" spans="1:11" ht="6.75" customHeight="1" x14ac:dyDescent="0.3">
      <c r="A41" s="15"/>
      <c r="B41" s="527"/>
      <c r="C41" s="527"/>
      <c r="D41" s="527"/>
      <c r="E41" s="527"/>
      <c r="F41" s="527"/>
      <c r="G41" s="527"/>
      <c r="H41" s="527"/>
      <c r="I41" s="527"/>
      <c r="J41" s="527"/>
      <c r="K41" s="527"/>
    </row>
    <row r="42" spans="1:11" ht="16.5" hidden="1" customHeight="1" x14ac:dyDescent="0.3">
      <c r="A42" s="15"/>
      <c r="B42" s="527"/>
      <c r="C42" s="527"/>
      <c r="D42" s="527"/>
      <c r="E42" s="527"/>
      <c r="F42" s="527"/>
      <c r="G42" s="527"/>
      <c r="H42" s="527"/>
      <c r="I42" s="527"/>
      <c r="J42" s="527"/>
      <c r="K42" s="527"/>
    </row>
    <row r="43" spans="1:11" ht="14.85" customHeight="1" x14ac:dyDescent="0.3">
      <c r="A43" s="15"/>
      <c r="B43" s="403" t="s">
        <v>766</v>
      </c>
      <c r="C43" s="403"/>
      <c r="D43" s="403"/>
      <c r="E43" s="529" t="s">
        <v>767</v>
      </c>
      <c r="F43" s="529"/>
      <c r="G43" s="529"/>
      <c r="H43" s="529"/>
      <c r="I43" s="529"/>
      <c r="J43" s="529"/>
      <c r="K43" s="529"/>
    </row>
    <row r="44" spans="1:11" x14ac:dyDescent="0.3">
      <c r="A44" s="15"/>
      <c r="B44" s="403"/>
      <c r="C44" s="403"/>
      <c r="D44" s="403"/>
      <c r="E44" s="529"/>
      <c r="F44" s="529"/>
      <c r="G44" s="529"/>
      <c r="H44" s="529"/>
      <c r="I44" s="529"/>
      <c r="J44" s="529"/>
      <c r="K44" s="529"/>
    </row>
    <row r="45" spans="1:11" x14ac:dyDescent="0.3">
      <c r="A45" s="15"/>
      <c r="B45" s="403"/>
      <c r="C45" s="403"/>
      <c r="D45" s="403"/>
      <c r="E45" s="529"/>
      <c r="F45" s="529"/>
      <c r="G45" s="529"/>
      <c r="H45" s="529"/>
      <c r="I45" s="529"/>
      <c r="J45" s="529"/>
      <c r="K45" s="529"/>
    </row>
    <row r="46" spans="1:11" x14ac:dyDescent="0.3">
      <c r="A46" s="15"/>
      <c r="B46" s="403"/>
      <c r="C46" s="403"/>
      <c r="D46" s="403"/>
      <c r="E46" s="529"/>
      <c r="F46" s="529"/>
      <c r="G46" s="529"/>
      <c r="H46" s="529"/>
      <c r="I46" s="529"/>
      <c r="J46" s="529"/>
      <c r="K46" s="529"/>
    </row>
    <row r="47" spans="1:11" x14ac:dyDescent="0.3">
      <c r="A47" s="15"/>
      <c r="B47" s="403"/>
      <c r="C47" s="403"/>
      <c r="D47" s="403"/>
      <c r="E47" s="529" t="s">
        <v>768</v>
      </c>
      <c r="F47" s="529"/>
      <c r="G47" s="529"/>
      <c r="H47" s="529"/>
      <c r="I47" s="529"/>
      <c r="J47" s="529"/>
      <c r="K47" s="529"/>
    </row>
    <row r="48" spans="1:11" x14ac:dyDescent="0.3">
      <c r="A48" s="15"/>
      <c r="B48" s="403"/>
      <c r="C48" s="403"/>
      <c r="D48" s="403"/>
      <c r="E48" s="529" t="s">
        <v>769</v>
      </c>
      <c r="F48" s="529"/>
      <c r="G48" s="529"/>
      <c r="H48" s="529"/>
      <c r="I48" s="529"/>
      <c r="J48" s="529"/>
      <c r="K48" s="529"/>
    </row>
    <row r="49" spans="1:11" ht="14.85" customHeight="1" x14ac:dyDescent="0.3">
      <c r="A49" s="15"/>
      <c r="B49" s="212" t="s">
        <v>770</v>
      </c>
      <c r="C49" s="527"/>
      <c r="D49" s="527"/>
      <c r="E49" s="212" t="s">
        <v>771</v>
      </c>
      <c r="F49" s="527"/>
      <c r="G49" s="527"/>
      <c r="H49" s="527"/>
      <c r="I49" s="527"/>
      <c r="J49" s="527"/>
      <c r="K49" s="527"/>
    </row>
    <row r="50" spans="1:11" ht="17.100000000000001" customHeight="1" x14ac:dyDescent="0.3">
      <c r="A50" s="15"/>
      <c r="B50" s="527"/>
      <c r="C50" s="527"/>
      <c r="D50" s="527"/>
      <c r="E50" s="527"/>
      <c r="F50" s="527"/>
      <c r="G50" s="527"/>
      <c r="H50" s="527"/>
      <c r="I50" s="527"/>
      <c r="J50" s="527"/>
      <c r="K50" s="527"/>
    </row>
    <row r="51" spans="1:11" ht="17.100000000000001" customHeight="1" x14ac:dyDescent="0.3">
      <c r="A51" s="15"/>
      <c r="B51" s="527"/>
      <c r="C51" s="527"/>
      <c r="D51" s="527"/>
      <c r="E51" s="527"/>
      <c r="F51" s="527"/>
      <c r="G51" s="527"/>
      <c r="H51" s="527"/>
      <c r="I51" s="527"/>
      <c r="J51" s="527"/>
      <c r="K51" s="527"/>
    </row>
    <row r="52" spans="1:11" ht="67.5" customHeight="1" x14ac:dyDescent="0.3">
      <c r="A52" s="15"/>
      <c r="B52" s="527"/>
      <c r="C52" s="527"/>
      <c r="D52" s="527"/>
      <c r="E52" s="527"/>
      <c r="F52" s="527"/>
      <c r="G52" s="527"/>
      <c r="H52" s="527"/>
      <c r="I52" s="527"/>
      <c r="J52" s="527"/>
      <c r="K52" s="527"/>
    </row>
    <row r="53" spans="1:11" ht="14.85" customHeight="1" x14ac:dyDescent="0.3">
      <c r="A53" s="15"/>
      <c r="B53" s="212" t="s">
        <v>772</v>
      </c>
      <c r="C53" s="527"/>
      <c r="D53" s="527"/>
      <c r="E53" s="212" t="s">
        <v>773</v>
      </c>
      <c r="F53" s="527"/>
      <c r="G53" s="527"/>
      <c r="H53" s="527"/>
      <c r="I53" s="527"/>
      <c r="J53" s="527"/>
      <c r="K53" s="527"/>
    </row>
    <row r="54" spans="1:11" ht="17.100000000000001" customHeight="1" x14ac:dyDescent="0.3">
      <c r="A54" s="15"/>
      <c r="B54" s="527"/>
      <c r="C54" s="527"/>
      <c r="D54" s="527"/>
      <c r="E54" s="527"/>
      <c r="F54" s="527"/>
      <c r="G54" s="527"/>
      <c r="H54" s="527"/>
      <c r="I54" s="527"/>
      <c r="J54" s="527"/>
      <c r="K54" s="527"/>
    </row>
    <row r="55" spans="1:11" ht="17.100000000000001" customHeight="1" x14ac:dyDescent="0.3">
      <c r="A55" s="15"/>
      <c r="B55" s="527"/>
      <c r="C55" s="527"/>
      <c r="D55" s="527"/>
      <c r="E55" s="527"/>
      <c r="F55" s="527"/>
      <c r="G55" s="527"/>
      <c r="H55" s="527"/>
      <c r="I55" s="527"/>
      <c r="J55" s="527"/>
      <c r="K55" s="527"/>
    </row>
    <row r="56" spans="1:11" ht="17.100000000000001" customHeight="1" x14ac:dyDescent="0.3">
      <c r="A56" s="15"/>
      <c r="B56" s="527"/>
      <c r="C56" s="527"/>
      <c r="D56" s="527"/>
      <c r="E56" s="527"/>
      <c r="F56" s="527"/>
      <c r="G56" s="527"/>
      <c r="H56" s="527"/>
      <c r="I56" s="527"/>
      <c r="J56" s="527"/>
      <c r="K56" s="527"/>
    </row>
    <row r="57" spans="1:11" ht="17.100000000000001" customHeight="1" x14ac:dyDescent="0.3"/>
    <row r="58" spans="1:11" ht="17.100000000000001" customHeight="1" x14ac:dyDescent="0.3"/>
    <row r="62" spans="1:11" ht="15.6" customHeight="1" x14ac:dyDescent="0.3"/>
  </sheetData>
  <sheetProtection sheet="1" objects="1" scenarios="1" formatColumns="0" formatRows="0"/>
  <mergeCells count="21">
    <mergeCell ref="B2:K2"/>
    <mergeCell ref="E20:K22"/>
    <mergeCell ref="B14:D19"/>
    <mergeCell ref="B6:D7"/>
    <mergeCell ref="B23:D28"/>
    <mergeCell ref="B10:D13"/>
    <mergeCell ref="B4:K5"/>
    <mergeCell ref="E53:K56"/>
    <mergeCell ref="B53:D56"/>
    <mergeCell ref="B49:D52"/>
    <mergeCell ref="E6:K7"/>
    <mergeCell ref="B8:D9"/>
    <mergeCell ref="B20:D22"/>
    <mergeCell ref="E29:K42"/>
    <mergeCell ref="E49:K52"/>
    <mergeCell ref="E8:K9"/>
    <mergeCell ref="B29:D42"/>
    <mergeCell ref="E10:K13"/>
    <mergeCell ref="E23:K28"/>
    <mergeCell ref="E14:K19"/>
    <mergeCell ref="B43:D48"/>
  </mergeCells>
  <dataValidations count="1">
    <dataValidation type="list" allowBlank="1" showInputMessage="1" showErrorMessage="1" prompt="Select Yes or No" sqref="E6:E7 E20:K22 F6:K7" xr:uid="{00000000-0002-0000-0F00-000000000000}">
      <formula1>"Yes, No"</formula1>
    </dataValidation>
  </dataValidations>
  <hyperlinks>
    <hyperlink ref="E48" r:id="rId1" xr:uid="{FBF151F2-4D38-4410-B369-CB6997772837}"/>
    <hyperlink ref="E47" r:id="rId2" xr:uid="{8190D8D1-635E-4D8D-BCD7-41DFB31DA62E}"/>
    <hyperlink ref="E43:K46" r:id="rId3" display="Facebook" xr:uid="{045CF288-FD20-418F-BA42-7935CA57E838}"/>
  </hyperlinks>
  <pageMargins left="0.25" right="0.25" top="0.75" bottom="0.75" header="0.3" footer="0.3"/>
  <pageSetup paperSize="5" orientation="portrait"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M58"/>
  <sheetViews>
    <sheetView showGridLines="0" zoomScaleNormal="100" zoomScaleSheetLayoutView="100" workbookViewId="0">
      <selection activeCell="O15" sqref="O15"/>
    </sheetView>
  </sheetViews>
  <sheetFormatPr defaultColWidth="8.44140625" defaultRowHeight="14.4" x14ac:dyDescent="0.3"/>
  <cols>
    <col min="1" max="1" width="1.44140625" customWidth="1"/>
  </cols>
  <sheetData>
    <row r="1" spans="1:13" x14ac:dyDescent="0.3">
      <c r="A1" s="15"/>
      <c r="B1" s="15"/>
      <c r="C1" s="15"/>
      <c r="D1" s="15"/>
      <c r="E1" s="15"/>
      <c r="F1" s="15"/>
      <c r="G1" s="15"/>
      <c r="H1" s="15"/>
      <c r="I1" s="15"/>
      <c r="J1" s="15"/>
      <c r="K1" s="15"/>
    </row>
    <row r="2" spans="1:13" ht="19.5" customHeight="1" x14ac:dyDescent="0.4">
      <c r="A2" s="15"/>
      <c r="B2" s="442" t="s">
        <v>774</v>
      </c>
      <c r="C2" s="209"/>
      <c r="D2" s="209"/>
      <c r="E2" s="209"/>
      <c r="F2" s="209"/>
      <c r="G2" s="209"/>
      <c r="H2" s="209"/>
      <c r="I2" s="209"/>
      <c r="J2" s="209"/>
      <c r="K2" s="209"/>
      <c r="M2" s="196"/>
    </row>
    <row r="3" spans="1:13" x14ac:dyDescent="0.3">
      <c r="A3" s="15"/>
      <c r="B3" s="15"/>
      <c r="C3" s="15"/>
      <c r="D3" s="15"/>
      <c r="E3" s="15"/>
      <c r="F3" s="15"/>
      <c r="G3" s="15"/>
      <c r="H3" s="15"/>
      <c r="I3" s="15"/>
      <c r="J3" s="15"/>
      <c r="K3" s="15"/>
    </row>
    <row r="4" spans="1:13" ht="14.85" customHeight="1" x14ac:dyDescent="0.35">
      <c r="A4" s="15"/>
      <c r="B4" s="476" t="s">
        <v>775</v>
      </c>
      <c r="C4" s="229"/>
      <c r="D4" s="229"/>
      <c r="E4" s="229"/>
      <c r="F4" s="229"/>
      <c r="G4" s="229"/>
      <c r="H4" s="229"/>
      <c r="I4" s="229"/>
      <c r="J4" s="229"/>
      <c r="K4" s="230"/>
      <c r="M4" s="39"/>
    </row>
    <row r="5" spans="1:13" ht="17.100000000000001" customHeight="1" x14ac:dyDescent="0.35">
      <c r="A5" s="15"/>
      <c r="B5" s="231"/>
      <c r="C5" s="232"/>
      <c r="D5" s="232"/>
      <c r="E5" s="232"/>
      <c r="F5" s="232"/>
      <c r="G5" s="232"/>
      <c r="H5" s="232"/>
      <c r="I5" s="232"/>
      <c r="J5" s="232"/>
      <c r="K5" s="233"/>
      <c r="M5" s="40"/>
    </row>
    <row r="6" spans="1:13" ht="14.85" customHeight="1" x14ac:dyDescent="0.35">
      <c r="A6" s="15"/>
      <c r="B6" s="371" t="s">
        <v>776</v>
      </c>
      <c r="C6" s="474"/>
      <c r="D6" s="474"/>
      <c r="E6" s="474"/>
      <c r="F6" s="474"/>
      <c r="G6" s="474"/>
      <c r="H6" s="474"/>
      <c r="I6" s="474"/>
      <c r="J6" s="474"/>
      <c r="K6" s="372"/>
      <c r="M6" s="40"/>
    </row>
    <row r="7" spans="1:13" ht="17.100000000000001" customHeight="1" x14ac:dyDescent="0.35">
      <c r="A7" s="15"/>
      <c r="B7" s="373"/>
      <c r="C7" s="475"/>
      <c r="D7" s="475"/>
      <c r="E7" s="475"/>
      <c r="F7" s="475"/>
      <c r="G7" s="475"/>
      <c r="H7" s="475"/>
      <c r="I7" s="475"/>
      <c r="J7" s="475"/>
      <c r="K7" s="374"/>
      <c r="M7" s="40"/>
    </row>
    <row r="8" spans="1:13" ht="17.100000000000001" customHeight="1" x14ac:dyDescent="0.35">
      <c r="A8" s="15"/>
      <c r="B8" s="373"/>
      <c r="C8" s="475"/>
      <c r="D8" s="475"/>
      <c r="E8" s="475"/>
      <c r="F8" s="475"/>
      <c r="G8" s="475"/>
      <c r="H8" s="475"/>
      <c r="I8" s="475"/>
      <c r="J8" s="475"/>
      <c r="K8" s="374"/>
      <c r="M8" s="40"/>
    </row>
    <row r="9" spans="1:13" ht="17.100000000000001" customHeight="1" x14ac:dyDescent="0.35">
      <c r="A9" s="15"/>
      <c r="B9" s="373"/>
      <c r="C9" s="475"/>
      <c r="D9" s="475"/>
      <c r="E9" s="475"/>
      <c r="F9" s="475"/>
      <c r="G9" s="475"/>
      <c r="H9" s="475"/>
      <c r="I9" s="475"/>
      <c r="J9" s="475"/>
      <c r="K9" s="374"/>
      <c r="M9" s="40"/>
    </row>
    <row r="10" spans="1:13" ht="17.100000000000001" customHeight="1" x14ac:dyDescent="0.35">
      <c r="A10" s="15"/>
      <c r="B10" s="373"/>
      <c r="C10" s="475"/>
      <c r="D10" s="475"/>
      <c r="E10" s="475"/>
      <c r="F10" s="475"/>
      <c r="G10" s="475"/>
      <c r="H10" s="475"/>
      <c r="I10" s="475"/>
      <c r="J10" s="475"/>
      <c r="K10" s="374"/>
      <c r="M10" s="40"/>
    </row>
    <row r="11" spans="1:13" ht="17.100000000000001" customHeight="1" x14ac:dyDescent="0.35">
      <c r="A11" s="15"/>
      <c r="B11" s="373"/>
      <c r="C11" s="475"/>
      <c r="D11" s="475"/>
      <c r="E11" s="475"/>
      <c r="F11" s="475"/>
      <c r="G11" s="475"/>
      <c r="H11" s="475"/>
      <c r="I11" s="475"/>
      <c r="J11" s="475"/>
      <c r="K11" s="374"/>
      <c r="M11" s="40"/>
    </row>
    <row r="12" spans="1:13" ht="17.100000000000001" customHeight="1" x14ac:dyDescent="0.35">
      <c r="A12" s="15"/>
      <c r="B12" s="373"/>
      <c r="C12" s="475"/>
      <c r="D12" s="475"/>
      <c r="E12" s="475"/>
      <c r="F12" s="475"/>
      <c r="G12" s="475"/>
      <c r="H12" s="475"/>
      <c r="I12" s="475"/>
      <c r="J12" s="475"/>
      <c r="K12" s="374"/>
      <c r="M12" s="40"/>
    </row>
    <row r="13" spans="1:13" ht="17.100000000000001" customHeight="1" x14ac:dyDescent="0.35">
      <c r="A13" s="15"/>
      <c r="B13" s="373"/>
      <c r="C13" s="475"/>
      <c r="D13" s="475"/>
      <c r="E13" s="475"/>
      <c r="F13" s="475"/>
      <c r="G13" s="475"/>
      <c r="H13" s="475"/>
      <c r="I13" s="475"/>
      <c r="J13" s="475"/>
      <c r="K13" s="374"/>
      <c r="M13" s="40"/>
    </row>
    <row r="14" spans="1:13" ht="17.100000000000001" customHeight="1" x14ac:dyDescent="0.35">
      <c r="A14" s="15"/>
      <c r="B14" s="373"/>
      <c r="C14" s="475"/>
      <c r="D14" s="475"/>
      <c r="E14" s="475"/>
      <c r="F14" s="475"/>
      <c r="G14" s="475"/>
      <c r="H14" s="475"/>
      <c r="I14" s="475"/>
      <c r="J14" s="475"/>
      <c r="K14" s="374"/>
      <c r="M14" s="204"/>
    </row>
    <row r="15" spans="1:13" ht="17.100000000000001" customHeight="1" x14ac:dyDescent="0.35">
      <c r="A15" s="15"/>
      <c r="B15" s="373"/>
      <c r="C15" s="475"/>
      <c r="D15" s="475"/>
      <c r="E15" s="475"/>
      <c r="F15" s="475"/>
      <c r="G15" s="475"/>
      <c r="H15" s="475"/>
      <c r="I15" s="475"/>
      <c r="J15" s="475"/>
      <c r="K15" s="374"/>
      <c r="M15" s="40"/>
    </row>
    <row r="16" spans="1:13" ht="17.100000000000001" customHeight="1" x14ac:dyDescent="0.35">
      <c r="A16" s="15"/>
      <c r="B16" s="373"/>
      <c r="C16" s="475"/>
      <c r="D16" s="475"/>
      <c r="E16" s="475"/>
      <c r="F16" s="475"/>
      <c r="G16" s="475"/>
      <c r="H16" s="475"/>
      <c r="I16" s="475"/>
      <c r="J16" s="475"/>
      <c r="K16" s="374"/>
      <c r="M16" s="40"/>
    </row>
    <row r="17" spans="1:13" ht="17.100000000000001" customHeight="1" x14ac:dyDescent="0.3">
      <c r="A17" s="15"/>
      <c r="B17" s="373"/>
      <c r="C17" s="475"/>
      <c r="D17" s="475"/>
      <c r="E17" s="475"/>
      <c r="F17" s="475"/>
      <c r="G17" s="475"/>
      <c r="H17" s="475"/>
      <c r="I17" s="475"/>
      <c r="J17" s="475"/>
      <c r="K17" s="374"/>
      <c r="M17" s="205"/>
    </row>
    <row r="18" spans="1:13" ht="17.100000000000001" customHeight="1" x14ac:dyDescent="0.35">
      <c r="A18" s="15"/>
      <c r="B18" s="373"/>
      <c r="C18" s="475"/>
      <c r="D18" s="475"/>
      <c r="E18" s="475"/>
      <c r="F18" s="475"/>
      <c r="G18" s="475"/>
      <c r="H18" s="475"/>
      <c r="I18" s="475"/>
      <c r="J18" s="475"/>
      <c r="K18" s="374"/>
      <c r="M18" s="40"/>
    </row>
    <row r="19" spans="1:13" ht="17.100000000000001" customHeight="1" x14ac:dyDescent="0.35">
      <c r="A19" s="15"/>
      <c r="B19" s="373"/>
      <c r="C19" s="475"/>
      <c r="D19" s="475"/>
      <c r="E19" s="475"/>
      <c r="F19" s="475"/>
      <c r="G19" s="475"/>
      <c r="H19" s="475"/>
      <c r="I19" s="475"/>
      <c r="J19" s="475"/>
      <c r="K19" s="374"/>
      <c r="M19" s="40"/>
    </row>
    <row r="20" spans="1:13" ht="17.100000000000001" customHeight="1" x14ac:dyDescent="0.35">
      <c r="A20" s="15"/>
      <c r="B20" s="373"/>
      <c r="C20" s="475"/>
      <c r="D20" s="475"/>
      <c r="E20" s="475"/>
      <c r="F20" s="475"/>
      <c r="G20" s="475"/>
      <c r="H20" s="475"/>
      <c r="I20" s="475"/>
      <c r="J20" s="475"/>
      <c r="K20" s="374"/>
      <c r="M20" s="40"/>
    </row>
    <row r="21" spans="1:13" ht="17.100000000000001" customHeight="1" x14ac:dyDescent="0.35">
      <c r="A21" s="15"/>
      <c r="B21" s="373"/>
      <c r="C21" s="475"/>
      <c r="D21" s="475"/>
      <c r="E21" s="475"/>
      <c r="F21" s="475"/>
      <c r="G21" s="475"/>
      <c r="H21" s="475"/>
      <c r="I21" s="475"/>
      <c r="J21" s="475"/>
      <c r="K21" s="374"/>
      <c r="M21" s="204"/>
    </row>
    <row r="22" spans="1:13" x14ac:dyDescent="0.3">
      <c r="A22" s="15"/>
      <c r="B22" s="373"/>
      <c r="C22" s="475"/>
      <c r="D22" s="475"/>
      <c r="E22" s="475"/>
      <c r="F22" s="475"/>
      <c r="G22" s="475"/>
      <c r="H22" s="475"/>
      <c r="I22" s="475"/>
      <c r="J22" s="475"/>
      <c r="K22" s="374"/>
    </row>
    <row r="23" spans="1:13" x14ac:dyDescent="0.3">
      <c r="A23" s="15"/>
      <c r="B23" s="373"/>
      <c r="C23" s="475"/>
      <c r="D23" s="475"/>
      <c r="E23" s="475"/>
      <c r="F23" s="475"/>
      <c r="G23" s="475"/>
      <c r="H23" s="475"/>
      <c r="I23" s="475"/>
      <c r="J23" s="475"/>
      <c r="K23" s="374"/>
    </row>
    <row r="24" spans="1:13" x14ac:dyDescent="0.3">
      <c r="A24" s="15"/>
      <c r="B24" s="373"/>
      <c r="C24" s="475"/>
      <c r="D24" s="475"/>
      <c r="E24" s="475"/>
      <c r="F24" s="475"/>
      <c r="G24" s="475"/>
      <c r="H24" s="475"/>
      <c r="I24" s="475"/>
      <c r="J24" s="475"/>
      <c r="K24" s="374"/>
    </row>
    <row r="25" spans="1:13" x14ac:dyDescent="0.3">
      <c r="A25" s="15"/>
      <c r="B25" s="373"/>
      <c r="C25" s="475"/>
      <c r="D25" s="475"/>
      <c r="E25" s="475"/>
      <c r="F25" s="475"/>
      <c r="G25" s="475"/>
      <c r="H25" s="475"/>
      <c r="I25" s="475"/>
      <c r="J25" s="475"/>
      <c r="K25" s="374"/>
    </row>
    <row r="26" spans="1:13" x14ac:dyDescent="0.3">
      <c r="A26" s="15"/>
      <c r="B26" s="373"/>
      <c r="C26" s="475"/>
      <c r="D26" s="475"/>
      <c r="E26" s="475"/>
      <c r="F26" s="475"/>
      <c r="G26" s="475"/>
      <c r="H26" s="475"/>
      <c r="I26" s="475"/>
      <c r="J26" s="475"/>
      <c r="K26" s="374"/>
    </row>
    <row r="27" spans="1:13" x14ac:dyDescent="0.3">
      <c r="A27" s="15"/>
      <c r="B27" s="373"/>
      <c r="C27" s="475"/>
      <c r="D27" s="475"/>
      <c r="E27" s="475"/>
      <c r="F27" s="475"/>
      <c r="G27" s="475"/>
      <c r="H27" s="475"/>
      <c r="I27" s="475"/>
      <c r="J27" s="475"/>
      <c r="K27" s="374"/>
    </row>
    <row r="28" spans="1:13" x14ac:dyDescent="0.3">
      <c r="A28" s="15"/>
      <c r="B28" s="373"/>
      <c r="C28" s="475"/>
      <c r="D28" s="475"/>
      <c r="E28" s="475"/>
      <c r="F28" s="475"/>
      <c r="G28" s="475"/>
      <c r="H28" s="475"/>
      <c r="I28" s="475"/>
      <c r="J28" s="475"/>
      <c r="K28" s="374"/>
    </row>
    <row r="29" spans="1:13" x14ac:dyDescent="0.3">
      <c r="A29" s="15"/>
      <c r="B29" s="373"/>
      <c r="C29" s="475"/>
      <c r="D29" s="475"/>
      <c r="E29" s="475"/>
      <c r="F29" s="475"/>
      <c r="G29" s="475"/>
      <c r="H29" s="475"/>
      <c r="I29" s="475"/>
      <c r="J29" s="475"/>
      <c r="K29" s="374"/>
    </row>
    <row r="30" spans="1:13" x14ac:dyDescent="0.3">
      <c r="A30" s="15"/>
      <c r="B30" s="373"/>
      <c r="C30" s="475"/>
      <c r="D30" s="475"/>
      <c r="E30" s="475"/>
      <c r="F30" s="475"/>
      <c r="G30" s="475"/>
      <c r="H30" s="475"/>
      <c r="I30" s="475"/>
      <c r="J30" s="475"/>
      <c r="K30" s="374"/>
    </row>
    <row r="31" spans="1:13" x14ac:dyDescent="0.3">
      <c r="A31" s="15"/>
      <c r="B31" s="373"/>
      <c r="C31" s="475"/>
      <c r="D31" s="475"/>
      <c r="E31" s="475"/>
      <c r="F31" s="475"/>
      <c r="G31" s="475"/>
      <c r="H31" s="475"/>
      <c r="I31" s="475"/>
      <c r="J31" s="475"/>
      <c r="K31" s="374"/>
    </row>
    <row r="32" spans="1:13" x14ac:dyDescent="0.3">
      <c r="A32" s="15"/>
      <c r="B32" s="373"/>
      <c r="C32" s="475"/>
      <c r="D32" s="475"/>
      <c r="E32" s="475"/>
      <c r="F32" s="475"/>
      <c r="G32" s="475"/>
      <c r="H32" s="475"/>
      <c r="I32" s="475"/>
      <c r="J32" s="475"/>
      <c r="K32" s="374"/>
    </row>
    <row r="33" spans="1:11" x14ac:dyDescent="0.3">
      <c r="A33" s="15"/>
      <c r="B33" s="373"/>
      <c r="C33" s="475"/>
      <c r="D33" s="475"/>
      <c r="E33" s="475"/>
      <c r="F33" s="475"/>
      <c r="G33" s="475"/>
      <c r="H33" s="475"/>
      <c r="I33" s="475"/>
      <c r="J33" s="475"/>
      <c r="K33" s="374"/>
    </row>
    <row r="34" spans="1:11" x14ac:dyDescent="0.3">
      <c r="A34" s="15"/>
      <c r="B34" s="373"/>
      <c r="C34" s="475"/>
      <c r="D34" s="475"/>
      <c r="E34" s="475"/>
      <c r="F34" s="475"/>
      <c r="G34" s="475"/>
      <c r="H34" s="475"/>
      <c r="I34" s="475"/>
      <c r="J34" s="475"/>
      <c r="K34" s="374"/>
    </row>
    <row r="35" spans="1:11" x14ac:dyDescent="0.3">
      <c r="A35" s="15"/>
      <c r="B35" s="373"/>
      <c r="C35" s="475"/>
      <c r="D35" s="475"/>
      <c r="E35" s="475"/>
      <c r="F35" s="475"/>
      <c r="G35" s="475"/>
      <c r="H35" s="475"/>
      <c r="I35" s="475"/>
      <c r="J35" s="475"/>
      <c r="K35" s="374"/>
    </row>
    <row r="36" spans="1:11" x14ac:dyDescent="0.3">
      <c r="A36" s="15"/>
      <c r="B36" s="373"/>
      <c r="C36" s="475"/>
      <c r="D36" s="475"/>
      <c r="E36" s="475"/>
      <c r="F36" s="475"/>
      <c r="G36" s="475"/>
      <c r="H36" s="475"/>
      <c r="I36" s="475"/>
      <c r="J36" s="475"/>
      <c r="K36" s="374"/>
    </row>
    <row r="37" spans="1:11" x14ac:dyDescent="0.3">
      <c r="A37" s="15"/>
      <c r="B37" s="373"/>
      <c r="C37" s="475"/>
      <c r="D37" s="475"/>
      <c r="E37" s="475"/>
      <c r="F37" s="475"/>
      <c r="G37" s="475"/>
      <c r="H37" s="475"/>
      <c r="I37" s="475"/>
      <c r="J37" s="475"/>
      <c r="K37" s="374"/>
    </row>
    <row r="38" spans="1:11" x14ac:dyDescent="0.3">
      <c r="A38" s="15"/>
      <c r="B38" s="373"/>
      <c r="C38" s="475"/>
      <c r="D38" s="475"/>
      <c r="E38" s="475"/>
      <c r="F38" s="475"/>
      <c r="G38" s="475"/>
      <c r="H38" s="475"/>
      <c r="I38" s="475"/>
      <c r="J38" s="475"/>
      <c r="K38" s="374"/>
    </row>
    <row r="39" spans="1:11" x14ac:dyDescent="0.3">
      <c r="A39" s="15"/>
      <c r="B39" s="373"/>
      <c r="C39" s="475"/>
      <c r="D39" s="475"/>
      <c r="E39" s="475"/>
      <c r="F39" s="475"/>
      <c r="G39" s="475"/>
      <c r="H39" s="475"/>
      <c r="I39" s="475"/>
      <c r="J39" s="475"/>
      <c r="K39" s="374"/>
    </row>
    <row r="40" spans="1:11" x14ac:dyDescent="0.3">
      <c r="A40" s="15"/>
      <c r="B40" s="375"/>
      <c r="C40" s="415"/>
      <c r="D40" s="415"/>
      <c r="E40" s="415"/>
      <c r="F40" s="415"/>
      <c r="G40" s="415"/>
      <c r="H40" s="415"/>
      <c r="I40" s="415"/>
      <c r="J40" s="415"/>
      <c r="K40" s="376"/>
    </row>
    <row r="41" spans="1:11" x14ac:dyDescent="0.3">
      <c r="A41" s="15"/>
      <c r="B41" s="15"/>
      <c r="C41" s="15"/>
      <c r="D41" s="15"/>
      <c r="E41" s="15"/>
      <c r="F41" s="15"/>
      <c r="G41" s="15"/>
      <c r="H41" s="15"/>
      <c r="I41" s="15"/>
      <c r="J41" s="15"/>
      <c r="K41" s="15"/>
    </row>
    <row r="42" spans="1:11" x14ac:dyDescent="0.3">
      <c r="A42" s="15"/>
      <c r="B42" s="15"/>
      <c r="C42" s="15"/>
      <c r="D42" s="15"/>
      <c r="E42" s="15"/>
      <c r="F42" s="15"/>
      <c r="G42" s="15"/>
      <c r="H42" s="15"/>
      <c r="I42" s="15"/>
      <c r="J42" s="15"/>
      <c r="K42" s="15"/>
    </row>
    <row r="43" spans="1:11" x14ac:dyDescent="0.3">
      <c r="A43" s="15"/>
      <c r="B43" s="15"/>
      <c r="C43" s="15"/>
      <c r="D43" s="15"/>
      <c r="E43" s="15"/>
      <c r="F43" s="15"/>
      <c r="G43" s="15"/>
      <c r="H43" s="15"/>
      <c r="I43" s="15"/>
      <c r="J43" s="15"/>
      <c r="K43" s="15"/>
    </row>
    <row r="44" spans="1:11" x14ac:dyDescent="0.3">
      <c r="A44" s="15"/>
      <c r="B44" s="15"/>
      <c r="C44" s="15"/>
      <c r="D44" s="15"/>
      <c r="E44" s="15"/>
      <c r="F44" s="15"/>
      <c r="G44" s="15"/>
      <c r="H44" s="15"/>
      <c r="I44" s="15"/>
      <c r="J44" s="15"/>
      <c r="K44" s="15"/>
    </row>
    <row r="45" spans="1:11" x14ac:dyDescent="0.3">
      <c r="A45" s="15"/>
      <c r="B45" s="15"/>
      <c r="C45" s="15"/>
      <c r="D45" s="15"/>
      <c r="E45" s="15"/>
      <c r="F45" s="15"/>
      <c r="G45" s="15"/>
      <c r="H45" s="15"/>
      <c r="I45" s="15"/>
      <c r="J45" s="15"/>
      <c r="K45" s="15"/>
    </row>
    <row r="46" spans="1:11" x14ac:dyDescent="0.3">
      <c r="A46" s="15"/>
      <c r="B46" s="15"/>
      <c r="C46" s="15"/>
      <c r="D46" s="15"/>
      <c r="E46" s="15"/>
      <c r="F46" s="15"/>
      <c r="G46" s="15"/>
      <c r="H46" s="15"/>
      <c r="I46" s="15"/>
      <c r="J46" s="15"/>
      <c r="K46" s="15"/>
    </row>
    <row r="47" spans="1:11" x14ac:dyDescent="0.3">
      <c r="A47" s="15"/>
      <c r="B47" s="15"/>
      <c r="C47" s="15"/>
      <c r="D47" s="15"/>
      <c r="E47" s="15"/>
      <c r="F47" s="15"/>
      <c r="G47" s="15"/>
      <c r="H47" s="15"/>
      <c r="I47" s="15"/>
      <c r="J47" s="15"/>
      <c r="K47" s="15"/>
    </row>
    <row r="48" spans="1:11" x14ac:dyDescent="0.3">
      <c r="A48" s="15"/>
      <c r="B48" s="15"/>
      <c r="C48" s="15"/>
      <c r="D48" s="15"/>
      <c r="E48" s="15"/>
      <c r="F48" s="15"/>
      <c r="G48" s="15"/>
      <c r="H48" s="15"/>
      <c r="I48" s="15"/>
      <c r="J48" s="15"/>
      <c r="K48" s="15"/>
    </row>
    <row r="49" spans="1:13" x14ac:dyDescent="0.3">
      <c r="A49" s="15"/>
      <c r="B49" s="15"/>
      <c r="C49" s="15"/>
      <c r="D49" s="15"/>
      <c r="E49" s="15"/>
      <c r="F49" s="15"/>
      <c r="G49" s="15"/>
      <c r="H49" s="15"/>
      <c r="I49" s="15"/>
      <c r="J49" s="15"/>
      <c r="K49" s="15"/>
    </row>
    <row r="50" spans="1:13" x14ac:dyDescent="0.3">
      <c r="A50" s="15"/>
      <c r="B50" s="15"/>
      <c r="C50" s="15"/>
      <c r="D50" s="15"/>
      <c r="E50" s="15"/>
      <c r="F50" s="15"/>
      <c r="G50" s="15"/>
      <c r="H50" s="15"/>
      <c r="I50" s="15"/>
      <c r="J50" s="15"/>
      <c r="K50" s="15"/>
    </row>
    <row r="51" spans="1:13" x14ac:dyDescent="0.3">
      <c r="A51" s="15"/>
      <c r="B51" s="15"/>
      <c r="C51" s="15"/>
      <c r="D51" s="15"/>
      <c r="E51" s="15"/>
      <c r="F51" s="15"/>
      <c r="G51" s="15"/>
      <c r="H51" s="15"/>
      <c r="I51" s="15"/>
      <c r="J51" s="15"/>
      <c r="K51" s="15"/>
    </row>
    <row r="52" spans="1:13" x14ac:dyDescent="0.3">
      <c r="A52" s="15"/>
      <c r="B52" s="15"/>
      <c r="C52" s="15"/>
      <c r="D52" s="15"/>
      <c r="E52" s="15"/>
      <c r="F52" s="15"/>
      <c r="G52" s="15"/>
      <c r="H52" s="15"/>
      <c r="I52" s="15"/>
      <c r="J52" s="15"/>
      <c r="K52" s="15"/>
    </row>
    <row r="53" spans="1:13" x14ac:dyDescent="0.3">
      <c r="A53" s="15"/>
      <c r="B53" s="15"/>
      <c r="C53" s="15"/>
      <c r="D53" s="15"/>
      <c r="E53" s="15"/>
      <c r="F53" s="15"/>
      <c r="G53" s="15"/>
      <c r="H53" s="15"/>
      <c r="I53" s="15"/>
      <c r="J53" s="15"/>
      <c r="K53" s="15"/>
    </row>
    <row r="54" spans="1:13" x14ac:dyDescent="0.3">
      <c r="A54" s="15"/>
      <c r="B54" s="15"/>
      <c r="C54" s="15"/>
      <c r="D54" s="15"/>
      <c r="E54" s="15"/>
      <c r="F54" s="15"/>
      <c r="G54" s="15"/>
      <c r="H54" s="15"/>
      <c r="I54" s="15"/>
      <c r="J54" s="15"/>
      <c r="K54" s="15"/>
    </row>
    <row r="55" spans="1:13" x14ac:dyDescent="0.3">
      <c r="A55" s="15"/>
      <c r="B55" s="15"/>
      <c r="C55" s="15"/>
      <c r="D55" s="15"/>
      <c r="E55" s="15"/>
      <c r="F55" s="15"/>
      <c r="G55" s="15"/>
      <c r="H55" s="15"/>
      <c r="I55" s="15"/>
      <c r="J55" s="15"/>
      <c r="K55" s="15"/>
    </row>
    <row r="56" spans="1:13" x14ac:dyDescent="0.3">
      <c r="A56" s="15"/>
      <c r="B56" s="15"/>
      <c r="C56" s="15"/>
      <c r="D56" s="15"/>
      <c r="E56" s="15"/>
      <c r="F56" s="15"/>
      <c r="G56" s="15"/>
      <c r="H56" s="15"/>
      <c r="I56" s="15"/>
      <c r="J56" s="15"/>
      <c r="K56" s="15"/>
    </row>
    <row r="57" spans="1:13" ht="15.6" customHeight="1" x14ac:dyDescent="0.3">
      <c r="A57" s="15"/>
      <c r="B57" s="15"/>
      <c r="C57" s="15"/>
      <c r="D57" s="15"/>
      <c r="E57" s="15"/>
      <c r="F57" s="15"/>
      <c r="G57" s="15"/>
      <c r="H57" s="15"/>
      <c r="I57" s="15"/>
      <c r="J57" s="15"/>
      <c r="K57" s="15"/>
      <c r="M57" s="44"/>
    </row>
    <row r="58" spans="1:13" x14ac:dyDescent="0.3">
      <c r="A58" s="15"/>
      <c r="B58" s="15"/>
      <c r="C58" s="15"/>
      <c r="D58" s="15"/>
      <c r="E58" s="15"/>
      <c r="F58" s="15"/>
      <c r="G58" s="15"/>
      <c r="H58" s="15"/>
      <c r="I58" s="15"/>
      <c r="J58" s="15"/>
      <c r="K58" s="15"/>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AE36"/>
  <sheetViews>
    <sheetView showGridLines="0" zoomScaleNormal="100" zoomScaleSheetLayoutView="110" workbookViewId="0">
      <selection activeCell="V12" sqref="V12"/>
    </sheetView>
  </sheetViews>
  <sheetFormatPr defaultColWidth="8.44140625" defaultRowHeight="14.4" x14ac:dyDescent="0.3"/>
  <cols>
    <col min="1" max="1" width="1.33203125" style="96" customWidth="1"/>
    <col min="2" max="2" width="8.44140625" style="96"/>
    <col min="3" max="3" width="22.33203125" style="96" customWidth="1"/>
    <col min="4" max="7" width="8.44140625" style="96"/>
    <col min="8" max="8" width="18.44140625" style="96" customWidth="1"/>
    <col min="9" max="12" width="8.44140625" style="96"/>
    <col min="13" max="13" width="19.44140625" style="96" customWidth="1"/>
    <col min="14" max="18" width="8.44140625" style="96"/>
    <col min="19" max="31" width="8.44140625" style="153"/>
    <col min="32" max="16384" width="8.44140625" style="96"/>
  </cols>
  <sheetData>
    <row r="1" spans="1:19" ht="19.5" customHeight="1" x14ac:dyDescent="0.3">
      <c r="A1" s="97"/>
      <c r="B1" s="97"/>
      <c r="C1" s="97"/>
      <c r="D1" s="97"/>
      <c r="E1" s="97"/>
      <c r="F1" s="97"/>
      <c r="G1" s="97"/>
      <c r="H1" s="97"/>
      <c r="I1" s="97"/>
      <c r="J1" s="97"/>
      <c r="K1" s="97"/>
      <c r="L1" s="97"/>
      <c r="M1" s="97"/>
      <c r="N1" s="97"/>
      <c r="O1" s="97"/>
      <c r="P1" s="97"/>
      <c r="Q1" s="97"/>
      <c r="R1" s="97"/>
      <c r="S1" s="142"/>
    </row>
    <row r="2" spans="1:19" ht="17.100000000000001" customHeight="1" x14ac:dyDescent="0.3">
      <c r="A2" s="97"/>
      <c r="B2" s="501" t="s">
        <v>777</v>
      </c>
      <c r="C2" s="300"/>
      <c r="D2" s="300"/>
      <c r="E2" s="300"/>
      <c r="F2" s="300"/>
      <c r="G2" s="300"/>
      <c r="H2" s="300"/>
      <c r="I2" s="300"/>
      <c r="J2" s="300"/>
      <c r="K2" s="300"/>
      <c r="L2" s="300"/>
      <c r="M2" s="300"/>
      <c r="N2" s="300"/>
      <c r="O2" s="300"/>
      <c r="P2" s="300"/>
      <c r="Q2" s="97"/>
      <c r="R2" s="97"/>
      <c r="S2" s="142"/>
    </row>
    <row r="3" spans="1:19" ht="17.100000000000001" customHeight="1" x14ac:dyDescent="0.3">
      <c r="A3" s="97"/>
      <c r="B3" s="494"/>
      <c r="C3" s="300"/>
      <c r="D3" s="300"/>
      <c r="E3" s="300"/>
      <c r="F3" s="300"/>
      <c r="G3" s="300"/>
      <c r="H3" s="300"/>
      <c r="I3" s="300"/>
      <c r="J3" s="300"/>
      <c r="K3" s="300"/>
      <c r="L3" s="300"/>
      <c r="M3" s="300"/>
      <c r="N3" s="300"/>
      <c r="O3" s="300"/>
      <c r="P3" s="300"/>
      <c r="Q3" s="97"/>
      <c r="R3" s="97"/>
      <c r="S3" s="142"/>
    </row>
    <row r="4" spans="1:19" ht="14.85" customHeight="1" x14ac:dyDescent="0.3">
      <c r="A4" s="97"/>
      <c r="B4" s="495" t="s">
        <v>778</v>
      </c>
      <c r="C4" s="497"/>
      <c r="D4" s="502" t="s">
        <v>779</v>
      </c>
      <c r="E4" s="336"/>
      <c r="F4" s="336"/>
      <c r="G4" s="336"/>
      <c r="H4" s="289"/>
      <c r="I4" s="495" t="s">
        <v>780</v>
      </c>
      <c r="J4" s="497"/>
      <c r="K4" s="495" t="s">
        <v>781</v>
      </c>
      <c r="L4" s="496"/>
      <c r="M4" s="497"/>
      <c r="N4" s="495" t="s">
        <v>782</v>
      </c>
      <c r="O4" s="496"/>
      <c r="P4" s="497"/>
      <c r="Q4" s="97"/>
      <c r="R4" s="97"/>
      <c r="S4" s="142"/>
    </row>
    <row r="5" spans="1:19" ht="51.75" customHeight="1" x14ac:dyDescent="0.3">
      <c r="A5" s="97"/>
      <c r="B5" s="498"/>
      <c r="C5" s="500"/>
      <c r="D5" s="292"/>
      <c r="E5" s="301"/>
      <c r="F5" s="301"/>
      <c r="G5" s="301"/>
      <c r="H5" s="293"/>
      <c r="I5" s="498"/>
      <c r="J5" s="500"/>
      <c r="K5" s="498"/>
      <c r="L5" s="499"/>
      <c r="M5" s="500"/>
      <c r="N5" s="498"/>
      <c r="O5" s="499"/>
      <c r="P5" s="500"/>
      <c r="Q5" s="97"/>
      <c r="R5" s="97"/>
      <c r="S5" s="142"/>
    </row>
    <row r="6" spans="1:19" x14ac:dyDescent="0.3">
      <c r="A6" s="97"/>
      <c r="B6" s="386" t="s">
        <v>783</v>
      </c>
      <c r="C6" s="479"/>
      <c r="D6" s="386" t="s">
        <v>784</v>
      </c>
      <c r="E6" s="478"/>
      <c r="F6" s="478"/>
      <c r="G6" s="478"/>
      <c r="H6" s="479"/>
      <c r="I6" s="386" t="s">
        <v>785</v>
      </c>
      <c r="J6" s="479"/>
      <c r="K6" s="477">
        <v>650000</v>
      </c>
      <c r="L6" s="478"/>
      <c r="M6" s="479"/>
      <c r="N6" s="477"/>
      <c r="O6" s="478"/>
      <c r="P6" s="479"/>
      <c r="Q6" s="97"/>
      <c r="R6" s="97"/>
      <c r="S6" s="142"/>
    </row>
    <row r="7" spans="1:19" ht="17.100000000000001" customHeight="1" x14ac:dyDescent="0.3">
      <c r="A7" s="97"/>
      <c r="B7" s="386" t="s">
        <v>786</v>
      </c>
      <c r="C7" s="479"/>
      <c r="D7" s="386" t="s">
        <v>787</v>
      </c>
      <c r="E7" s="478"/>
      <c r="F7" s="478"/>
      <c r="G7" s="478"/>
      <c r="H7" s="479"/>
      <c r="I7" s="386" t="s">
        <v>788</v>
      </c>
      <c r="J7" s="479"/>
      <c r="K7" s="477">
        <v>4958767</v>
      </c>
      <c r="L7" s="478"/>
      <c r="M7" s="479"/>
      <c r="N7" s="477"/>
      <c r="O7" s="478"/>
      <c r="P7" s="479"/>
      <c r="Q7" s="97"/>
      <c r="R7" s="97"/>
      <c r="S7" s="142"/>
    </row>
    <row r="8" spans="1:19" ht="17.100000000000001" customHeight="1" x14ac:dyDescent="0.3">
      <c r="A8" s="97"/>
      <c r="B8" s="386" t="s">
        <v>783</v>
      </c>
      <c r="C8" s="479"/>
      <c r="D8" s="386" t="s">
        <v>789</v>
      </c>
      <c r="E8" s="478"/>
      <c r="F8" s="478"/>
      <c r="G8" s="478"/>
      <c r="H8" s="479"/>
      <c r="I8" s="386" t="s">
        <v>788</v>
      </c>
      <c r="J8" s="479"/>
      <c r="K8" s="477">
        <v>6000000</v>
      </c>
      <c r="L8" s="478"/>
      <c r="M8" s="479"/>
      <c r="N8" s="477"/>
      <c r="O8" s="478"/>
      <c r="P8" s="479"/>
      <c r="Q8" s="97"/>
      <c r="R8" s="97"/>
      <c r="S8" s="142"/>
    </row>
    <row r="9" spans="1:19" ht="27.6" customHeight="1" x14ac:dyDescent="0.3">
      <c r="A9" s="97"/>
      <c r="B9" s="386" t="s">
        <v>783</v>
      </c>
      <c r="C9" s="479"/>
      <c r="D9" s="386" t="s">
        <v>790</v>
      </c>
      <c r="E9" s="503"/>
      <c r="F9" s="503"/>
      <c r="G9" s="503"/>
      <c r="H9" s="504"/>
      <c r="I9" s="386" t="s">
        <v>788</v>
      </c>
      <c r="J9" s="479"/>
      <c r="K9" s="477">
        <v>199544</v>
      </c>
      <c r="L9" s="478"/>
      <c r="M9" s="479"/>
      <c r="N9" s="477"/>
      <c r="O9" s="478"/>
      <c r="P9" s="479"/>
      <c r="Q9" s="97"/>
      <c r="R9" s="97"/>
      <c r="S9" s="142"/>
    </row>
    <row r="10" spans="1:19" ht="31.35" customHeight="1" x14ac:dyDescent="0.3">
      <c r="A10" s="97"/>
      <c r="B10" s="386" t="s">
        <v>783</v>
      </c>
      <c r="C10" s="479"/>
      <c r="D10" s="386" t="s">
        <v>791</v>
      </c>
      <c r="E10" s="478"/>
      <c r="F10" s="478"/>
      <c r="G10" s="478"/>
      <c r="H10" s="479"/>
      <c r="I10" s="386" t="s">
        <v>788</v>
      </c>
      <c r="J10" s="479"/>
      <c r="K10" s="477">
        <v>5095625</v>
      </c>
      <c r="L10" s="478"/>
      <c r="M10" s="479"/>
      <c r="N10" s="477"/>
      <c r="O10" s="478"/>
      <c r="P10" s="479"/>
      <c r="Q10" s="97"/>
      <c r="R10" s="97"/>
      <c r="S10" s="142"/>
    </row>
    <row r="11" spans="1:19" ht="32.1" customHeight="1" x14ac:dyDescent="0.3">
      <c r="A11" s="97"/>
      <c r="B11" s="386" t="s">
        <v>792</v>
      </c>
      <c r="C11" s="479"/>
      <c r="D11" s="386" t="s">
        <v>793</v>
      </c>
      <c r="E11" s="478"/>
      <c r="F11" s="478"/>
      <c r="G11" s="478"/>
      <c r="H11" s="479"/>
      <c r="I11" s="386" t="s">
        <v>794</v>
      </c>
      <c r="J11" s="479"/>
      <c r="K11" s="477">
        <v>172484</v>
      </c>
      <c r="L11" s="478"/>
      <c r="M11" s="479"/>
      <c r="N11" s="477"/>
      <c r="O11" s="478"/>
      <c r="P11" s="479"/>
      <c r="Q11" s="97"/>
      <c r="R11" s="97"/>
      <c r="S11" s="142"/>
    </row>
    <row r="12" spans="1:19" ht="27" customHeight="1" x14ac:dyDescent="0.3">
      <c r="A12" s="97"/>
      <c r="B12" s="386" t="s">
        <v>792</v>
      </c>
      <c r="C12" s="479"/>
      <c r="D12" s="386" t="s">
        <v>793</v>
      </c>
      <c r="E12" s="478"/>
      <c r="F12" s="478"/>
      <c r="G12" s="478"/>
      <c r="H12" s="479"/>
      <c r="I12" s="386" t="s">
        <v>785</v>
      </c>
      <c r="J12" s="479"/>
      <c r="K12" s="477">
        <v>711134</v>
      </c>
      <c r="L12" s="478"/>
      <c r="M12" s="479"/>
      <c r="N12" s="477"/>
      <c r="O12" s="478"/>
      <c r="P12" s="479"/>
      <c r="Q12" s="97"/>
      <c r="R12" s="97"/>
      <c r="S12" s="142"/>
    </row>
    <row r="13" spans="1:19" ht="17.100000000000001" customHeight="1" x14ac:dyDescent="0.3">
      <c r="A13" s="97"/>
      <c r="B13" s="386" t="s">
        <v>783</v>
      </c>
      <c r="C13" s="479"/>
      <c r="D13" s="386" t="s">
        <v>795</v>
      </c>
      <c r="E13" s="478"/>
      <c r="F13" s="478"/>
      <c r="G13" s="478"/>
      <c r="H13" s="479"/>
      <c r="I13" s="386" t="s">
        <v>794</v>
      </c>
      <c r="J13" s="479"/>
      <c r="K13" s="477">
        <v>850000</v>
      </c>
      <c r="L13" s="478"/>
      <c r="M13" s="479"/>
      <c r="N13" s="477"/>
      <c r="O13" s="478"/>
      <c r="P13" s="479"/>
      <c r="Q13" s="97"/>
      <c r="R13" s="97"/>
      <c r="S13" s="142"/>
    </row>
    <row r="14" spans="1:19" ht="17.100000000000001" customHeight="1" x14ac:dyDescent="0.3">
      <c r="A14" s="97"/>
      <c r="B14" s="386" t="s">
        <v>783</v>
      </c>
      <c r="C14" s="479"/>
      <c r="D14" s="386" t="s">
        <v>795</v>
      </c>
      <c r="E14" s="478"/>
      <c r="F14" s="478"/>
      <c r="G14" s="478"/>
      <c r="H14" s="479"/>
      <c r="I14" s="386" t="s">
        <v>796</v>
      </c>
      <c r="J14" s="479"/>
      <c r="K14" s="477">
        <v>356277.58</v>
      </c>
      <c r="L14" s="478"/>
      <c r="M14" s="479"/>
      <c r="N14" s="477"/>
      <c r="O14" s="478"/>
      <c r="P14" s="479"/>
      <c r="Q14" s="97"/>
      <c r="R14" s="97"/>
      <c r="S14" s="142"/>
    </row>
    <row r="15" spans="1:19" ht="17.100000000000001" customHeight="1" x14ac:dyDescent="0.3">
      <c r="A15" s="97"/>
      <c r="B15" s="386" t="s">
        <v>783</v>
      </c>
      <c r="C15" s="479"/>
      <c r="D15" s="489" t="s">
        <v>797</v>
      </c>
      <c r="E15" s="478"/>
      <c r="F15" s="478"/>
      <c r="G15" s="478"/>
      <c r="H15" s="478"/>
      <c r="I15" s="386" t="s">
        <v>788</v>
      </c>
      <c r="J15" s="479"/>
      <c r="K15" s="477">
        <v>1600000</v>
      </c>
      <c r="L15" s="478"/>
      <c r="M15" s="479"/>
      <c r="N15" s="480">
        <v>121880</v>
      </c>
      <c r="O15" s="481"/>
      <c r="P15" s="482"/>
      <c r="Q15" s="97"/>
      <c r="R15" s="97"/>
      <c r="S15" s="142"/>
    </row>
    <row r="16" spans="1:19" ht="17.100000000000001" customHeight="1" x14ac:dyDescent="0.3">
      <c r="A16" s="97"/>
      <c r="B16" s="386" t="s">
        <v>792</v>
      </c>
      <c r="C16" s="479"/>
      <c r="D16" s="489" t="s">
        <v>735</v>
      </c>
      <c r="E16" s="478"/>
      <c r="F16" s="478"/>
      <c r="G16" s="478"/>
      <c r="H16" s="478"/>
      <c r="I16" s="386" t="s">
        <v>788</v>
      </c>
      <c r="J16" s="479"/>
      <c r="K16" s="477">
        <v>189514</v>
      </c>
      <c r="L16" s="478"/>
      <c r="M16" s="479"/>
      <c r="N16" s="486"/>
      <c r="O16" s="478"/>
      <c r="P16" s="479"/>
      <c r="Q16" s="97"/>
      <c r="R16" s="97"/>
      <c r="S16" s="142"/>
    </row>
    <row r="17" spans="1:19" ht="17.100000000000001" customHeight="1" x14ac:dyDescent="0.3">
      <c r="A17" s="97"/>
      <c r="B17" s="386" t="s">
        <v>792</v>
      </c>
      <c r="C17" s="479"/>
      <c r="D17" s="386" t="s">
        <v>798</v>
      </c>
      <c r="E17" s="478"/>
      <c r="F17" s="478"/>
      <c r="G17" s="478"/>
      <c r="H17" s="479"/>
      <c r="I17" s="386" t="s">
        <v>788</v>
      </c>
      <c r="J17" s="479"/>
      <c r="K17" s="477">
        <v>100000</v>
      </c>
      <c r="L17" s="478"/>
      <c r="M17" s="479"/>
      <c r="N17" s="486"/>
      <c r="O17" s="478"/>
      <c r="P17" s="479"/>
      <c r="Q17" s="97"/>
      <c r="R17" s="97"/>
      <c r="S17" s="142"/>
    </row>
    <row r="18" spans="1:19" ht="17.100000000000001" customHeight="1" x14ac:dyDescent="0.3">
      <c r="A18" s="97"/>
      <c r="B18" s="386" t="s">
        <v>799</v>
      </c>
      <c r="C18" s="479"/>
      <c r="D18" s="386" t="s">
        <v>800</v>
      </c>
      <c r="E18" s="478"/>
      <c r="F18" s="478"/>
      <c r="G18" s="478"/>
      <c r="H18" s="479"/>
      <c r="I18" s="386" t="s">
        <v>788</v>
      </c>
      <c r="J18" s="479"/>
      <c r="K18" s="477">
        <v>12000000</v>
      </c>
      <c r="L18" s="478"/>
      <c r="M18" s="479"/>
      <c r="N18" s="480">
        <v>8000000</v>
      </c>
      <c r="O18" s="481"/>
      <c r="P18" s="482"/>
      <c r="Q18" s="97"/>
      <c r="R18" s="97"/>
      <c r="S18" s="142"/>
    </row>
    <row r="19" spans="1:19" ht="17.100000000000001" customHeight="1" x14ac:dyDescent="0.3">
      <c r="A19" s="97"/>
      <c r="B19" s="386" t="s">
        <v>792</v>
      </c>
      <c r="C19" s="479"/>
      <c r="D19" s="386" t="s">
        <v>801</v>
      </c>
      <c r="E19" s="478"/>
      <c r="F19" s="478"/>
      <c r="G19" s="478"/>
      <c r="H19" s="479"/>
      <c r="I19" s="386" t="s">
        <v>788</v>
      </c>
      <c r="J19" s="479"/>
      <c r="K19" s="477">
        <v>8400000</v>
      </c>
      <c r="L19" s="478"/>
      <c r="M19" s="479"/>
      <c r="N19" s="480">
        <v>1842650</v>
      </c>
      <c r="O19" s="481"/>
      <c r="P19" s="482"/>
      <c r="Q19" s="97"/>
      <c r="R19" s="97"/>
      <c r="S19" s="142"/>
    </row>
    <row r="20" spans="1:19" ht="17.100000000000001" customHeight="1" x14ac:dyDescent="0.3">
      <c r="A20" s="97"/>
      <c r="B20" s="386" t="s">
        <v>792</v>
      </c>
      <c r="C20" s="479"/>
      <c r="D20" s="386" t="s">
        <v>802</v>
      </c>
      <c r="E20" s="478"/>
      <c r="F20" s="478"/>
      <c r="G20" s="478"/>
      <c r="H20" s="479"/>
      <c r="I20" s="386" t="s">
        <v>788</v>
      </c>
      <c r="J20" s="479"/>
      <c r="K20" s="477">
        <v>3500000</v>
      </c>
      <c r="L20" s="478"/>
      <c r="M20" s="479"/>
      <c r="N20" s="483">
        <v>139516.79999999999</v>
      </c>
      <c r="O20" s="484"/>
      <c r="P20" s="485"/>
      <c r="Q20" s="97"/>
      <c r="R20" s="97"/>
      <c r="S20" s="142"/>
    </row>
    <row r="21" spans="1:19" ht="17.100000000000001" customHeight="1" x14ac:dyDescent="0.3">
      <c r="A21" s="97"/>
      <c r="B21" s="386" t="s">
        <v>792</v>
      </c>
      <c r="C21" s="479"/>
      <c r="D21" s="386" t="s">
        <v>803</v>
      </c>
      <c r="E21" s="478"/>
      <c r="F21" s="478"/>
      <c r="G21" s="478"/>
      <c r="H21" s="479"/>
      <c r="I21" s="386" t="s">
        <v>804</v>
      </c>
      <c r="J21" s="479"/>
      <c r="K21" s="477">
        <v>600000</v>
      </c>
      <c r="L21" s="478"/>
      <c r="M21" s="479"/>
      <c r="N21" s="486"/>
      <c r="O21" s="478"/>
      <c r="P21" s="479"/>
      <c r="Q21" s="97"/>
      <c r="R21" s="97"/>
      <c r="S21" s="142"/>
    </row>
    <row r="22" spans="1:19" ht="30" customHeight="1" x14ac:dyDescent="0.3">
      <c r="A22" s="97"/>
      <c r="B22" s="386" t="s">
        <v>792</v>
      </c>
      <c r="C22" s="479"/>
      <c r="D22" s="386" t="s">
        <v>805</v>
      </c>
      <c r="E22" s="478"/>
      <c r="F22" s="478"/>
      <c r="G22" s="478"/>
      <c r="H22" s="479"/>
      <c r="I22" s="386" t="s">
        <v>788</v>
      </c>
      <c r="J22" s="479"/>
      <c r="K22" s="477">
        <v>100000</v>
      </c>
      <c r="L22" s="478"/>
      <c r="M22" s="479"/>
      <c r="N22" s="480">
        <v>15739</v>
      </c>
      <c r="O22" s="481"/>
      <c r="P22" s="482"/>
      <c r="Q22" s="97"/>
      <c r="R22" s="97"/>
      <c r="S22" s="142"/>
    </row>
    <row r="23" spans="1:19" ht="17.100000000000001" customHeight="1" x14ac:dyDescent="0.3">
      <c r="A23" s="97"/>
      <c r="B23" s="488" t="s">
        <v>806</v>
      </c>
      <c r="C23" s="479"/>
      <c r="D23" s="386"/>
      <c r="E23" s="478"/>
      <c r="F23" s="478"/>
      <c r="G23" s="478"/>
      <c r="H23" s="479"/>
      <c r="I23" s="491" t="s">
        <v>806</v>
      </c>
      <c r="J23" s="479"/>
      <c r="K23" s="487">
        <f>SUM(K6:K22)</f>
        <v>45483345.579999998</v>
      </c>
      <c r="L23" s="478"/>
      <c r="M23" s="479"/>
      <c r="N23" s="487">
        <f>SUM(N6:N22)</f>
        <v>10119785.800000001</v>
      </c>
      <c r="O23" s="478"/>
      <c r="P23" s="479"/>
      <c r="Q23" s="97"/>
      <c r="R23" s="97"/>
      <c r="S23" s="142"/>
    </row>
    <row r="24" spans="1:19" ht="17.100000000000001" customHeight="1" x14ac:dyDescent="0.3">
      <c r="A24" s="97"/>
      <c r="B24" s="492"/>
      <c r="C24" s="336"/>
      <c r="D24" s="336"/>
      <c r="E24" s="336"/>
      <c r="F24" s="336"/>
      <c r="G24" s="336"/>
      <c r="H24" s="336"/>
      <c r="I24" s="336"/>
      <c r="J24" s="336"/>
      <c r="K24" s="336"/>
      <c r="L24" s="336"/>
      <c r="M24" s="336"/>
      <c r="N24" s="336"/>
      <c r="O24" s="336"/>
      <c r="P24" s="336"/>
      <c r="Q24" s="97"/>
      <c r="R24" s="97"/>
      <c r="S24" s="142"/>
    </row>
    <row r="25" spans="1:19" ht="17.100000000000001" customHeight="1" x14ac:dyDescent="0.3">
      <c r="A25" s="97"/>
      <c r="B25" s="290"/>
      <c r="C25" s="300"/>
      <c r="D25" s="300"/>
      <c r="E25" s="300"/>
      <c r="F25" s="300"/>
      <c r="G25" s="300"/>
      <c r="H25" s="300"/>
      <c r="I25" s="300"/>
      <c r="J25" s="300"/>
      <c r="K25" s="300"/>
      <c r="L25" s="300"/>
      <c r="M25" s="300"/>
      <c r="N25" s="300"/>
      <c r="O25" s="300"/>
      <c r="P25" s="300"/>
      <c r="Q25" s="97"/>
      <c r="R25" s="97"/>
      <c r="S25" s="142"/>
    </row>
    <row r="26" spans="1:19" ht="17.100000000000001" customHeight="1" x14ac:dyDescent="0.3">
      <c r="A26" s="97"/>
      <c r="B26" s="493" t="s">
        <v>807</v>
      </c>
      <c r="C26" s="300"/>
      <c r="D26" s="300"/>
      <c r="E26" s="300"/>
      <c r="F26" s="300"/>
      <c r="G26" s="300"/>
      <c r="H26" s="300"/>
      <c r="I26" s="300"/>
      <c r="J26" s="300"/>
      <c r="K26" s="300"/>
      <c r="L26" s="300"/>
      <c r="M26" s="300"/>
      <c r="N26" s="300"/>
      <c r="O26" s="300"/>
      <c r="P26" s="300"/>
      <c r="Q26" s="97"/>
      <c r="R26" s="97"/>
      <c r="S26" s="142"/>
    </row>
    <row r="27" spans="1:19" ht="17.100000000000001" customHeight="1" x14ac:dyDescent="0.3">
      <c r="A27" s="97"/>
      <c r="B27" s="290"/>
      <c r="C27" s="300"/>
      <c r="D27" s="300"/>
      <c r="E27" s="300"/>
      <c r="F27" s="300"/>
      <c r="G27" s="300"/>
      <c r="H27" s="300"/>
      <c r="I27" s="300"/>
      <c r="J27" s="300"/>
      <c r="K27" s="300"/>
      <c r="L27" s="300"/>
      <c r="M27" s="300"/>
      <c r="N27" s="300"/>
      <c r="O27" s="300"/>
      <c r="P27" s="300"/>
      <c r="Q27" s="97"/>
      <c r="R27" s="97"/>
      <c r="S27" s="142"/>
    </row>
    <row r="28" spans="1:19" ht="17.100000000000001" customHeight="1" x14ac:dyDescent="0.3">
      <c r="A28" s="97"/>
      <c r="B28" s="290"/>
      <c r="C28" s="300"/>
      <c r="D28" s="300"/>
      <c r="E28" s="300"/>
      <c r="F28" s="300"/>
      <c r="G28" s="300"/>
      <c r="H28" s="300"/>
      <c r="I28" s="300"/>
      <c r="J28" s="300"/>
      <c r="K28" s="300"/>
      <c r="L28" s="300"/>
      <c r="M28" s="300"/>
      <c r="N28" s="300"/>
      <c r="O28" s="300"/>
      <c r="P28" s="300"/>
      <c r="Q28" s="97"/>
      <c r="R28" s="97"/>
      <c r="S28" s="142"/>
    </row>
    <row r="29" spans="1:19" ht="17.100000000000001" customHeight="1" x14ac:dyDescent="0.3">
      <c r="A29" s="97"/>
      <c r="B29" s="290"/>
      <c r="C29" s="300"/>
      <c r="D29" s="300"/>
      <c r="E29" s="300"/>
      <c r="F29" s="300"/>
      <c r="G29" s="300"/>
      <c r="H29" s="300"/>
      <c r="I29" s="300"/>
      <c r="J29" s="300"/>
      <c r="K29" s="300"/>
      <c r="L29" s="300"/>
      <c r="M29" s="300"/>
      <c r="N29" s="300"/>
      <c r="O29" s="300"/>
      <c r="P29" s="300"/>
      <c r="Q29" s="97"/>
      <c r="R29" s="97"/>
      <c r="S29" s="142"/>
    </row>
    <row r="30" spans="1:19" ht="17.100000000000001" customHeight="1" x14ac:dyDescent="0.3">
      <c r="A30" s="97"/>
      <c r="B30" s="490" t="s">
        <v>808</v>
      </c>
      <c r="C30" s="300"/>
      <c r="D30" s="300"/>
      <c r="E30" s="300"/>
      <c r="F30" s="300"/>
      <c r="G30" s="300"/>
      <c r="H30" s="300"/>
      <c r="I30" s="300"/>
      <c r="J30" s="300"/>
      <c r="K30" s="300"/>
      <c r="L30" s="300"/>
      <c r="M30" s="300"/>
      <c r="N30" s="300"/>
      <c r="O30" s="300"/>
      <c r="P30" s="300"/>
      <c r="Q30" s="97"/>
      <c r="R30" s="97"/>
      <c r="S30" s="142"/>
    </row>
    <row r="31" spans="1:19" ht="17.100000000000001" customHeight="1" x14ac:dyDescent="0.3">
      <c r="A31" s="97"/>
      <c r="B31" s="300"/>
      <c r="C31" s="300"/>
      <c r="D31" s="300"/>
      <c r="E31" s="300"/>
      <c r="F31" s="300"/>
      <c r="G31" s="300"/>
      <c r="H31" s="300"/>
      <c r="I31" s="300"/>
      <c r="J31" s="300"/>
      <c r="K31" s="300"/>
      <c r="L31" s="300"/>
      <c r="M31" s="300"/>
      <c r="N31" s="300"/>
      <c r="O31" s="300"/>
      <c r="P31" s="300"/>
      <c r="Q31" s="97"/>
      <c r="R31" s="97"/>
      <c r="S31" s="142"/>
    </row>
    <row r="32" spans="1:19" ht="17.100000000000001" customHeight="1" x14ac:dyDescent="0.3">
      <c r="A32" s="97"/>
      <c r="B32" s="300"/>
      <c r="C32" s="300"/>
      <c r="D32" s="300"/>
      <c r="E32" s="300"/>
      <c r="F32" s="300"/>
      <c r="G32" s="300"/>
      <c r="H32" s="300"/>
      <c r="I32" s="300"/>
      <c r="J32" s="300"/>
      <c r="K32" s="300"/>
      <c r="L32" s="300"/>
      <c r="M32" s="300"/>
      <c r="N32" s="300"/>
      <c r="O32" s="300"/>
      <c r="P32" s="300"/>
      <c r="Q32" s="97"/>
      <c r="R32" s="97"/>
      <c r="S32" s="142"/>
    </row>
    <row r="33" ht="17.100000000000001" customHeight="1" x14ac:dyDescent="0.3"/>
    <row r="34" ht="17.100000000000001" customHeight="1" x14ac:dyDescent="0.3"/>
    <row r="35" ht="17.100000000000001" customHeight="1" x14ac:dyDescent="0.3"/>
    <row r="36" ht="17.100000000000001" customHeight="1" x14ac:dyDescent="0.3"/>
  </sheetData>
  <sheetProtection sheet="1" objects="1" scenarios="1" formatColumns="0" formatRows="0"/>
  <mergeCells count="100">
    <mergeCell ref="B8:C8"/>
    <mergeCell ref="N6:P6"/>
    <mergeCell ref="N15:P15"/>
    <mergeCell ref="I12:J12"/>
    <mergeCell ref="K6:M6"/>
    <mergeCell ref="B10:C10"/>
    <mergeCell ref="I14:J14"/>
    <mergeCell ref="N7:P7"/>
    <mergeCell ref="D15:H15"/>
    <mergeCell ref="B9:C9"/>
    <mergeCell ref="I8:J8"/>
    <mergeCell ref="D8:H8"/>
    <mergeCell ref="N8:P8"/>
    <mergeCell ref="K13:M13"/>
    <mergeCell ref="K12:M12"/>
    <mergeCell ref="D9:H9"/>
    <mergeCell ref="B3:P3"/>
    <mergeCell ref="K4:M5"/>
    <mergeCell ref="B2:P2"/>
    <mergeCell ref="N4:P5"/>
    <mergeCell ref="D6:H6"/>
    <mergeCell ref="B4:C5"/>
    <mergeCell ref="I4:J5"/>
    <mergeCell ref="I6:J6"/>
    <mergeCell ref="D4:H5"/>
    <mergeCell ref="K8:M8"/>
    <mergeCell ref="N10:P10"/>
    <mergeCell ref="I7:J7"/>
    <mergeCell ref="K14:M14"/>
    <mergeCell ref="K7:M7"/>
    <mergeCell ref="N9:P9"/>
    <mergeCell ref="N11:P11"/>
    <mergeCell ref="N13:P13"/>
    <mergeCell ref="K9:M9"/>
    <mergeCell ref="I13:J13"/>
    <mergeCell ref="K11:M11"/>
    <mergeCell ref="B30:P32"/>
    <mergeCell ref="D12:H12"/>
    <mergeCell ref="B6:C6"/>
    <mergeCell ref="B15:C15"/>
    <mergeCell ref="I10:J10"/>
    <mergeCell ref="I23:J23"/>
    <mergeCell ref="D14:H14"/>
    <mergeCell ref="N12:P12"/>
    <mergeCell ref="I9:J9"/>
    <mergeCell ref="B7:C7"/>
    <mergeCell ref="B24:P25"/>
    <mergeCell ref="N14:P14"/>
    <mergeCell ref="I11:J11"/>
    <mergeCell ref="B26:P29"/>
    <mergeCell ref="B17:C17"/>
    <mergeCell ref="D7:H7"/>
    <mergeCell ref="K10:M10"/>
    <mergeCell ref="K16:M16"/>
    <mergeCell ref="K15:M15"/>
    <mergeCell ref="D13:H13"/>
    <mergeCell ref="D16:H16"/>
    <mergeCell ref="I15:J15"/>
    <mergeCell ref="B16:C16"/>
    <mergeCell ref="B11:C11"/>
    <mergeCell ref="D10:H10"/>
    <mergeCell ref="D11:H11"/>
    <mergeCell ref="B14:C14"/>
    <mergeCell ref="B13:C13"/>
    <mergeCell ref="B21:C21"/>
    <mergeCell ref="D21:H21"/>
    <mergeCell ref="I21:J21"/>
    <mergeCell ref="K21:M21"/>
    <mergeCell ref="N21:P21"/>
    <mergeCell ref="D23:H23"/>
    <mergeCell ref="N17:P17"/>
    <mergeCell ref="B12:C12"/>
    <mergeCell ref="N23:P23"/>
    <mergeCell ref="I16:J16"/>
    <mergeCell ref="B23:C23"/>
    <mergeCell ref="K23:M23"/>
    <mergeCell ref="K17:M17"/>
    <mergeCell ref="I22:J22"/>
    <mergeCell ref="B22:C22"/>
    <mergeCell ref="D22:H22"/>
    <mergeCell ref="N16:P16"/>
    <mergeCell ref="D17:H17"/>
    <mergeCell ref="K22:M22"/>
    <mergeCell ref="I17:J17"/>
    <mergeCell ref="N22:P22"/>
    <mergeCell ref="B20:C20"/>
    <mergeCell ref="D20:H20"/>
    <mergeCell ref="I20:J20"/>
    <mergeCell ref="K20:M20"/>
    <mergeCell ref="N20:P20"/>
    <mergeCell ref="K19:M19"/>
    <mergeCell ref="N19:P19"/>
    <mergeCell ref="B18:C18"/>
    <mergeCell ref="D18:H18"/>
    <mergeCell ref="I18:J18"/>
    <mergeCell ref="K18:M18"/>
    <mergeCell ref="N18:P18"/>
    <mergeCell ref="B19:C19"/>
    <mergeCell ref="D19:H19"/>
    <mergeCell ref="I19:J19"/>
  </mergeCells>
  <dataValidations count="4">
    <dataValidation type="list" allowBlank="1" showInputMessage="1" showErrorMessage="1" prompt="Select source of co-financing" sqref="B6:C22"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22" xr:uid="{00000000-0002-0000-1100-000001000000}">
      <formula1>"Grant, Loan, Guarantee, Equity Investment, In-kind, Public Investment, Other "</formula1>
    </dataValidation>
    <dataValidation type="list" allowBlank="1" sqref="B6:B22" xr:uid="{00000000-0002-0000-1100-000002000000}">
      <formula1>"Recipient Country Government,GEF Agency,Donor Agency,Private Sector,Civil Society Organization,Beneficiaries,Others"</formula1>
    </dataValidation>
    <dataValidation type="list" allowBlank="1" sqref="I6:I22" xr:uid="{00000000-0002-0000-1100-000003000000}">
      <formula1>"Grant,Loan,Guarantee,Equity Investment,In-kind,Public Investment,Other"</formula1>
    </dataValidation>
  </dataValidations>
  <hyperlinks>
    <hyperlink ref="B30"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AE22"/>
  <sheetViews>
    <sheetView showGridLines="0" zoomScaleNormal="100" zoomScaleSheetLayoutView="110" workbookViewId="0">
      <selection activeCell="M26" sqref="M26"/>
    </sheetView>
  </sheetViews>
  <sheetFormatPr defaultColWidth="8.44140625" defaultRowHeight="14.4" x14ac:dyDescent="0.3"/>
  <cols>
    <col min="1" max="1" width="1.44140625" customWidth="1"/>
    <col min="4" max="4" width="16.33203125" customWidth="1"/>
    <col min="6" max="6" width="22" customWidth="1"/>
    <col min="8" max="8" width="23.21875" customWidth="1"/>
    <col min="17" max="17" width="2.33203125" customWidth="1"/>
    <col min="18" max="18" width="8.44140625" hidden="1" customWidth="1"/>
    <col min="20" max="20" width="23.44140625" customWidth="1"/>
  </cols>
  <sheetData>
    <row r="1" spans="1:31" ht="17.100000000000001" customHeight="1" x14ac:dyDescent="0.35">
      <c r="A1" s="15"/>
      <c r="B1" s="266"/>
      <c r="C1" s="209"/>
      <c r="D1" s="209"/>
      <c r="E1" s="209"/>
      <c r="F1" s="209"/>
      <c r="G1" s="209"/>
      <c r="H1" s="209"/>
      <c r="I1" s="209"/>
      <c r="J1" s="209"/>
      <c r="K1" s="209"/>
      <c r="L1" s="209"/>
      <c r="M1" s="209"/>
      <c r="N1" s="209"/>
      <c r="O1" s="209"/>
      <c r="P1" s="15"/>
      <c r="Q1" s="15"/>
      <c r="R1" s="15"/>
      <c r="T1" s="39"/>
    </row>
    <row r="2" spans="1:31" ht="19.5" customHeight="1" x14ac:dyDescent="0.4">
      <c r="A2" s="15"/>
      <c r="B2" s="442" t="s">
        <v>809</v>
      </c>
      <c r="C2" s="209"/>
      <c r="D2" s="209"/>
      <c r="E2" s="209"/>
      <c r="F2" s="209"/>
      <c r="G2" s="209"/>
      <c r="H2" s="209"/>
      <c r="I2" s="209"/>
      <c r="J2" s="209"/>
      <c r="K2" s="209"/>
      <c r="L2" s="209"/>
      <c r="M2" s="209"/>
      <c r="N2" s="209"/>
      <c r="O2" s="209"/>
      <c r="P2" s="15"/>
      <c r="Q2" s="15"/>
      <c r="R2" s="15"/>
      <c r="T2" s="196"/>
    </row>
    <row r="3" spans="1:31" x14ac:dyDescent="0.3">
      <c r="A3" s="15"/>
      <c r="B3" s="266"/>
      <c r="C3" s="209"/>
      <c r="D3" s="209"/>
      <c r="E3" s="209"/>
      <c r="F3" s="209"/>
      <c r="G3" s="209"/>
      <c r="H3" s="209"/>
      <c r="I3" s="209"/>
      <c r="J3" s="209"/>
      <c r="K3" s="209"/>
      <c r="L3" s="209"/>
      <c r="M3" s="209"/>
      <c r="N3" s="209"/>
      <c r="O3" s="209"/>
      <c r="P3" s="15"/>
      <c r="Q3" s="15"/>
      <c r="R3" s="15"/>
    </row>
    <row r="4" spans="1:31" ht="14.85" customHeight="1" x14ac:dyDescent="0.35">
      <c r="A4" s="15"/>
      <c r="B4" s="505" t="s">
        <v>810</v>
      </c>
      <c r="C4" s="209"/>
      <c r="D4" s="209"/>
      <c r="E4" s="209"/>
      <c r="F4" s="209"/>
      <c r="G4" s="209"/>
      <c r="H4" s="209"/>
      <c r="I4" s="209"/>
      <c r="J4" s="209"/>
      <c r="K4" s="209"/>
      <c r="L4" s="209"/>
      <c r="M4" s="209"/>
      <c r="N4" s="209"/>
      <c r="O4" s="209"/>
      <c r="P4" s="15"/>
      <c r="Q4" s="15"/>
      <c r="R4" s="15"/>
      <c r="T4" s="40"/>
    </row>
    <row r="5" spans="1:31" ht="21.75" customHeight="1" x14ac:dyDescent="0.35">
      <c r="A5" s="15"/>
      <c r="B5" s="209"/>
      <c r="C5" s="209"/>
      <c r="D5" s="209"/>
      <c r="E5" s="209"/>
      <c r="F5" s="209"/>
      <c r="G5" s="209"/>
      <c r="H5" s="209"/>
      <c r="I5" s="209"/>
      <c r="J5" s="209"/>
      <c r="K5" s="209"/>
      <c r="L5" s="209"/>
      <c r="M5" s="209"/>
      <c r="N5" s="209"/>
      <c r="O5" s="209"/>
      <c r="P5" s="15"/>
      <c r="Q5" s="15"/>
      <c r="R5" s="15"/>
      <c r="T5" s="40"/>
    </row>
    <row r="6" spans="1:31" ht="17.100000000000001" customHeight="1" x14ac:dyDescent="0.35">
      <c r="A6" s="15"/>
      <c r="B6" s="506" t="s">
        <v>811</v>
      </c>
      <c r="C6" s="209"/>
      <c r="D6" s="209"/>
      <c r="E6" s="209"/>
      <c r="F6" s="209"/>
      <c r="G6" s="209"/>
      <c r="H6" s="209"/>
      <c r="I6" s="209"/>
      <c r="J6" s="209"/>
      <c r="K6" s="22"/>
      <c r="L6" s="15"/>
      <c r="M6" s="15" t="s">
        <v>78</v>
      </c>
      <c r="N6" s="15"/>
      <c r="O6" s="15"/>
      <c r="P6" s="15"/>
      <c r="Q6" s="15"/>
      <c r="R6" s="15"/>
      <c r="T6" s="40"/>
    </row>
    <row r="7" spans="1:31" ht="17.100000000000001" customHeight="1" x14ac:dyDescent="0.35">
      <c r="A7" s="15"/>
      <c r="B7" s="9"/>
      <c r="C7" s="9"/>
      <c r="D7" s="9"/>
      <c r="E7" s="9"/>
      <c r="F7" s="9"/>
      <c r="G7" s="9"/>
      <c r="H7" s="9"/>
      <c r="I7" s="9"/>
      <c r="J7" s="9"/>
      <c r="K7" s="15"/>
      <c r="L7" s="15"/>
      <c r="M7" s="15"/>
      <c r="N7" s="15"/>
      <c r="O7" s="15"/>
      <c r="P7" s="15"/>
      <c r="Q7" s="15"/>
      <c r="R7" s="15"/>
      <c r="T7" s="40"/>
    </row>
    <row r="8" spans="1:31" ht="17.100000000000001" customHeight="1" x14ac:dyDescent="0.35">
      <c r="A8" s="15"/>
      <c r="B8" s="15"/>
      <c r="C8" s="15"/>
      <c r="D8" s="15"/>
      <c r="E8" s="15"/>
      <c r="F8" s="15"/>
      <c r="G8" s="15"/>
      <c r="H8" s="15"/>
      <c r="I8" s="15"/>
      <c r="J8" s="15"/>
      <c r="K8" s="15"/>
      <c r="L8" s="15"/>
      <c r="M8" s="15"/>
      <c r="N8" s="15"/>
      <c r="O8" s="15"/>
      <c r="P8" s="15"/>
      <c r="Q8" s="15"/>
      <c r="R8" s="15"/>
      <c r="T8" s="40"/>
    </row>
    <row r="9" spans="1:31" ht="17.850000000000001" customHeight="1" x14ac:dyDescent="0.35">
      <c r="A9" s="15"/>
      <c r="B9" s="512" t="s">
        <v>812</v>
      </c>
      <c r="C9" s="514"/>
      <c r="D9" s="513"/>
      <c r="E9" s="512" t="s">
        <v>813</v>
      </c>
      <c r="F9" s="513"/>
      <c r="G9" s="512" t="s">
        <v>814</v>
      </c>
      <c r="H9" s="513"/>
      <c r="I9" s="507" t="s">
        <v>815</v>
      </c>
      <c r="J9" s="220"/>
      <c r="K9" s="221"/>
      <c r="L9" s="507" t="s">
        <v>816</v>
      </c>
      <c r="M9" s="220"/>
      <c r="N9" s="220"/>
      <c r="O9" s="221"/>
      <c r="P9" s="15"/>
      <c r="Q9" s="15"/>
      <c r="R9" s="15"/>
      <c r="T9" s="40"/>
      <c r="U9" s="26"/>
    </row>
    <row r="10" spans="1:31" ht="17.850000000000001" customHeight="1" x14ac:dyDescent="0.35">
      <c r="A10" s="15"/>
      <c r="B10" s="251" t="s">
        <v>817</v>
      </c>
      <c r="C10" s="508"/>
      <c r="D10" s="509"/>
      <c r="E10" s="251" t="s">
        <v>818</v>
      </c>
      <c r="F10" s="509"/>
      <c r="G10" s="251" t="s">
        <v>819</v>
      </c>
      <c r="H10" s="509"/>
      <c r="I10" s="212"/>
      <c r="J10" s="220"/>
      <c r="K10" s="221"/>
      <c r="L10" s="212"/>
      <c r="M10" s="220"/>
      <c r="N10" s="220"/>
      <c r="O10" s="221"/>
      <c r="P10" s="15"/>
      <c r="Q10" s="15"/>
      <c r="R10" s="15"/>
      <c r="T10" s="40"/>
      <c r="U10" s="26"/>
    </row>
    <row r="11" spans="1:31" ht="28.35" customHeight="1" x14ac:dyDescent="0.35">
      <c r="A11" s="15"/>
      <c r="B11" s="251" t="s">
        <v>820</v>
      </c>
      <c r="C11" s="508"/>
      <c r="D11" s="509"/>
      <c r="E11" s="251" t="s">
        <v>821</v>
      </c>
      <c r="F11" s="509"/>
      <c r="G11" s="251" t="s">
        <v>822</v>
      </c>
      <c r="H11" s="509"/>
      <c r="I11" s="212"/>
      <c r="J11" s="220"/>
      <c r="K11" s="221"/>
      <c r="L11" s="212"/>
      <c r="M11" s="220"/>
      <c r="N11" s="220"/>
      <c r="O11" s="221"/>
      <c r="P11" s="15"/>
      <c r="Q11" s="15"/>
      <c r="R11" s="15"/>
      <c r="T11" s="40"/>
      <c r="U11" s="26"/>
    </row>
    <row r="12" spans="1:31" ht="29.85" customHeight="1" x14ac:dyDescent="0.35">
      <c r="A12" s="15"/>
      <c r="B12" s="251" t="s">
        <v>823</v>
      </c>
      <c r="C12" s="508"/>
      <c r="D12" s="509"/>
      <c r="E12" s="251" t="s">
        <v>824</v>
      </c>
      <c r="F12" s="509"/>
      <c r="G12" s="251" t="s">
        <v>824</v>
      </c>
      <c r="H12" s="509"/>
      <c r="I12" s="212"/>
      <c r="J12" s="220"/>
      <c r="K12" s="221"/>
      <c r="L12" s="212"/>
      <c r="M12" s="220"/>
      <c r="N12" s="220"/>
      <c r="O12" s="221"/>
      <c r="P12" s="15"/>
      <c r="Q12" s="15"/>
      <c r="R12" s="15"/>
      <c r="T12" s="40"/>
      <c r="U12" s="26"/>
      <c r="V12" s="1"/>
      <c r="W12" s="1"/>
      <c r="X12" s="1"/>
      <c r="Y12" s="1"/>
      <c r="Z12" s="1"/>
      <c r="AA12" s="1"/>
      <c r="AB12" s="1"/>
      <c r="AC12" s="1"/>
      <c r="AD12" s="1"/>
      <c r="AE12" s="1"/>
    </row>
    <row r="13" spans="1:31" ht="46.5" customHeight="1" x14ac:dyDescent="0.35">
      <c r="A13" s="15"/>
      <c r="B13" s="251" t="s">
        <v>825</v>
      </c>
      <c r="C13" s="508"/>
      <c r="D13" s="509"/>
      <c r="E13" s="251" t="s">
        <v>826</v>
      </c>
      <c r="F13" s="509"/>
      <c r="G13" s="251" t="s">
        <v>827</v>
      </c>
      <c r="H13" s="509"/>
      <c r="I13" s="212"/>
      <c r="J13" s="220"/>
      <c r="K13" s="221"/>
      <c r="L13" s="212"/>
      <c r="M13" s="220"/>
      <c r="N13" s="220"/>
      <c r="O13" s="221"/>
      <c r="P13" s="15"/>
      <c r="Q13" s="15"/>
      <c r="R13" s="15"/>
      <c r="T13" s="40"/>
      <c r="U13" s="26"/>
      <c r="V13" s="1"/>
      <c r="W13" s="1"/>
      <c r="X13" s="1"/>
      <c r="Y13" s="1"/>
      <c r="Z13" s="1"/>
      <c r="AA13" s="1"/>
      <c r="AB13" s="1"/>
      <c r="AC13" s="1"/>
      <c r="AD13" s="1"/>
      <c r="AE13" s="1"/>
    </row>
    <row r="14" spans="1:31" ht="32.4" customHeight="1" x14ac:dyDescent="0.35">
      <c r="A14" s="15"/>
      <c r="B14" s="251" t="s">
        <v>828</v>
      </c>
      <c r="C14" s="508"/>
      <c r="D14" s="509"/>
      <c r="E14" s="510" t="s">
        <v>829</v>
      </c>
      <c r="F14" s="511"/>
      <c r="G14" s="251" t="s">
        <v>830</v>
      </c>
      <c r="H14" s="509"/>
      <c r="I14" s="212"/>
      <c r="J14" s="220"/>
      <c r="K14" s="221"/>
      <c r="L14" s="212"/>
      <c r="M14" s="220"/>
      <c r="N14" s="220"/>
      <c r="O14" s="221"/>
      <c r="P14" s="15"/>
      <c r="Q14" s="15"/>
      <c r="R14" s="15"/>
      <c r="T14" s="39"/>
      <c r="U14" s="26"/>
      <c r="V14" s="1"/>
      <c r="W14" s="1"/>
      <c r="X14" s="1"/>
      <c r="Y14" s="1"/>
      <c r="Z14" s="1"/>
      <c r="AA14" s="1"/>
      <c r="AB14" s="1"/>
      <c r="AC14" s="1"/>
      <c r="AD14" s="1"/>
      <c r="AE14" s="1"/>
    </row>
    <row r="15" spans="1:31" ht="25.5" customHeight="1" x14ac:dyDescent="0.35">
      <c r="A15" s="15"/>
      <c r="B15" s="251" t="s">
        <v>831</v>
      </c>
      <c r="C15" s="508"/>
      <c r="D15" s="509"/>
      <c r="E15" s="510" t="s">
        <v>832</v>
      </c>
      <c r="F15" s="511"/>
      <c r="G15" s="251" t="s">
        <v>833</v>
      </c>
      <c r="H15" s="509"/>
      <c r="I15" s="212"/>
      <c r="J15" s="220"/>
      <c r="K15" s="221"/>
      <c r="L15" s="212"/>
      <c r="M15" s="220"/>
      <c r="N15" s="220"/>
      <c r="O15" s="221"/>
      <c r="P15" s="15"/>
      <c r="Q15" s="15"/>
      <c r="R15" s="15"/>
      <c r="T15" s="40"/>
      <c r="U15" s="26"/>
      <c r="V15" s="1"/>
      <c r="W15" s="1"/>
      <c r="X15" s="1"/>
      <c r="Y15" s="1"/>
      <c r="Z15" s="1"/>
      <c r="AA15" s="1"/>
      <c r="AB15" s="1"/>
      <c r="AC15" s="1"/>
      <c r="AD15" s="1"/>
      <c r="AE15" s="1"/>
    </row>
    <row r="16" spans="1:31" ht="17.100000000000001" customHeight="1" x14ac:dyDescent="0.35">
      <c r="A16" s="15"/>
      <c r="B16" s="212"/>
      <c r="C16" s="220"/>
      <c r="D16" s="221"/>
      <c r="E16" s="212"/>
      <c r="F16" s="221"/>
      <c r="G16" s="212"/>
      <c r="H16" s="221"/>
      <c r="I16" s="212"/>
      <c r="J16" s="220"/>
      <c r="K16" s="221"/>
      <c r="L16" s="212"/>
      <c r="M16" s="220"/>
      <c r="N16" s="220"/>
      <c r="O16" s="221"/>
      <c r="P16" s="15"/>
      <c r="Q16" s="15"/>
      <c r="R16" s="15"/>
      <c r="T16" s="40"/>
      <c r="U16" s="26"/>
      <c r="V16" s="1"/>
      <c r="W16" s="1"/>
      <c r="X16" s="1"/>
      <c r="Y16" s="1"/>
      <c r="Z16" s="1"/>
      <c r="AA16" s="1"/>
      <c r="AB16" s="1"/>
      <c r="AC16" s="1"/>
      <c r="AD16" s="1"/>
      <c r="AE16" s="1"/>
    </row>
    <row r="17" spans="1:31" ht="17.850000000000001" customHeight="1" x14ac:dyDescent="0.35">
      <c r="A17" s="15"/>
      <c r="B17" s="212"/>
      <c r="C17" s="220"/>
      <c r="D17" s="221"/>
      <c r="E17" s="212"/>
      <c r="F17" s="221"/>
      <c r="G17" s="212"/>
      <c r="H17" s="221"/>
      <c r="I17" s="212"/>
      <c r="J17" s="220"/>
      <c r="K17" s="221"/>
      <c r="L17" s="212"/>
      <c r="M17" s="220"/>
      <c r="N17" s="220"/>
      <c r="O17" s="221"/>
      <c r="P17" s="15"/>
      <c r="Q17" s="15"/>
      <c r="R17" s="15"/>
      <c r="T17" s="41"/>
      <c r="U17" s="26"/>
      <c r="V17" s="1"/>
      <c r="W17" s="1"/>
      <c r="X17" s="1"/>
      <c r="Y17" s="1"/>
      <c r="Z17" s="1"/>
      <c r="AA17" s="1"/>
      <c r="AB17" s="1"/>
      <c r="AC17" s="1"/>
      <c r="AD17" s="1"/>
      <c r="AE17" s="1"/>
    </row>
    <row r="18" spans="1:31" ht="17.850000000000001" customHeight="1" x14ac:dyDescent="0.35">
      <c r="A18" s="15"/>
      <c r="B18" s="212"/>
      <c r="C18" s="220"/>
      <c r="D18" s="221"/>
      <c r="E18" s="212"/>
      <c r="F18" s="221"/>
      <c r="G18" s="212"/>
      <c r="H18" s="221"/>
      <c r="I18" s="212"/>
      <c r="J18" s="220"/>
      <c r="K18" s="221"/>
      <c r="L18" s="212"/>
      <c r="M18" s="220"/>
      <c r="N18" s="220"/>
      <c r="O18" s="221"/>
      <c r="P18" s="15"/>
      <c r="Q18" s="15"/>
      <c r="R18" s="15"/>
      <c r="T18" s="206"/>
      <c r="U18" s="1"/>
      <c r="V18" s="1"/>
      <c r="W18" s="1"/>
      <c r="X18" s="1"/>
      <c r="Y18" s="1"/>
      <c r="Z18" s="1"/>
      <c r="AA18" s="1"/>
      <c r="AB18" s="1"/>
      <c r="AC18" s="1"/>
      <c r="AD18" s="1"/>
      <c r="AE18" s="1"/>
    </row>
    <row r="19" spans="1:31" ht="17.850000000000001" customHeight="1" x14ac:dyDescent="0.35">
      <c r="A19" s="15"/>
      <c r="B19" s="212"/>
      <c r="C19" s="220"/>
      <c r="D19" s="221"/>
      <c r="E19" s="212"/>
      <c r="F19" s="221"/>
      <c r="G19" s="212"/>
      <c r="H19" s="221"/>
      <c r="I19" s="212"/>
      <c r="J19" s="220"/>
      <c r="K19" s="221"/>
      <c r="L19" s="212"/>
      <c r="M19" s="220"/>
      <c r="N19" s="220"/>
      <c r="O19" s="221"/>
      <c r="P19" s="15"/>
      <c r="Q19" s="15"/>
      <c r="R19" s="15"/>
      <c r="T19" s="40"/>
      <c r="U19" s="1"/>
      <c r="V19" s="1"/>
      <c r="W19" s="1"/>
      <c r="X19" s="1"/>
      <c r="Y19" s="1"/>
      <c r="Z19" s="1"/>
      <c r="AA19" s="1"/>
      <c r="AB19" s="1"/>
      <c r="AC19" s="1"/>
      <c r="AD19" s="1"/>
      <c r="AE19" s="1"/>
    </row>
    <row r="20" spans="1:31" ht="17.850000000000001" customHeight="1" x14ac:dyDescent="0.35">
      <c r="A20" s="15"/>
      <c r="B20" s="212"/>
      <c r="C20" s="220"/>
      <c r="D20" s="221"/>
      <c r="E20" s="212"/>
      <c r="F20" s="221"/>
      <c r="G20" s="212"/>
      <c r="H20" s="221"/>
      <c r="I20" s="212"/>
      <c r="J20" s="220"/>
      <c r="K20" s="221"/>
      <c r="L20" s="212"/>
      <c r="M20" s="220"/>
      <c r="N20" s="220"/>
      <c r="O20" s="221"/>
      <c r="P20" s="15"/>
      <c r="Q20" s="15"/>
      <c r="R20" s="15"/>
      <c r="T20" s="206"/>
      <c r="U20" s="1"/>
      <c r="V20" s="1"/>
      <c r="W20" s="1"/>
      <c r="X20" s="1"/>
      <c r="Y20" s="1"/>
      <c r="Z20" s="1"/>
      <c r="AA20" s="1"/>
      <c r="AB20" s="1"/>
      <c r="AC20" s="1"/>
      <c r="AD20" s="1"/>
      <c r="AE20" s="1"/>
    </row>
    <row r="21" spans="1:31" ht="17.850000000000001" customHeight="1" x14ac:dyDescent="0.35">
      <c r="A21" s="15"/>
      <c r="B21" s="212"/>
      <c r="C21" s="220"/>
      <c r="D21" s="221"/>
      <c r="E21" s="212"/>
      <c r="F21" s="221"/>
      <c r="G21" s="212"/>
      <c r="H21" s="221"/>
      <c r="I21" s="212"/>
      <c r="J21" s="220"/>
      <c r="K21" s="221"/>
      <c r="L21" s="212"/>
      <c r="M21" s="220"/>
      <c r="N21" s="220"/>
      <c r="O21" s="221"/>
      <c r="P21" s="15"/>
      <c r="Q21" s="15"/>
      <c r="R21" s="15"/>
      <c r="T21" s="207"/>
      <c r="U21" s="1"/>
      <c r="V21" s="1"/>
      <c r="W21" s="1"/>
      <c r="X21" s="1"/>
      <c r="Y21" s="1"/>
      <c r="Z21" s="1"/>
      <c r="AA21" s="1"/>
      <c r="AB21" s="1"/>
      <c r="AC21" s="1"/>
      <c r="AD21" s="1"/>
      <c r="AE21" s="1"/>
    </row>
    <row r="22" spans="1:31" ht="17.850000000000001" customHeight="1" x14ac:dyDescent="0.35">
      <c r="A22" s="15"/>
      <c r="B22" s="212"/>
      <c r="C22" s="220"/>
      <c r="D22" s="221"/>
      <c r="E22" s="212"/>
      <c r="F22" s="221"/>
      <c r="G22" s="212"/>
      <c r="H22" s="221"/>
      <c r="I22" s="212"/>
      <c r="J22" s="220"/>
      <c r="K22" s="221"/>
      <c r="L22" s="212"/>
      <c r="M22" s="220"/>
      <c r="N22" s="220"/>
      <c r="O22" s="221"/>
      <c r="P22" s="15"/>
      <c r="Q22" s="15"/>
      <c r="R22" s="15"/>
      <c r="T22" s="207"/>
      <c r="U22" s="1"/>
      <c r="V22" s="1"/>
      <c r="W22" s="1"/>
      <c r="X22" s="1"/>
      <c r="Y22" s="1"/>
      <c r="Z22" s="1"/>
      <c r="AA22" s="1"/>
      <c r="AB22" s="1"/>
      <c r="AC22" s="1"/>
      <c r="AD22" s="1"/>
      <c r="AE22" s="1"/>
    </row>
  </sheetData>
  <sheetProtection sheet="1" objects="1" scenarios="1" formatColumns="0" formatRows="0"/>
  <mergeCells count="75">
    <mergeCell ref="L18:O18"/>
    <mergeCell ref="B1:O1"/>
    <mergeCell ref="L13:O13"/>
    <mergeCell ref="E11:F11"/>
    <mergeCell ref="I9:K9"/>
    <mergeCell ref="G14:H14"/>
    <mergeCell ref="I11:K11"/>
    <mergeCell ref="L9:O9"/>
    <mergeCell ref="B2:O2"/>
    <mergeCell ref="B3:O3"/>
    <mergeCell ref="L11:O11"/>
    <mergeCell ref="E10:F10"/>
    <mergeCell ref="G10:H10"/>
    <mergeCell ref="G15:H15"/>
    <mergeCell ref="L15:O15"/>
    <mergeCell ref="L21:O21"/>
    <mergeCell ref="G9:H9"/>
    <mergeCell ref="B14:D14"/>
    <mergeCell ref="L22:O22"/>
    <mergeCell ref="G11:H11"/>
    <mergeCell ref="B13:D13"/>
    <mergeCell ref="E20:F20"/>
    <mergeCell ref="E13:F13"/>
    <mergeCell ref="B9:D9"/>
    <mergeCell ref="L16:O16"/>
    <mergeCell ref="E14:F14"/>
    <mergeCell ref="I12:K12"/>
    <mergeCell ref="I21:K21"/>
    <mergeCell ref="B10:D10"/>
    <mergeCell ref="I16:K16"/>
    <mergeCell ref="L20:O20"/>
    <mergeCell ref="L19:O19"/>
    <mergeCell ref="I10:K10"/>
    <mergeCell ref="B4:O5"/>
    <mergeCell ref="L12:O12"/>
    <mergeCell ref="G20:H20"/>
    <mergeCell ref="L14:O14"/>
    <mergeCell ref="B12:D12"/>
    <mergeCell ref="L10:O10"/>
    <mergeCell ref="B11:D11"/>
    <mergeCell ref="I15:K15"/>
    <mergeCell ref="B6:J6"/>
    <mergeCell ref="E16:F16"/>
    <mergeCell ref="L17:O17"/>
    <mergeCell ref="E18:F18"/>
    <mergeCell ref="B19:D19"/>
    <mergeCell ref="E9:F9"/>
    <mergeCell ref="E12:F12"/>
    <mergeCell ref="G12:H12"/>
    <mergeCell ref="I22:K22"/>
    <mergeCell ref="I14:K14"/>
    <mergeCell ref="E15:F15"/>
    <mergeCell ref="I13:K13"/>
    <mergeCell ref="E22:F22"/>
    <mergeCell ref="G21:H21"/>
    <mergeCell ref="I19:K19"/>
    <mergeCell ref="E19:F19"/>
    <mergeCell ref="G19:H19"/>
    <mergeCell ref="E21:F21"/>
    <mergeCell ref="I17:K17"/>
    <mergeCell ref="G18:H18"/>
    <mergeCell ref="I18:K18"/>
    <mergeCell ref="E17:F17"/>
    <mergeCell ref="B22:D22"/>
    <mergeCell ref="G16:H16"/>
    <mergeCell ref="I20:K20"/>
    <mergeCell ref="G13:H13"/>
    <mergeCell ref="B17:D17"/>
    <mergeCell ref="G22:H22"/>
    <mergeCell ref="B21:D21"/>
    <mergeCell ref="B16:D16"/>
    <mergeCell ref="B15:D15"/>
    <mergeCell ref="B18:D18"/>
    <mergeCell ref="B20:D20"/>
    <mergeCell ref="G17:H17"/>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B32"/>
  <sheetViews>
    <sheetView showGridLines="0" view="pageBreakPreview" zoomScale="140" zoomScaleNormal="100" zoomScaleSheetLayoutView="140" workbookViewId="0">
      <selection activeCell="M46" sqref="M46"/>
    </sheetView>
  </sheetViews>
  <sheetFormatPr defaultColWidth="8.44140625" defaultRowHeight="14.4" x14ac:dyDescent="0.3"/>
  <cols>
    <col min="1" max="1" width="1.44140625" customWidth="1"/>
    <col min="2" max="2" width="104.44140625" customWidth="1"/>
  </cols>
  <sheetData>
    <row r="1" spans="1:2" x14ac:dyDescent="0.3">
      <c r="A1" s="2"/>
      <c r="B1" s="2"/>
    </row>
    <row r="2" spans="1:2" x14ac:dyDescent="0.3">
      <c r="A2" s="2"/>
      <c r="B2" s="33" t="s">
        <v>834</v>
      </c>
    </row>
    <row r="3" spans="1:2" x14ac:dyDescent="0.3">
      <c r="A3" s="2"/>
      <c r="B3" s="23"/>
    </row>
    <row r="4" spans="1:2" ht="84" customHeight="1" x14ac:dyDescent="0.3">
      <c r="A4" s="2"/>
      <c r="B4" s="34" t="s">
        <v>835</v>
      </c>
    </row>
    <row r="5" spans="1:2" x14ac:dyDescent="0.3">
      <c r="A5" s="2"/>
      <c r="B5" s="35" t="s">
        <v>836</v>
      </c>
    </row>
    <row r="6" spans="1:2" x14ac:dyDescent="0.3">
      <c r="A6" s="2"/>
      <c r="B6" s="32" t="s">
        <v>837</v>
      </c>
    </row>
    <row r="7" spans="1:2" ht="15" customHeight="1" x14ac:dyDescent="0.3">
      <c r="A7" s="2"/>
      <c r="B7" s="32" t="s">
        <v>838</v>
      </c>
    </row>
    <row r="8" spans="1:2" ht="15.75" customHeight="1" x14ac:dyDescent="0.3">
      <c r="A8" s="2"/>
      <c r="B8" s="32" t="s">
        <v>839</v>
      </c>
    </row>
    <row r="9" spans="1:2" x14ac:dyDescent="0.3">
      <c r="A9" s="2"/>
      <c r="B9" s="32" t="s">
        <v>840</v>
      </c>
    </row>
    <row r="10" spans="1:2" x14ac:dyDescent="0.3">
      <c r="A10" s="2"/>
      <c r="B10" s="8"/>
    </row>
    <row r="11" spans="1:2" x14ac:dyDescent="0.3">
      <c r="A11" s="2"/>
      <c r="B11" s="8"/>
    </row>
    <row r="12" spans="1:2" x14ac:dyDescent="0.3">
      <c r="A12" s="2"/>
      <c r="B12" s="8"/>
    </row>
    <row r="13" spans="1:2" x14ac:dyDescent="0.3">
      <c r="A13" s="2"/>
      <c r="B13" s="8"/>
    </row>
    <row r="14" spans="1:2" x14ac:dyDescent="0.3">
      <c r="A14" s="2"/>
      <c r="B14" s="2"/>
    </row>
    <row r="15" spans="1:2" x14ac:dyDescent="0.3">
      <c r="A15" s="2"/>
      <c r="B15" s="2"/>
    </row>
    <row r="16" spans="1:2" x14ac:dyDescent="0.3">
      <c r="A16" s="2"/>
      <c r="B16" s="2"/>
    </row>
    <row r="17" spans="1:2" x14ac:dyDescent="0.3">
      <c r="A17" s="2"/>
      <c r="B17" s="2"/>
    </row>
    <row r="18" spans="1:2" x14ac:dyDescent="0.3">
      <c r="A18" s="2"/>
      <c r="B18" s="2"/>
    </row>
    <row r="19" spans="1:2" x14ac:dyDescent="0.3">
      <c r="A19" s="2"/>
      <c r="B19" s="2"/>
    </row>
    <row r="20" spans="1:2" x14ac:dyDescent="0.3">
      <c r="A20" s="2"/>
      <c r="B20" s="2"/>
    </row>
    <row r="21" spans="1:2" x14ac:dyDescent="0.3">
      <c r="A21" s="2"/>
      <c r="B21" s="2"/>
    </row>
    <row r="22" spans="1:2" x14ac:dyDescent="0.3">
      <c r="A22" s="2"/>
      <c r="B22" s="2"/>
    </row>
    <row r="23" spans="1:2" x14ac:dyDescent="0.3">
      <c r="A23" s="2"/>
      <c r="B23" s="2"/>
    </row>
    <row r="24" spans="1:2" ht="16.5" customHeight="1" x14ac:dyDescent="0.3">
      <c r="A24" s="2"/>
      <c r="B24" s="385" t="s">
        <v>841</v>
      </c>
    </row>
    <row r="25" spans="1:2" x14ac:dyDescent="0.3">
      <c r="A25" s="2"/>
      <c r="B25" s="209"/>
    </row>
    <row r="26" spans="1:2" x14ac:dyDescent="0.3">
      <c r="A26" s="2"/>
      <c r="B26" s="209"/>
    </row>
    <row r="27" spans="1:2" x14ac:dyDescent="0.3">
      <c r="A27" s="2"/>
      <c r="B27" s="209"/>
    </row>
    <row r="28" spans="1:2" x14ac:dyDescent="0.3">
      <c r="A28" s="2"/>
      <c r="B28" s="209"/>
    </row>
    <row r="29" spans="1:2" x14ac:dyDescent="0.3">
      <c r="A29" s="2"/>
      <c r="B29" s="209"/>
    </row>
    <row r="30" spans="1:2" x14ac:dyDescent="0.3">
      <c r="A30" s="2"/>
      <c r="B30" s="209"/>
    </row>
    <row r="31" spans="1:2" x14ac:dyDescent="0.3">
      <c r="A31" s="2"/>
      <c r="B31" s="209"/>
    </row>
    <row r="32" spans="1:2" x14ac:dyDescent="0.3">
      <c r="A32" s="2"/>
      <c r="B32" s="2"/>
    </row>
  </sheetData>
  <mergeCells count="1">
    <mergeCell ref="B24:B31"/>
  </mergeCells>
  <hyperlinks>
    <hyperlink ref="B6" r:id="rId1" xr:uid="{00000000-0004-0000-1500-000000000000}"/>
    <hyperlink ref="B7" r:id="rId2" xr:uid="{00000000-0004-0000-1500-000001000000}"/>
    <hyperlink ref="B8" r:id="rId3" xr:uid="{00000000-0004-0000-1500-000002000000}"/>
    <hyperlink ref="B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f57b53f-0493-42a0-86f6-b9b1333ab06d">
      <Terms xmlns="http://schemas.microsoft.com/office/infopath/2007/PartnerControls"/>
    </lcf76f155ced4ddcb4097134ff3c332f>
    <TaxCatchAll xmlns="3e02667f-0271-471b-bd6e-11a2e16def1d" xsi:nil="true"/>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10970</GEFID>
    <ProjectType xmlns="ceb00776-aa5c-4fc8-b6fe-5f035152e4b6">FSP</ProjectType>
    <DocCategory xmlns="b8caa731-411c-4ce8-a2a6-5b517e250d33" xsi:nil="true"/>
    <GEFProjectID xmlns="ceb00776-aa5c-4fc8-b6fe-5f035152e4b6">d63e856c-33b4-ec11-983f-0022480c4190</GEFProjectID>
    <DocActive xmlns="ceb00776-aa5c-4fc8-b6fe-5f035152e4b6">Active</DocActive>
    <DocCategory xmlns="ceb00776-aa5c-4fc8-b6fe-5f035152e4b6">M and E Document</DocCategory>
    <FocalArea xmlns="b8caa731-411c-4ce8-a2a6-5b517e250d33" xsi:nil="true"/>
    <FocalArea xmlns="ceb00776-aa5c-4fc8-b6fe-5f035152e4b6">International Waters</FocalArea>
    <ProjectStatus xmlns="b8caa731-411c-4ce8-a2a6-5b517e250d33">Under Implementation</ProjectStatus>
    <DocType xmlns="ceb00776-aa5c-4fc8-b6fe-5f035152e4b6">PIR 1</DocType>
    <ProjectTitle xmlns="ceb00776-aa5c-4fc8-b6fe-5f035152e4b6">Groundwater for Deep Resilience in Africa (G4DR in Africa)</ProjectTitle>
    <RecordStatus xmlns="b8caa731-411c-4ce8-a2a6-5b517e250d33">InActive</RecordStatus>
    <TrustFundType xmlns="ceb00776-aa5c-4fc8-b6fe-5f035152e4b6">GET</TrustFundType>
    <DocumentTitle xmlns="ceb00776-aa5c-4fc8-b6fe-5f035152e4b6">GEFID10970_2025PIR_FAO_Regional</DocumentTitle>
    <GEFID xmlns="b8caa731-411c-4ce8-a2a6-5b517e250d33" xsi:nil="true"/>
    <TrustFund xmlns="b8caa731-411c-4ce8-a2a6-5b517e250d33">GET</TrustFund>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FCABA7-A201-47E6-82F6-1C4CD00AAFE3}"/>
</file>

<file path=customXml/itemProps2.xml><?xml version="1.0" encoding="utf-8"?>
<ds:datastoreItem xmlns:ds="http://schemas.openxmlformats.org/officeDocument/2006/customXml" ds:itemID="{79A5A3E5-DC45-43D8-A044-9C503163DA5E}">
  <ds:schemaRefs>
    <ds:schemaRef ds:uri="http://schemas.microsoft.com/office/2006/metadata/properties"/>
    <ds:schemaRef ds:uri="http://schemas.microsoft.com/office/infopath/2007/PartnerControls"/>
    <ds:schemaRef ds:uri="8ee1b74e-7669-4501-94fc-6efbadb3f685"/>
    <ds:schemaRef ds:uri="6c30f3ca-50f9-4980-896e-351f90903128"/>
  </ds:schemaRefs>
</ds:datastoreItem>
</file>

<file path=customXml/itemProps3.xml><?xml version="1.0" encoding="utf-8"?>
<ds:datastoreItem xmlns:ds="http://schemas.openxmlformats.org/officeDocument/2006/customXml" ds:itemID="{3E8790BE-15E3-441F-B97E-91AB54B981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_Calc</vt:lpstr>
      <vt:lpstr>Table of Contents</vt:lpstr>
      <vt:lpstr>1. Basic project data</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Brentan, Emilia (OCB)</cp:lastModifiedBy>
  <cp:revision/>
  <dcterms:created xsi:type="dcterms:W3CDTF">2025-03-28T08:41:42Z</dcterms:created>
  <dcterms:modified xsi:type="dcterms:W3CDTF">2025-09-12T08:26:28Z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