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unfao-my.sharepoint.com/personal/chancelyne_wulseh_fao_org/Documents/Documents/Junior Consultant _OCB-GEF/PIRs/PIR 2025/Finalized PIR 2025/"/>
    </mc:Choice>
  </mc:AlternateContent>
  <xr:revisionPtr revIDLastSave="323" documentId="8_{2388DC62-CBB6-4D09-AB00-885933720113}" xr6:coauthVersionLast="47" xr6:coauthVersionMax="47" xr10:uidLastSave="{D72A082F-069B-42C1-8137-A44EDCCF520A}"/>
  <bookViews>
    <workbookView xWindow="28680" yWindow="-120" windowWidth="29040" windowHeight="15720" tabRatio="775" activeTab="1" xr2:uid="{00000000-000D-0000-FFFF-FFFF00000000}"/>
  </bookViews>
  <sheets>
    <sheet name="Table of Contents" sheetId="1" r:id="rId1"/>
    <sheet name="1. Basic project data" sheetId="2" r:id="rId2"/>
    <sheet name="_Calc" sheetId="3" state="hidden" r:id="rId3"/>
    <sheet name="Countries" sheetId="4" state="hidden" r:id="rId4"/>
    <sheet name="TypeofTrustFund" sheetId="5" state="hidden" r:id="rId5"/>
    <sheet name="FocalArea" sheetId="6" state="hidden" r:id="rId6"/>
    <sheet name="2. Progress towards outcomes" sheetId="7" r:id="rId7"/>
    <sheet name="3. Implementation Progress" sheetId="8" r:id="rId8"/>
    <sheet name="4. Summary_Progress &amp; Challenge" sheetId="9" r:id="rId9"/>
    <sheet name="5. ESS Risk" sheetId="10" r:id="rId10"/>
    <sheet name="6. Risks to the Project" sheetId="11" r:id="rId11"/>
    <sheet name="7. Follow-up on Mid-term review" sheetId="12" r:id="rId12"/>
    <sheet name="8. Minor project amendments" sheetId="13" r:id="rId13"/>
    <sheet name="9. Stakeholders' Engagement" sheetId="14" r:id="rId14"/>
    <sheet name="10. Gender Mainstreaming" sheetId="15" r:id="rId15"/>
    <sheet name="11. Knowledge Management" sheetId="16" r:id="rId16"/>
    <sheet name="12. Indigenous &amp; Local Involve." sheetId="17" r:id="rId17"/>
    <sheet name="13. Co-Financing Table" sheetId="18" r:id="rId18"/>
    <sheet name="14. GEO Location" sheetId="19" r:id="rId19"/>
    <sheet name="Annex" sheetId="22" r:id="rId20"/>
  </sheets>
  <definedNames>
    <definedName name="Countries">Countries!$A$2:$A$250</definedName>
    <definedName name="DevCells" localSheetId="6">'2. Progress towards outcomes'!#REF!</definedName>
    <definedName name="DevCells">#REF!</definedName>
    <definedName name="DevRatings" localSheetId="6">'2. Progress towards outcomes'!#REF!</definedName>
    <definedName name="DevRatings">#REF!</definedName>
    <definedName name="DevScore" localSheetId="6">#REF!</definedName>
    <definedName name="DevScore">_Calc!$D$20</definedName>
    <definedName name="ImpCells">'3. Implementation Progress'!$D$81:$M$83</definedName>
    <definedName name="ImpRatings">'3. Implementation Progress'!$D$81:$M$83</definedName>
    <definedName name="ImpScore" localSheetId="6">#REF!</definedName>
    <definedName name="ImpScore">_Calc!$D$21</definedName>
    <definedName name="NumRating" localSheetId="6">#REF!</definedName>
    <definedName name="NumRating">_Calc!$B$2:$B$9</definedName>
    <definedName name="_xlnm.Print_Area" localSheetId="1">'1. Basic project data'!$A$1:$J$90</definedName>
    <definedName name="_xlnm.Print_Area" localSheetId="14">'10. Gender Mainstreaming'!$A$1:$K$26</definedName>
    <definedName name="_xlnm.Print_Area" localSheetId="15">'11. Knowledge Management'!$A$1:$K$52</definedName>
    <definedName name="_xlnm.Print_Area" localSheetId="16">'12. Indigenous &amp; Local Involve.'!$A$1:$K$53</definedName>
    <definedName name="_xlnm.Print_Area" localSheetId="17">'13. Co-Financing Table'!$A$1:$S$28</definedName>
    <definedName name="_xlnm.Print_Area" localSheetId="18">'14. GEO Location'!$A$1:$R$50</definedName>
    <definedName name="_xlnm.Print_Area" localSheetId="6">'2. Progress towards outcomes'!$B$1:$J$46</definedName>
    <definedName name="_xlnm.Print_Area" localSheetId="7">'3. Implementation Progress'!$A$1:$M$107</definedName>
    <definedName name="_xlnm.Print_Area" localSheetId="8">'4. Summary_Progress &amp; Challenge'!$A$1:$L$44</definedName>
    <definedName name="_xlnm.Print_Area" localSheetId="9">'5. ESS Risk'!$A$1:$K$31</definedName>
    <definedName name="_xlnm.Print_Area" localSheetId="10">'6. Risks to the Project'!$A$1:$P$63</definedName>
    <definedName name="_xlnm.Print_Area" localSheetId="11">'7. Follow-up on Mid-term review'!$A$1:$K$52</definedName>
    <definedName name="_xlnm.Print_Area" localSheetId="12">'8. Minor project amendments'!$A$1:$K$52</definedName>
    <definedName name="_xlnm.Print_Area" localSheetId="13">'9. Stakeholders'' Engagement'!$A$1:$L$46</definedName>
    <definedName name="_xlnm.Print_Area" localSheetId="19">Annex!$A$1:$A$32</definedName>
    <definedName name="_xlnm.Print_Area" localSheetId="0">'Table of Contents'!$A$1:$K$31</definedName>
    <definedName name="TxtRating" localSheetId="6">#REF!</definedName>
    <definedName name="TxtRating">_Calc!$A$2:$A$9</definedName>
    <definedName name="Weights" localSheetId="6">#REF!</definedName>
    <definedName name="Weights">_Calc!$E$14:$I$14</definedName>
    <definedName name="Weights2" localSheetId="6">#REF!</definedName>
    <definedName name="Weights2">_Calc!$E$17:$H$17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 i="7" l="1"/>
  <c r="I20" i="7"/>
  <c r="I17" i="7"/>
  <c r="I15" i="7"/>
  <c r="I14" i="7"/>
  <c r="I13" i="7"/>
  <c r="I11" i="7"/>
  <c r="I10" i="7"/>
  <c r="N19" i="18"/>
  <c r="E26" i="2" s="1"/>
  <c r="K19" i="18"/>
  <c r="E25" i="2" s="1"/>
  <c r="D23" i="7"/>
  <c r="C23" i="7"/>
  <c r="D20" i="3" s="1" a="1"/>
  <c r="E35" i="2"/>
  <c r="B24" i="1"/>
  <c r="B23" i="1"/>
  <c r="B22" i="1"/>
  <c r="B21" i="1"/>
  <c r="B20" i="1"/>
  <c r="B19" i="1"/>
  <c r="B18" i="1"/>
  <c r="B17" i="1"/>
  <c r="B16" i="1"/>
  <c r="B15" i="1"/>
  <c r="B14" i="1"/>
  <c r="B13" i="1"/>
  <c r="B12" i="1"/>
  <c r="B11" i="1"/>
  <c r="B10" i="1"/>
  <c r="D21" i="3" a="1"/>
  <c r="B23" i="7" l="1"/>
  <c r="D21" i="3"/>
  <c r="D20" i="3"/>
  <c r="E33" i="2" s="1"/>
  <c r="E3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<sst xmlns="http://schemas.openxmlformats.org/spreadsheetml/2006/main" count="993" uniqueCount="855">
  <si>
    <t>FAO-GEF Project Implementation Report</t>
  </si>
  <si>
    <t>2025 – Revised Template</t>
  </si>
  <si>
    <t>Period covered: 1 July 2024 to 30 June 2025</t>
  </si>
  <si>
    <t xml:space="preserve">Table of Contents </t>
  </si>
  <si>
    <t xml:space="preserve">IMPORTANT DISCLAIMER: </t>
  </si>
  <si>
    <t xml:space="preserve">The final version of this PIR will be submitted to the GEF Secretariat.  </t>
  </si>
  <si>
    <t xml:space="preserve">The report will then be publicly available on the GEF website (click here). </t>
  </si>
  <si>
    <t xml:space="preserve">Sensitive information should be submitted in Annex to be uploaded separately. </t>
  </si>
  <si>
    <t>In such cases, please contact faogef-pir-support@fao.org for guidance.</t>
  </si>
  <si>
    <t xml:space="preserve">1. Basic Project Data </t>
  </si>
  <si>
    <t>General Information</t>
  </si>
  <si>
    <t xml:space="preserve">Region: </t>
  </si>
  <si>
    <t>Country(ies):</t>
  </si>
  <si>
    <t>Chile</t>
  </si>
  <si>
    <t>Project Title:</t>
  </si>
  <si>
    <t>Restoration of Biodiversity and Ecosystem Services at the Landscape Scale on Productive Agroforestry Areas and their Natural Environment</t>
  </si>
  <si>
    <t xml:space="preserve">FAO Project Symbol: </t>
  </si>
  <si>
    <t>GCP/CHI/050/GFF</t>
  </si>
  <si>
    <t>GEF ID:</t>
  </si>
  <si>
    <t>10718</t>
  </si>
  <si>
    <t>Type of Trust Fund(s):</t>
  </si>
  <si>
    <t>GFF</t>
  </si>
  <si>
    <t xml:space="preserve">GEF Focal Area(s): </t>
  </si>
  <si>
    <t xml:space="preserve">Project Executing Partners: </t>
  </si>
  <si>
    <t>Ministry of the Environment (MMA)
National Forestry Corporation (CONAF)
Institute for Agricultural Development (INDAP)
Agriculture and Livestock Service (SAG)</t>
  </si>
  <si>
    <t>Initial project duration (years):</t>
  </si>
  <si>
    <t>5 years</t>
  </si>
  <si>
    <t>Project Dates</t>
  </si>
  <si>
    <t xml:space="preserve">GEF CEO Endorsement Date: </t>
  </si>
  <si>
    <t>Actual Agency Approval Date</t>
  </si>
  <si>
    <t xml:space="preserve">Project Implementation Start Date/EOD: </t>
  </si>
  <si>
    <t>First Disbursement Date</t>
  </si>
  <si>
    <t>Planned Project End Date/NTE1:</t>
  </si>
  <si>
    <t>Revised project implementation End date (if approved)2:</t>
  </si>
  <si>
    <t>Actual Completion Date:</t>
  </si>
  <si>
    <t>Expected Financial Closure Date:</t>
  </si>
  <si>
    <t xml:space="preserve">Funding </t>
  </si>
  <si>
    <t xml:space="preserve">GEF Grant Amount (USD): </t>
  </si>
  <si>
    <t>Total GEF grant delivery 
(as of June 30, 2025 (USD):</t>
  </si>
  <si>
    <t>Total Co-financing amount (USD)3:</t>
  </si>
  <si>
    <t>Total estimated co-financing materialized as of June 30, 20254:</t>
  </si>
  <si>
    <t xml:space="preserve">M &amp; E Milestones </t>
  </si>
  <si>
    <t xml:space="preserve">Date of Last Project Steering Committee (PSC) Meeting: </t>
  </si>
  <si>
    <t>20/11/2024</t>
  </si>
  <si>
    <t xml:space="preserve">Expected Mid-term Review date5: </t>
  </si>
  <si>
    <t xml:space="preserve">Actual Mid-term review date (if already completed): </t>
  </si>
  <si>
    <t xml:space="preserve">Expected Terminal Evaluation Date6: </t>
  </si>
  <si>
    <t xml:space="preserve">Overall ratings </t>
  </si>
  <si>
    <t xml:space="preserve">Overall rating of progress towards achieving objectives/outcomes (cumulative): </t>
  </si>
  <si>
    <t xml:space="preserve">Overall implementation progress rating: </t>
  </si>
  <si>
    <t xml:space="preserve">Overall risk rating: </t>
  </si>
  <si>
    <t>Status</t>
  </si>
  <si>
    <t>Implementation Status (1st PIR, 2nd PIR, etc. Final PIR):</t>
  </si>
  <si>
    <t>2nd PIR</t>
  </si>
  <si>
    <t xml:space="preserve">1 Date that was originally foreseen at the project’s operationalization and indicated in FPMIS.
2 If NTE extension has been requested and approved by the FAO-GEF Coordination Unit.
3 This is the total amount of co-financing as included in the CEO Document/Project Document.
4 Please  refer to the Section 13 of this report where updated co-financing estimates are requested and indicate the total co-financing amount materialized. 
5 The Mid-Term Review (MTR) should take place after the 2nd PIR, around half-point between EOD and NTE. The MTR report in English should be submitted to the GEF Secretariat within 4 years of the CEO Endorsement date.
6 The Terminal Evaluation date should be discussed with OED 6 months before the project’s NTE date. </t>
  </si>
  <si>
    <t>Project Contacts</t>
  </si>
  <si>
    <t xml:space="preserve">Contact </t>
  </si>
  <si>
    <t>Name, title, division/institution</t>
  </si>
  <si>
    <t>E-mail</t>
  </si>
  <si>
    <t>Project Coordinator (PC)</t>
  </si>
  <si>
    <t>Andrea Cabezas, National Project Coordinator</t>
  </si>
  <si>
    <t>Andrea.CabezasCorrea@fao.org</t>
  </si>
  <si>
    <t>Budget Holder (BH)</t>
  </si>
  <si>
    <t>Eve Crowley, FAO Chile Representative</t>
  </si>
  <si>
    <t xml:space="preserve">eve.crowley@fao.org </t>
  </si>
  <si>
    <t>GEF Operational Focal Point (GEF OFP)</t>
  </si>
  <si>
    <t>Miguel Stutzin, Ministry of the Environment</t>
  </si>
  <si>
    <t xml:space="preserve">mstutzin@mma.gob.cl </t>
  </si>
  <si>
    <t>Lead Technical Officer (LTO)</t>
  </si>
  <si>
    <t>Barbara Jarschel, FAORLC</t>
  </si>
  <si>
    <t xml:space="preserve">barbara.jarschel@fao.org </t>
  </si>
  <si>
    <t>GEF Technical Officer (GTO)</t>
  </si>
  <si>
    <t>Lorenzo Campos, FAORLC</t>
  </si>
  <si>
    <t xml:space="preserve">lorenzo.camposaguirre@fao.org </t>
  </si>
  <si>
    <t>Key Project Management Unit Personnel</t>
  </si>
  <si>
    <t xml:space="preserve">Please indicate the composition of the PMU as per the Terms of Reference in the ProDoc. If any new position was establised during the project implementation, please insert it accordingly. </t>
  </si>
  <si>
    <t>Position planned (as per ProDoc)</t>
  </si>
  <si>
    <t>Position filled (Yes/No)</t>
  </si>
  <si>
    <t xml:space="preserve">Start date, Name, Contact </t>
  </si>
  <si>
    <t>Comments</t>
  </si>
  <si>
    <t>National Coordinator</t>
  </si>
  <si>
    <t>Yes</t>
  </si>
  <si>
    <t xml:space="preserve">23/01/2023 Felipe Guerra 
felipe.guerra@fao.org 
06/10/2024 Andrea Cabezas 
andrea.cabezascorrea@fao.org </t>
  </si>
  <si>
    <t xml:space="preserve">Felipe Guerra completed his contract on October 30, 2024 and Andrea Cabezas started her contract on October 6, 2024. </t>
  </si>
  <si>
    <t xml:space="preserve">Technical Assistant </t>
  </si>
  <si>
    <t xml:space="preserve">05/12/2023, Natalia Villalón, natalia.villalonvasquez@fao.org </t>
  </si>
  <si>
    <t>Restoration specialist</t>
  </si>
  <si>
    <t xml:space="preserve">06/26/2023, Zoltan von Bernath, zoltan.vonbernathpreece@fao.org 
21/04/2025 Francisco Riquelme 
francisco.riquelme@fao.org </t>
  </si>
  <si>
    <t xml:space="preserve">Zoltan Von Bernath completed his contract on April 11, 2025 and Francisco Riquelme started his contract on April 21, 2025. </t>
  </si>
  <si>
    <t>Specialist in gender and indigenous people</t>
  </si>
  <si>
    <t xml:space="preserve">09/25/2023, Violeta Pérez, violeta.perezcifuentes@fao.org </t>
  </si>
  <si>
    <t>Financing-Business Models specialist</t>
  </si>
  <si>
    <t xml:space="preserve">12/08/2024 Sebastián Saavedra 
Sebastian.saavedra@fao.org 
26/05/ 2025 Jaime Valdes jaime.valdes@fao.org </t>
  </si>
  <si>
    <t xml:space="preserve">Sebastian Saavedra completed his contract on January 31, 2025 and Jaime Valdes started his contract on May 25, 2025 </t>
  </si>
  <si>
    <t>Monitoring and evaluation specialist</t>
  </si>
  <si>
    <t xml:space="preserve">January 2023, Andrés Navarro, Andres.navarroalvarez@fao.org 
08/01/2023, Aníbal.Labrafigueroa@fao.org </t>
  </si>
  <si>
    <t xml:space="preserve">Andres Navarro completed his contract on August 4, 2023 and Anibal Labra started his contract on August 1, 2023. </t>
  </si>
  <si>
    <t xml:space="preserve">Communications coordinator </t>
  </si>
  <si>
    <t xml:space="preserve">03/02/2025 Maria Pia Cuevas 
mariapia.cuevastaboada@fao.org </t>
  </si>
  <si>
    <t xml:space="preserve">Contract changed from communications company to national professional </t>
  </si>
  <si>
    <t xml:space="preserve">Systematization and knowledge management plan specialist </t>
  </si>
  <si>
    <t xml:space="preserve">26/05/2025 Maria Florencia Soto 
maria.soto@fao.org </t>
  </si>
  <si>
    <t>PMU Facilitator Coquimbo</t>
  </si>
  <si>
    <t xml:space="preserve">August 2023, Ornella Valdebenito, ornella.valdebenitoespinoza@fao.org 
September 2024, Maria Ignacia Segovia maria.segoviafarias@fao.org 
March 2025, Carolina Vega 
carolina.vega@fao.org </t>
  </si>
  <si>
    <t xml:space="preserve">Ornella Valdebenito moves as facilitator for the Nuble region. 
Maria Ignacia Segovia   completed her contract on January 15, 2025 and Carolina Vega started her contract on March 3, 2025. </t>
  </si>
  <si>
    <t>PMU Facilitator Valparaíso</t>
  </si>
  <si>
    <t>August 2023, Sandra Moncada, sandra.moncadajorquera@fao.org</t>
  </si>
  <si>
    <t>PMU Facilitator O'Higgins</t>
  </si>
  <si>
    <t xml:space="preserve">August 2023, Felipe Valdés, felipe.valdescastro@fao.org 
March 2024, Martin Machuca, martin.machucaflores@fao.org </t>
  </si>
  <si>
    <t>Felipe Valdes' contract expires on December 31, 2023 and Martin Machuca's contract began in March 2024</t>
  </si>
  <si>
    <t>PMU Facilitator Maule</t>
  </si>
  <si>
    <t xml:space="preserve">August 2023, Claudio Pérez, Claudio.perezmendez@fao.org </t>
  </si>
  <si>
    <t>PMU Facilitator Ñuble</t>
  </si>
  <si>
    <t xml:space="preserve">August 2023, Daniela Avendaño, daniela.avendano@fao.org 
August 2023, Ornella Valdebenito, ornella.valdebenitoespinoza@fao.org </t>
  </si>
  <si>
    <t xml:space="preserve">Daniela Avendano completed her contract on july 31 of 2024, and Ornella Valdenenito started her contract on 1 august 2024. </t>
  </si>
  <si>
    <t>PMU Facilitator Ñuble-Biobío</t>
  </si>
  <si>
    <t xml:space="preserve">August 2023, Pablo Azúa, Pablo.azuagarcia@fao.org </t>
  </si>
  <si>
    <t>PMU Facilitator Biobío</t>
  </si>
  <si>
    <t xml:space="preserve">August 2023, Susana Huenul, susana.huenulcolicoy@fao.org </t>
  </si>
  <si>
    <t>Rating text</t>
  </si>
  <si>
    <t>Score</t>
  </si>
  <si>
    <t>Highly Unsatisfactory (HU)</t>
  </si>
  <si>
    <t>Unsatisfactory (U)</t>
  </si>
  <si>
    <t>Moderately Unsatisfactory (MU)</t>
  </si>
  <si>
    <t>Moderately Satisfactory (MS)</t>
  </si>
  <si>
    <t>Satisfactory (S)</t>
  </si>
  <si>
    <t>Highly Satisfactory (HS)</t>
  </si>
  <si>
    <t>Unknown</t>
  </si>
  <si>
    <t>Not Rated</t>
  </si>
  <si>
    <t>for DevScore</t>
  </si>
  <si>
    <t>Person</t>
  </si>
  <si>
    <t>PM/Coord</t>
  </si>
  <si>
    <t>Budget Holder</t>
  </si>
  <si>
    <t>LTO</t>
  </si>
  <si>
    <t>GEF OFP</t>
  </si>
  <si>
    <t>GTO</t>
  </si>
  <si>
    <t>Weight %</t>
  </si>
  <si>
    <t>For ImpScore</t>
  </si>
  <si>
    <t xml:space="preserve">Once you've filled in 2. Progress towards outcomes &amp; 3. Implementation Progress </t>
  </si>
  <si>
    <t>Please double click and press enter on Cells D20 and D21</t>
  </si>
  <si>
    <t>Select Country</t>
  </si>
  <si>
    <t>Afghanistan</t>
  </si>
  <si>
    <t>Åland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</si>
  <si>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</si>
  <si>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</si>
  <si>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</si>
  <si>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</si>
  <si>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</si>
  <si>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</si>
  <si>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</si>
  <si>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</si>
  <si>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</si>
  <si>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</si>
  <si>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</si>
  <si>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</si>
  <si>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</si>
  <si>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</si>
  <si>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</si>
  <si>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</si>
  <si>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</si>
  <si>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</si>
  <si>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</si>
  <si>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</si>
  <si>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</si>
  <si>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</si>
  <si>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</si>
  <si>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</si>
  <si>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 (Plurinational State of)</t>
  </si>
  <si>
    <t>Bonaire, Sint Eustatius and Saba</t>
  </si>
  <si>
    <t>Bosnia and Herzegovina</t>
  </si>
  <si>
    <t>Botswana</t>
  </si>
  <si>
    <t>Bouvet Island</t>
  </si>
  <si>
    <t>Brazil</t>
  </si>
  <si>
    <t>British Indian Ocean Territory</t>
  </si>
  <si>
    <t>British Virgin Islands</t>
  </si>
  <si>
    <t>Brunei Darussalam</t>
  </si>
  <si>
    <t>Bulgaria</t>
  </si>
  <si>
    <t>Burkina Faso</t>
  </si>
  <si>
    <t>Burundi</t>
  </si>
  <si>
    <t>Cabo Verde</t>
  </si>
  <si>
    <t>Cambodia</t>
  </si>
  <si>
    <t>Cameroon</t>
  </si>
  <si>
    <t>Canada</t>
  </si>
  <si>
    <t>Cayman Islands</t>
  </si>
  <si>
    <t>Central African Republic</t>
  </si>
  <si>
    <t>Chad</t>
  </si>
  <si>
    <t>China</t>
  </si>
  <si>
    <t>China, Hong Kong Special Administrative Region</t>
  </si>
  <si>
    <t>China, Macao Special Administrative Region</t>
  </si>
  <si>
    <t>Christmas Island</t>
  </si>
  <si>
    <t>Cocos (Keeling) Islands</t>
  </si>
  <si>
    <t>Colombia</t>
  </si>
  <si>
    <t>Comoros</t>
  </si>
  <si>
    <t>Congo</t>
  </si>
  <si>
    <t>Cook Islands</t>
  </si>
  <si>
    <t>Costa Rica</t>
  </si>
  <si>
    <t>Côte d’Ivoire</t>
  </si>
  <si>
    <t>Croatia</t>
  </si>
  <si>
    <t>Cuba</t>
  </si>
  <si>
    <t>Curaçao</t>
  </si>
  <si>
    <t>Cyprus</t>
  </si>
  <si>
    <t>Czechia</t>
  </si>
  <si>
    <t>Democratic People's Republic of Korea</t>
  </si>
  <si>
    <t>Democratic Republic of the Congo</t>
  </si>
  <si>
    <t>Denmark</t>
  </si>
  <si>
    <t>Djibouti</t>
  </si>
  <si>
    <t>Dominica</t>
  </si>
  <si>
    <t>Dominican Republic</t>
  </si>
  <si>
    <t>Ecuador</t>
  </si>
  <si>
    <t>Egypt</t>
  </si>
  <si>
    <t>El Salvador</t>
  </si>
  <si>
    <t>Equatorial Guinea</t>
  </si>
  <si>
    <t>Eritrea</t>
  </si>
  <si>
    <t>Estonia</t>
  </si>
  <si>
    <t>Eswatini</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</si>
  <si>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</si>
  <si>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</si>
  <si>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</si>
  <si>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</si>
  <si>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</si>
  <si>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</si>
  <si>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</si>
  <si>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</si>
  <si>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</si>
  <si>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</si>
  <si>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</si>
  <si>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</si>
  <si>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</si>
  <si>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</si>
  <si>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</si>
  <si>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</si>
  <si>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</si>
  <si>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</si>
  <si>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</si>
  <si>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</si>
  <si>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</si>
  <si>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</si>
  <si>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</si>
  <si>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</si>
  <si>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</si>
  <si>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</si>
  <si>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</si>
  <si>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t>
  </si>
  <si>
    <t>Honduras</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</si>
  <si>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</si>
  <si>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</si>
  <si>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</si>
  <si>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</si>
  <si>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</si>
  <si>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</si>
  <si>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</si>
  <si>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</si>
  <si>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</si>
  <si>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</si>
  <si>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</si>
  <si>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</si>
  <si>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</si>
  <si>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</si>
  <si>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</si>
  <si>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</si>
  <si>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</si>
  <si>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Kuwait</t>
  </si>
  <si>
    <t>Kyrgyzstan</t>
  </si>
  <si>
    <t>Lao People's Democratic Republic</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</si>
  <si>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</si>
  <si>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</si>
  <si>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</si>
  <si>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</si>
  <si>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</si>
  <si>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</si>
  <si>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</si>
  <si>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</si>
  <si>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</si>
  <si>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</si>
  <si>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</si>
  <si>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</si>
  <si>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</si>
  <si>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</si>
  <si>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</si>
  <si>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</si>
  <si>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</si>
  <si>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</si>
  <si>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</si>
  <si>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</si>
  <si>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</si>
  <si>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</si>
  <si>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</si>
  <si>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</si>
  <si>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</si>
  <si>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</si>
  <si>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</si>
  <si>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</si>
  <si>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</si>
  <si>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</si>
  <si>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</si>
  <si>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 (Kingdom of the)</t>
  </si>
  <si>
    <t>New Caledonia</t>
  </si>
  <si>
    <t>New Zealand</t>
  </si>
  <si>
    <t>Nicaragua</t>
  </si>
  <si>
    <t>Niger</t>
  </si>
  <si>
    <t>Nigeria</t>
  </si>
  <si>
    <t>Niue</t>
  </si>
  <si>
    <t>Norfolk Island</t>
  </si>
  <si>
    <t>North Macedonia</t>
  </si>
  <si>
    <t>Northern Mariana Islands</t>
  </si>
  <si>
    <t>Norway</t>
  </si>
  <si>
    <t>Oman</t>
  </si>
  <si>
    <t>Pakistan</t>
  </si>
  <si>
    <t>Palau</t>
  </si>
  <si>
    <t>Panama</t>
  </si>
  <si>
    <t>Papua New Guinea</t>
  </si>
  <si>
    <t>Paraguay</t>
  </si>
  <si>
    <t>Peru</t>
  </si>
  <si>
    <t>Philippines</t>
  </si>
  <si>
    <t>Pitcairn</t>
  </si>
  <si>
    <t>Poland</t>
  </si>
  <si>
    <t>Portugal</t>
  </si>
  <si>
    <t>Puerto Rico</t>
  </si>
  <si>
    <t>Qatar</t>
  </si>
  <si>
    <t>Republic of Korea</t>
  </si>
  <si>
    <t>Republic of Moldova</t>
  </si>
  <si>
    <t>Réunion</t>
  </si>
  <si>
    <t>Romania</t>
  </si>
  <si>
    <t>Russian Federation</t>
  </si>
  <si>
    <t>Rwanda</t>
  </si>
  <si>
    <t>Saint Barthélemy</t>
  </si>
  <si>
    <t>Saint Helena</t>
  </si>
  <si>
    <t>Saint Kitts and Nevis</t>
  </si>
  <si>
    <t>Saint Lucia</t>
  </si>
  <si>
    <t>Saint Martin (French Part)</t>
  </si>
  <si>
    <t>Saint Pierre and Miquelon</t>
  </si>
  <si>
    <t>Saint Vincent and the Grenadines</t>
  </si>
  <si>
    <t>Sint Eustatius and Saba</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</si>
  <si>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</si>
  <si>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</si>
  <si>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</si>
  <si>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</si>
  <si>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</si>
  <si>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</si>
  <si>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</si>
  <si>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</si>
  <si>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</si>
  <si>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</si>
  <si>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</si>
  <si>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</si>
  <si>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</si>
  <si>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</si>
  <si>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</si>
  <si>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</si>
  <si>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</si>
  <si>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</si>
  <si>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</si>
  <si>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State of Palestine</t>
  </si>
  <si>
    <t>Sudan</t>
  </si>
  <si>
    <t>Suriname</t>
  </si>
  <si>
    <t>Svalbard and Jan Mayen Islands</t>
  </si>
  <si>
    <t>Sweden</t>
  </si>
  <si>
    <t>Switzerland</t>
  </si>
  <si>
    <t>Syrian Arab Republic</t>
  </si>
  <si>
    <t>Tajikistan</t>
  </si>
  <si>
    <t>Thailand</t>
  </si>
  <si>
    <t>Timor-Leste</t>
  </si>
  <si>
    <t>Togo</t>
  </si>
  <si>
    <t>Tokelau</t>
  </si>
  <si>
    <t>Tonga</t>
  </si>
  <si>
    <t>Trinidad and Tobago</t>
  </si>
  <si>
    <t>Tunisia</t>
  </si>
  <si>
    <t>Türkiye</t>
  </si>
  <si>
    <t>Turkmenistan</t>
  </si>
  <si>
    <t>Turks and Caicos Islands</t>
  </si>
  <si>
    <t>Tuvalu</t>
  </si>
  <si>
    <t>Uganda</t>
  </si>
  <si>
    <t>Ukraine</t>
  </si>
  <si>
    <t>United Arab Emirates</t>
  </si>
  <si>
    <t>United Kingdom of Great Britain and Northern Ireland</t>
  </si>
  <si>
    <t>United Republic of Tanzania</t>
  </si>
  <si>
    <t>United States Minor Outlying Islands</t>
  </si>
  <si>
    <t>United States of America</t>
  </si>
  <si>
    <t>United States Virgin Islands</t>
  </si>
  <si>
    <t>Uruguay</t>
  </si>
  <si>
    <t>Uzbekistan</t>
  </si>
  <si>
    <t>Vanuatu</t>
  </si>
  <si>
    <t>Venezuela (Bolivarian Republic of)</t>
  </si>
  <si>
    <t>Viet Nam</t>
  </si>
  <si>
    <t>Wallis and Futuna Islands</t>
  </si>
  <si>
    <t>Western Sahara</t>
  </si>
  <si>
    <t>Yemen</t>
  </si>
  <si>
    <t>Zambia</t>
  </si>
  <si>
    <t>Zimbabwe</t>
  </si>
  <si>
    <t>Type of Trust Fund</t>
  </si>
  <si>
    <t>Capacity-building Initiative for Transparency (CBIT)</t>
  </si>
  <si>
    <t>Global Biodiversity Framework Fund (GBFF)</t>
  </si>
  <si>
    <t>Global Environment Facility Trust Fund (GFF)</t>
  </si>
  <si>
    <t>Least Developed Countries Fund (LDCF)</t>
  </si>
  <si>
    <t>Special Climate Change Fund (SCCF)</t>
  </si>
  <si>
    <t>Small Grants Program (SGP)</t>
  </si>
  <si>
    <t>Focal Area</t>
  </si>
  <si>
    <t>Multi Focal Area</t>
  </si>
  <si>
    <t>Biodiversity</t>
  </si>
  <si>
    <t>Chemicals and Waste</t>
  </si>
  <si>
    <t>Chemicals/PoPs</t>
  </si>
  <si>
    <t>Climate Change</t>
  </si>
  <si>
    <t>Climate Change Adaptation</t>
  </si>
  <si>
    <t>Climate Change Mitigation</t>
  </si>
  <si>
    <t>International Waters</t>
  </si>
  <si>
    <t>Land Degradation</t>
  </si>
  <si>
    <t>2. Progress towards Achieving Project Objective(s) (Development objective)</t>
  </si>
  <si>
    <t>(All inputs in this section should be cumulative from project start, not annual)</t>
  </si>
  <si>
    <t>Indicate the project's main progress toward achieving its objective(s) and the cumulative level of achievement of each outcome since the beginning of project implementation.</t>
  </si>
  <si>
    <t>Project or Development Objective</t>
  </si>
  <si>
    <t>Outcomes</t>
  </si>
  <si>
    <t>Outcome indicators</t>
  </si>
  <si>
    <t>Baseline</t>
  </si>
  <si>
    <t>Mid-term Target</t>
  </si>
  <si>
    <t>End-of-project Target</t>
  </si>
  <si>
    <t>Cumulative progress level at 30 June 2025</t>
  </si>
  <si>
    <t>% of cumulative progress</t>
  </si>
  <si>
    <t>Progress rating</t>
  </si>
  <si>
    <t>Restoration of biodiversity and ecosystem services at the landscape level in productive agroforestry zones and their natural environment, improving the livelihoods of local communities.</t>
  </si>
  <si>
    <t>Outcome 1.1 Institutional arrangements, public policy objectives, instruments and restoration plans aligned for the comprehensive restoration of degraded landscapes.</t>
  </si>
  <si>
    <t>a) Increased scoring of capacity indicators at the systemic, organizational and individual levels (based on the GEF Capacity Monitoring Tool).</t>
  </si>
  <si>
    <t>Central Level
Systemic: 44%.
Institutional: 41%.
Individual: 38%.
Coquimbo Region
Systemic: 27%.
Institutional: 42%.
Individual: 43%.
Valparaíso Region
Systemic: 43%.
Institutional: 49%.
Individual: 54%.
O'Higgins Region
Systemic: 9%.
Institutional: 22%.
Individual: 26%.
Maule Region
Systemic: 21%.
Institutional: 37%.
Individual: 38%.
Ñuble Region
Systemic: 52%.
Institutional: 53%.
Individual: 52%.
Biobío Region
Systemic: 31%.
Institutional: 39%.
Individual: 51%.</t>
  </si>
  <si>
    <t>Central Level
Systemic: 52%.
Institutional: 54%.
Individual: 49%.
Coquimbo Region
Systemic: 39%.
Institutional: 53%.
Individual: 55%.
Valparaíso Region
Systemic: 48%.
Institutional: 55%.
Individual: 60%.
O'Higgins Region
Systemic: 34%.
Institutional: 38%.
Individual: 41%.
Maule Region
Systemic: 35%.
Institutional: 48%.
Individual: 46%.
Ñuble Region
Systemic: 56%.
Institutional: 60%
Individual: 58%.
Biobío Region
Systemic: 41%.
Institutional: 50%.
Individual: 62%.</t>
  </si>
  <si>
    <t>Central Level
Systemic: 61%.
Institutional: 61%.
Individual: 56%.
Coquimbo Region
Systemic: 48%.
Institutional: 62%.
Individual: 63%.
Valparaíso Region
Systemic: 52%.
Institutional: 59%.
Individual: 64%.
O'Higgins Region
Systemic: 42%.
Institutional: 46%.
Individual: 49%. 
Maule Region
Systemic: 44%.
Institutional: 56%.
Individual: 53%.
Ñuble Region
Systemic: 60%.
Institutional: 64%.
Individual: 62%.
Biobío Region
Systemic: 50%.
Institutional: 59%.
Individual: 70%</t>
  </si>
  <si>
    <t>The project has established its baseline using the Capacity Development Scorecards (CDS) tool, applied at the national and regional levels and considering the intermediate and final objectives of the Outcome 1.1 indicator. The results were presented and validated with regional and national counterparts from the Ministry of Agriculture, Livestock, and Fisheries (MMA), CONAF, and INDAP at the National Workshop held in June 2024.
A new measurement will be conducted in the second half of 2025 to verify progress toward the midterm goal.
The baseline survey is considered to represent 33% of progress in the Outcome 1.1 measurement processes.</t>
  </si>
  <si>
    <t>Outcome 1.2. Monitoring and prioritization system for landscape restoration designed and in use by relevant institutions.</t>
  </si>
  <si>
    <t>a) Level of application of the monitoring and prioritization system in the intervention landscapes generating data and information that demonstrate progress in the integral implementation of restoration and contributing to national reports to international conventions.</t>
  </si>
  <si>
    <t>0</t>
  </si>
  <si>
    <t>Test monitoring of 1 intervention landscape for calibration and adjustment of social-ecological indicators and landscape sustainability index.</t>
  </si>
  <si>
    <t>100% of intervention landscapes monitored through socio-ecological indicators and landscape sustainability index demonstrating progress in comprehensive restoration implementation and contributing to national reports (NDC, Bonn Challenge, 20x20 Initiative, CBD post 2020, UN Decade of Restoration, UNCCD).</t>
  </si>
  <si>
    <t>In 2024, the consultancy for the "Generation of Multi-Scale Socio-Ecological Indicators, Landscape Sustainability Index, and its Baseline Survey Methodology for Monitoring and Tracking Landscape Restoration" was carried out. It included:
-Review methodology.
-Identification, analysis, and selection of indicators.
-Conducting workshops to conceptualize indicators and indexes for each pilot landscape in Regional-Local Committees.
-Presentation of indicators to the National Technical Committee and Advisory Council of the National Landscape Restoration Plan.
The survey of indicators and definition of the index and methodology represent 33% of the progress for Outcome 1.2. The next stage involves testing in at least one pilot landscape. This includes surveying the indicators (33% of the progress) and measuring the indicators (the other 33%).</t>
  </si>
  <si>
    <t>b) Number of people at national, regional and local levels with improved capacities for monitoring and evaluation of landscape restoration (GEF Indicator #11).</t>
  </si>
  <si>
    <t>60 (of which at least 40% are women).</t>
  </si>
  <si>
    <t>480 people with at least 80% of learning achieved for landscape restoration monitoring and evaluation (of which at least 40% are women).</t>
  </si>
  <si>
    <t>A total of 332 people (135 men and 197 women) have been trained. They participated in the induction workshops held in the six project regions and in the national workshop as part of the consultancy for the "Generation of Multi-Scale Socio-Ecological Indicators." Specifically, the following were held:
-Two workshops per region for the conceptualization of socio-ecological indicators and indexes and for the validation of indicators.
-One workshop on socio-ecological indicators for the National Technical Committee (PNRP) was held, with 11 participants.
Regarding learning outcomes, 141 input and output questionnaires were completed. Of these questionnaires, an average of 92.5% correct responses were obtained. Of the total questionnaires, 54.1% identified themselves as women, and 16.8% identified themselves as members of an Indigenous community.
In addition, two technical training sessions were held for the PMU and facilitators from each landscape, in order to conduct validation and capacity-building workshops for the Regional and Local Committees. These workshops yielded an average of 83.3% correct responses</t>
  </si>
  <si>
    <t>Outcome 2.1 Agroforestry landscapes and their natural environments integrated in restoration for demonstration and scaling up of nature-based solutions, instruments, financing and investment models.</t>
  </si>
  <si>
    <t>a) Area (hectares) of degraded agricultural land under restoration in 7 intervention landscapes (GEF Indicator #3.1).</t>
  </si>
  <si>
    <t>Intervention areas identified and characterized.</t>
  </si>
  <si>
    <t>1,948</t>
  </si>
  <si>
    <t>20,5 ha.
The areas of intervention have been identified and characterized in the seven pilot landscapes, covering 1,948 hectares of agricultural land, where ecological restoration processes will be initiated. At the time of reporting, several initiatives have been carried out in collaboration with partner institutions:
Valparaíso:
Agroforestry in Los Maitenes: 20 ha.
Native plant garden for melliferous purposes and low water requirements in Casablanca: 0.5 ha.</t>
  </si>
  <si>
    <t>b) Area (hectares) of forest and forest land under restoration in 7 intervention landscapes (GEF Indicator #3.2).</t>
  </si>
  <si>
    <t>4,422</t>
  </si>
  <si>
    <t>59,19 ha.
The areas of intervention have been identified and characterized in the seven pilot landscapes, covering 4,422 hectares of forests and forest land, where ecological restoration processes will begin. At the time of writing, several initiatives have been carried out in collaboration with partner institutions:
Biobío:
59.19 eradication of exotic species in Florida</t>
  </si>
  <si>
    <t>c) Area (hectares) of natural grasslands and shrublands under restoration in 7 intervention landscapes (GEF Indicator #3.3).</t>
  </si>
  <si>
    <t>3,630</t>
  </si>
  <si>
    <t>1,5 ha.
The areas of intervention have been identified and characterized in the seven pilot landscapes, covering 3630 hectares of natural grasslands and shrublands, where ecological restoration processes will begin. At the time of writing, several initiatives have been carried out in collaboration with partner institutions:
Valparaíso:
-Native plantation for the restoration of the Los Álamos Tourism property: 1 ha.
-Commemorative planting in the Lago Peñuelas National Reserve: 0.5 ha.</t>
  </si>
  <si>
    <t>d) Area (hectares) of landscapes under improved practices that benefit biodiversity (GEF Indicator #4.1).</t>
  </si>
  <si>
    <t>Direct intervention areas and their areas of influence identified and characterized.</t>
  </si>
  <si>
    <t>38,890</t>
  </si>
  <si>
    <t>295,26 ha.
Areas for intervention have been identified and characterized in the seven pilot landscapes, with a potential of 38,890 hectares of landscapes where practices that benefit biodiversity can be implemented, supported by restoration plans, high-impact demonstration actions, and other actions under this component. At the time of writing this report, several initiatives have been carried out in collaboration with partner institutions to improve practices that benefit biodiversity, such as the following initiatives:
Valparaíso:
Vegetation management and fuel control for forest fire prevention and mitigation: 1 ha.
Coquimbo:
Repair of Fog Catchers in the Peñablanca Agricultural Community Reserve, Ovalle municipality: 0.5 ha covering 100 ha. of irrigation.
O'Higgins:
Interpretive trail contributing to the conservation of remnant native forest with endangered species, and allowing for native species production activities. Pichilemu: 1.5 ha.
Maule:
Soil conservation works and perimeter fencing in the Piedra del Indio sector, Curepto: 15 ha.
Greywater treatment system at Junquillar Rural School: 0.5 ha.
Ñuble:
Trail improvements in Lonquén and Fundo Curahuén, and soil works for water retention: 26.6 ha.
Biobío-Ñuble (Cayumanque Landscape):
Service for the enablement of 30 water and soil conservation works: 150.16 ha.</t>
  </si>
  <si>
    <t>e) Area (hectares) under sustainable land management in productive systems (GEF Indicator #4.3).</t>
  </si>
  <si>
    <t>31,110</t>
  </si>
  <si>
    <t>5 ha.
Areas for intervention have been identified and characterized in the seven pilot landscapes, with a potential of 31,110 hectares of landscapes under sustainable land management in productive systems, supported by restoration plans, high-impact demonstration actions, and other actions within the framework of this component. At the time of writing this report, several initiatives have been carried out in collaboration with partner institutions to improve sustainable practices in the land management of productive systems, including the following:
Valparaíso:
Soil and water conservation work for the restoration of vegetative species relevant to beekeeping in Colliguay: 5 ha.</t>
  </si>
  <si>
    <t>f) Mitigated GHG emissions (metric tons CO2e) (GEF Core Indicator #6).</t>
  </si>
  <si>
    <t>Without project scenario: emission (source) of 121,418 tCO2e as gross flows without project during the entire analysis period (20 years).</t>
  </si>
  <si>
    <t>EX ACT tool applied and updated estimate for forest and agricultural land uses in all pilot landscapes.</t>
  </si>
  <si>
    <t>Total estimated mitigation (sink) of 154,836 tCO2e as gross fluxes with project over the entire analysis period (20 years).</t>
  </si>
  <si>
    <t>The PMU is currently updating the estimate of mitigated GHGs, based on the project's results and an update to the use of this tool (previously EXACT was used; NEXT will now be used). In turn, the field team has estimated land use, forestry, and agriculture, in the pilot landscapes based on baseline information provided by the Ministry of the Environment, CONAF, INDAP, and SAG.</t>
  </si>
  <si>
    <t>g) Number of direct project beneficiaries with installed capacities participate in the planning and implementation of restoration actions and best practices in 7 intervention landscapes (GEF Indicator #11).</t>
  </si>
  <si>
    <t>2,700 (of which 40% are women and 5% are from indigenous communities).</t>
  </si>
  <si>
    <t>8,800 (of which 40% are women and 5% are from indigenous communities)</t>
  </si>
  <si>
    <t>Outcome 2.2. Demonstrated generation of benefits from restoration-based economies in the agroforestry sector.</t>
  </si>
  <si>
    <t>a) Increase in monetary income (%) and non-monetary benefits (access to technical assistance, markets and human welfare) associated with restoration actions and sustainable practices in the agroforestry sector of the pilot landscapes.</t>
  </si>
  <si>
    <t>To be defined during project implementation (see mid-term goal).</t>
  </si>
  <si>
    <t>i) Estimation of baseline monetary income and its distribution in the income matrix of producers linked to business and investment models and plans (including gender and indigenous peoples' gaps). 
ii) Baseline estimate of non-monetary benefits received by producers linked to business and investment models and plans (including gender and indigenous peoples' gaps).</t>
  </si>
  <si>
    <t>i) At least 10% increase in monetary income and its distribution in the income matrix of the producers linked to business models and plans.
ii) At least 10% increase in non-monetary benefits received by producers linked to business and investment models and plans associated with restoration.</t>
  </si>
  <si>
    <t>The development of the methodology for goals (i) and (ii) is currently underway.
During this period, a Business Model Specialist was hired. They supported the landscape facilitators in gathering information on producers linked to restoration business models and plans, progressing to a preliminary territorial diagnosis of economies for restoration.
Subsequently, a consultant specializing in agroforestry enterprises was hired. Their support focuses on establishing the baseline for monetary and non-monetary benefits, as well as assisting in obtaining Component 2 products related to and associated with other consultancies and/or contracts.
As progress towards defining the increase in monetary income and non-monetary benefits, the facilitators have identified:
Productive restoration practices and economies that have a high impact or considerable potential, highlighting actions carried out by women and Indigenous peoples, and the existence of cooperativism/associativism in each landscape.
Funding sources that could be articulated in each landscape.
Women's groups that generate business and income through restoration-based economies, via a survey.</t>
  </si>
  <si>
    <t>b) Number of men and women implementing new business models and investment plans for restoration (including % of women and indigenous peoples' representatives) (GEF Indicator #11).</t>
  </si>
  <si>
    <t>Number of small and medium agricultural and forest landowners identified and selected for improved implementation of restoration, biodiversity and sustainable land management (at least 30% are women; indigenous communities included according to the Mapuche cosmovision).</t>
  </si>
  <si>
    <t>350 people (on average 50 people per pilot landscape, 30% are women and 5% are indigenous).</t>
  </si>
  <si>
    <t>In the 7 landscapes, owners and producers were identified within the following strategic areas. These will be considered during the development of the Landscape Restoration Plans, which will be designed in the second half of 2025 and implemented starting in 2026:
-Beekeeping network – alternatives for including Flowering Strips as an additional practice in restoration works.
-Nursery network
-Agroecological Lighthouses
-Sustainability network in collaboration with INDAP
-Non-Timber Forest Products (NTFPs) gatherers network
-Rural Women's Roundtable Network, Valparaíso, Maule.
-Women Seed Keepers Association, Ñuble.
In collaboration with INDAP, these initiatives have been incorporated into the Annual Work Plans (PTA) of the PRODESAL teams in O'Higgins, Maule, and Ñuble, and PDTI in Biobío.
Additionally, the field team has estimated land use, forests, and agriculture, as well as the number of beneficiaries, in the pilot landscapes using baseline information provided by the Ministry of the Environment, CONAF, INDAP, and SAG.</t>
  </si>
  <si>
    <t>Outcome3.1. Knowledge Management Strategy and Monitoring and Evaluation (M&amp;E) System based on adaptive management and delivery of measurable and verifiable results.</t>
  </si>
  <si>
    <t>a) Project results achieved and demonstrating sustainability.</t>
  </si>
  <si>
    <t>Not Applicable.</t>
  </si>
  <si>
    <t>100% achievement of mid-term targets.</t>
  </si>
  <si>
    <t>The project meets monitoring, evaluation and knowledge management requirements, delivers expected results and shares lessons learned.</t>
  </si>
  <si>
    <t xml:space="preserve">The project has advanced in the following actions across its three components, representing 70% achievement of its mid-term goals:
-Revised regulation currently undergoing approval by the National Restoration Technical Committee.
-Public-private instrument (FNC) under development to support investment in forest and watershed restoration.
-Cadastre, prioritization, and monitoring module for landscape-scale restoration indicators under methodological development and linked to the SIMBIO platform.
-Advocacy and sustainability plan being adjusted, considering the political changes the country will undergo during 2026 (election of a new government and implementation of new public services linked to the project).
-Knowledge management strategy designed. 
-Communication strategy designed and communications plan being implemented. 
-Monitoring and evaluation system implemented and operational. </t>
  </si>
  <si>
    <t>Average Cumulative progress toward outcomes (%)</t>
  </si>
  <si>
    <t xml:space="preserve">Time elapsed since project start/EOD vs Planned Project End Date </t>
  </si>
  <si>
    <t>% of delivery</t>
  </si>
  <si>
    <t>Development Objective (DO) Ratings, and Overall Assessment</t>
  </si>
  <si>
    <t>Please note that the overall DO ratings should be substantiated by evidence and progress reported above. The ratings and comments should reflect the overall progress of results since project start</t>
  </si>
  <si>
    <t>FY2025 Development
Objective rating¹</t>
  </si>
  <si>
    <t>Project Manager/ Coordinator</t>
  </si>
  <si>
    <t>Lead Technical Officer13</t>
  </si>
  <si>
    <t>GEF Operational Focal Point</t>
  </si>
  <si>
    <t>Comments/reasons¹² justifying the ratings for FY2025 and any changes (positive or negative) in the ratings since the previous reporting period</t>
  </si>
  <si>
    <t xml:space="preserve">All project components are under implementation. An operational plan approved by the Project Steering Committee from July 2024 to December 2025 has allowed for prioritizing actions and focusing on the efforts of the project team. 
The project governance (national, regional and local) is established and in operation, which will allow the participatory development of planning: regional ecological and local socioecological. The incorporation of the Institute for Agricultural Development into the Project Steering Committee has strengthened work on sustainable agriculture in the landscape. 
Restoration actions have been initiated in all pilot landscapes, and the capacities of beneficiaries and project partners have been strengthened. 
The exchange of lessons learned has been promoted, enabling the transfer of knowledge within and outside the project. 
The communications have a strategic focus on highlighting issues relevant to restoration at the landscape scale. 
Delays in the midterm goals have been analyzed and rescheduled for 2026, considering the country's political context (advocacy plan) and the socio-ecological planning of each landscape (business models).  
The institutional change from the National Forestry Corporation to the National Forestry Service (co-executors of the project) has generated delays and will require adjustments to implementation. The same will apply to the Biodiversity and Protected Areas Service, which has some responsibilities for landscape scale restoration
	</t>
  </si>
  <si>
    <t>Project implementation was delayed due to a change in coordinators, and then with changes in important national institutional attributions (a shift in functions from CONAF/Minagri to the new SBAP/MMA), but is now picking up pace, with better prioritized actions (see operational plan) and an established, operational and strengthened governance system (with INDAPs inclusion, also a critical step in improving field operations at the agricultural interface). The project has played an important role in knowledge management on landscape restoration efforts, not just garnering lessons from its own pilots, but also with other restoration initiatives nationally and regionally, including its interchange with the 20x20 initiative and UN decade.  In the next phase, a proactive plan to manage the government transition will be essential to avoid future delays.</t>
  </si>
  <si>
    <t xml:space="preserve">The project has successfully established a multi-level governance structure that is gradually consolidating as project activities advance, with regional and local committees set up and in the process of becoming fully operational. Progress is also evident in the development of methodological tools and capacity-building efforts. The project’s participatory and inclusive approach stands out as a key component for achieving effective and sustainable restoration.
However, while some demonstrative restoration actions have been implemented,  cuantified and reported for the the pilot landscapes, the consolidated diagnostic of potential restoration areas is still pending, which poses difficulty in analizyng likelihood of achievement of restored and under improved management targets. It is important to take action on the registry of the restoration and improved practices surfaces supported by the project (both actual and projected); preliminary and demonstrable evidence in this regard will be essential for the Mid-Term Review. This, combined with the implementation of the upcoming actions towards development and implementation of landscape restoration plans, the implementation of the technical assistance program, the activation of the  business plans and restoration value chains and the establishment of monitoring systems for restored areas and its socioeconomic benefits, could lead to significant acceleration of the project progress in the next period.
Ongoing institutional changes—such as the operationalization of the Biodiversity and Protected Areas Service (SBAP) and the transition from CONAF to the new National Forest Service (SENAFOR)—should also be noted, as they may affect the distribution of roles and responsibilities in landscape-scale restoration. It is recommended that these institutional shifts be carefully analyzed during the Mid-Term Review, with a focus on adapting the project’s governance to the evolving institutional context and mitigating potential impacts to the project.
</t>
  </si>
  <si>
    <t>The project has been properly implemented despite several complex institutional and operational situations. The incorporation of the Institute for Agricultural Development (INDAP)  into the Project Steering Committee has strengthened the project field work.  Progress has been made in all components.  The project governance team  has demonstrated its ability to overcome difficulties and achieve work goals.</t>
  </si>
  <si>
    <t>The project reports a good level of progress in interinstitutional coordination and in design of methodologies to monitor restoration, but in terms of effective restoration and global environmental benefits, the project has low progress to report, considering that the project is nearing it mid term review, reporting  mainly identification of potential areas, which is similar to the progress reported the previous year. It will be important to identify bottlenecks and pick up the pace at the field level, as restorations processes are lenghty and the achievement of all of the intended outcomes is uncertain at this stage. The Mid Term Review will need to do an objective examination of the national circumstances to provide effective recommendations. Also, to develop an exit strategy to ensure sustainability of the results achieved.</t>
  </si>
  <si>
    <t>Measures to address MS, MU, U and HU ratings on Section 2 above</t>
  </si>
  <si>
    <t>Outcome</t>
  </si>
  <si>
    <t>Action(s) to be taken</t>
  </si>
  <si>
    <t>By whom?</t>
  </si>
  <si>
    <t>By When?</t>
  </si>
  <si>
    <t>2.1</t>
  </si>
  <si>
    <t>The PMU has developed a new methodology to improve measurement of restoration-related indicators, building on lessons from previous projects (WB–Sustainable Land Management and FAO–GCF: +Forests). Under review by FAO and counterparts, it will be tested and implemented in the next period.
Project actions have established strong enabling conditions to achieve targets, advancing an integrated restoration approach that combines governance strengthening, participatory planning, field implementation, and results monitoring. Ongoing initiatives include territorial planning processes fostering socio-ecological restoration synergies, a national Community of Practice, and a registry of restoration initiatives.
Expanded inter-institutional coordination now actively involves INDAP and SAG alongside MMA and CONAF, increasing complementarities, ensuring sustainability, and supporting the scaling and replication of restoration efforts.</t>
  </si>
  <si>
    <t xml:space="preserve">PMU and LTO.  
Project partners - counterparts 
Midterm Review Team </t>
  </si>
  <si>
    <t>January 2026</t>
  </si>
  <si>
    <t>2.2</t>
  </si>
  <si>
    <t xml:space="preserve">Implementation actions linked to business models for restoration will be carried out after the socio-ecological restoration plans for each pilot landscape have been completed (first half of 2026), to ensure their optimal integration into the design of the socio-ecological landscape restoration plans. 
During 2026 they will carry out the following actions: 
-Seven business models (one per landscape) will be designed;  
-at least three technical assistance programs; and  
-at least three restoration and value chain promotion portfolios. </t>
  </si>
  <si>
    <t>Restoration Business Model Specialist and PMU</t>
  </si>
  <si>
    <t>July 2026</t>
  </si>
  <si>
    <t xml:space="preserve">7  Some indicators may not identify mid-term targets at the design stage (refer to approved results framework) therefore this column should only be filled when relevant.
8  Use GEF Secretariat required six-point scale system: Highly Satisfactory (HS), Satisfactory (S), Moderately Satisfactory (MS), Moderately Unsatisfactory (MU), Unsatisfactory (U), and Highly Unsatisfactory (HU). </t>
  </si>
  <si>
    <t>3. Implementation Progress (IP)</t>
  </si>
  <si>
    <t>(Please indicate progress achieved during this FY as per the Implementation Plan/Annual Workplan)</t>
  </si>
  <si>
    <t xml:space="preserve">Outcomes and outputs </t>
  </si>
  <si>
    <t>Indicators (as per the logical framework)</t>
  </si>
  <si>
    <t>Main achievements in the last 12 months 
(please DO NOT repeat results reported in previous year PIR)</t>
  </si>
  <si>
    <t>Describe any variance 9 in delivering outputs</t>
  </si>
  <si>
    <t xml:space="preserve">Outcome 1.1 Institutional arrangements, public policy objectives, instruments and restoration plans aligned for the comprehensive restoration of degraded landscapes.
</t>
  </si>
  <si>
    <t>Output 1.1.1 Multilevel (national, regional and local) and multifocal (political, technical and operational) governance and planning scheme and mechanisms are developed and implemented.</t>
  </si>
  <si>
    <t>Landscape Restoration Committees established and functioning at national, regional and local levels with organizational structure, bylaws, work plans and budget requirements (including percentage of participation of women and indigenous representatives, considering gender parity.</t>
  </si>
  <si>
    <t>The project has designed a governance framework and mechanism for project implementation (national, regional, and local) and has supported the governance of the National Landscape Restoration Plan, comprised of the National Technical Committee and Advisory Council. 
The Regional Committees have 45% female members (out of a total of 108 participants). 
Local Committees at the overall project level have 61% female members (out of a total of 208 participants) and 26% representation from Indigenous peoples (53 participants). 
 At the regional and local levels, the committees are made up of representatives from the Ministry of the Environment, the National Forestry Corporation, the Institute for Agricultural Development, the Forestry Institute, regional governments, municipalities, academia, and relevant territorial stakeholders willing to participate. 
At national level:
One session of the National Technical Committee and one of the Advisory Council were held during the period. A roadmap for its strengthening was designed, including project support in the processing of its operating regulations and in the strategic planning of the four comprehensive goals of the PNRP.
-Six (6) Regional Technical Restoration Committees established and operating; formalization process pending (validation of operating regulations; work plan and budget preparation pending).
At local level:
-By June 2025, 11 local committees have been formed and are operating. During the new period, four local committees were added: Coquimbo (the Fray Jorge Reserve Committee belongs to this committee), the North O'Higgins Local Committee, the South O'Higgins Local Committee, and the Quillón (Ñuble) Local Committee.
-The local committees are led by the municipalities of the pilot landscapes, representatives of the MMA and CONAF and others from the regional technical committee, as well as non-governmental organizations. 
-The monitoring tool will be implemented during the second half of 2025, according to the approved Action Plan.
-During this period, the following capacity-building and transfer workshops were held:
Coquimbo:
2 workshops on socioecological indicators
2 workshops on sustainable business innovation
Valparaíso:
2 workshops on socioecological indicators
2 workshops for the Rural Women's Roundtable
1 training session on forest management
1 training session on fire prevention
1 workshop on making sustainable irrigation vessels
O'Higgins:
6 workshops on intra-farm practices
1 workshop on socio-ecological indicators
Maule
2 workshops on socio-ecological indicators
3 workshops on business models
Ñuble
1 workshop on business models
1 workshop on socio-ecological indicators
Cayumanque
2 workshops on socio-ecological indicators
Biobío-Cañete
2 workshops on socioecological indicators
1 Business Model workshop
1 diagnostic workshop for beekeepers
1 introductory workshop on organic beekeeping
1 Beekeeping Workshop
Biobío-Contulmo
2 workshops on socioecological indicators
1 workshop on an introduction to organic beekeeping
-Regarding the approach with Indigenous peoples, participatory initiatives have been developed in accordance with the FPIC process to ensure participation and an intercultural perspective. These include:
1 workshop using the Werken participatory methodology.
1 Travkintun (Seed and Plant Exchange).
-The information guide containing information on rural women and issues related to restoration and biodiversity is currently in the design stage and is planned for publication in the upcoming period.</t>
  </si>
  <si>
    <t>In the upcoming period, the inclusion of the Agricultural and Livestock Service in the Project Steering Committee, as well as in the Regional and Local Committees, where appropriate, will be key.
The inclusion of the National Irrigation Commission at the regional level is also considered relevant.
For the development of business models, increased participation of the private sector and development institutions, such as CORFO, is required.
Other key stakeholders can be identified in the initial stage of developing local socio-ecological plans.</t>
  </si>
  <si>
    <t>Output 1.1.2. Strategic instruments developed at the national, regional and local levels, with a gender focus and cultural relevance, ensuring the sustainability, replication and scaling up of the project.</t>
  </si>
  <si>
    <t>Number and types of strategic instruments at the national, regional and local levels, with a gender perspective and cultural relevance.</t>
  </si>
  <si>
    <t>A consultancy project is underway to lead and support the process of updating the framework and strategic plan of the National Landscape Restoration Plan, with oversight from the Ministry of the Environment and the National Forestry Corporation. The project will conclude in September 2025. Currently, baselines and targets are in place for the set of strategic plan indicators, which will allow for improved monitoring of this public policy.
-In November 2024, a consultancy firm concluded its preparation of a guide to guide regional terrestrial ecological planning in relation to institutional and administrative processes and design costs. Additionally, in conjunction with the guide and in the administrative process for contracting, technical specifications are being prepared for a consultancy firm to develop a methodological guide complementary to the previous one and standardize the design of ecological planning within the framework of Law 21,600 and linked to territorial planning instruments. This same contract includes the design of three regional ecological planning projects for the regions of Maule, Ñuble, and Biobío.
-During this period, a consultancy contract was signed with the University of Concepción-EULA to develop a standard for local socio-ecological restoration planning, with a completion date of September 5, 2025.</t>
  </si>
  <si>
    <t>Output 1.1.3. Operational instruments developed and/or aligned for integrated biodiversity management, productive development in agroforestry landscapes and financing for restoration (public, private and public-private) with a focus on gender and cultural relevance.</t>
  </si>
  <si>
    <t>Number and type of priority operational instruments developed and/or aligned for integrated biodiversity management, productive development in agroforestry landscapes and financing for restoration (public, private and public-private) with a focus on gender and cultural relevance.</t>
  </si>
  <si>
    <t>A consultancy was contracted with Fondo Naturaleza Chile to design a permanent financing program for forest fire prevention and mitigation. This program seeks to strengthen and expand CONAF's "Prepared Communities" program. The final product will be available in September 2025.
During this period, a TDR was formulated in conjunction with the GEF Economic Instruments for Biodiversity project (GEFID 10213) to develop the standard. In addition, an inter-institutional work plan (FAO, UNDP, MMA, and CONAF) is in place for the pilot implementation of this standard.
The comprehensive training program is currently being designed. This product is being developed within the framework of the project's knowledge management strategy, which is being developed by a professional who joined the PMU in May. This will reduce knowledge and coordination gaps for restoration, while enhancing the replicability of lessons learned and best practices from the pilot landscapes to the rest of the country.</t>
  </si>
  <si>
    <t>In collaboration with the National Institute for Agricultural Development (INDAP), restoration actions have been incorporated into the Annual Work Plans (AWPs) of the PRODESAL teams in the O'Higgins, Maule, and Ñuble regions, and into the Indigenous Territorial Development Program (PDTI) in Biobío. This has allowed for the alignment of sectoral instruments to contribute to sustainable production.</t>
  </si>
  <si>
    <t>Output 1.2.1. Conceptual tools developed, tested and validated to implement a monitoring and prioritization system for landscape restoration, with a gender and cultural relevance approach.</t>
  </si>
  <si>
    <t>Number and type of conceptual tools developed and validated to establish a monitoring and prioritization system for landscape restoration (based on international experience and adapted to the national and/or ecoregional context), with a gender and cultural relevance approach.</t>
  </si>
  <si>
    <t>A second call for proposals was launched to establish a Registry of Restoration Initiatives. Significant progress had been made as of the reporting period, and a second call for proposals will be held in September 2025.
Thanks to coordination with communications teams from the Ministry of the Environment, CONAF, and FAO Chile, coordinated and wide-ranging dissemination was achieved. A sustained and regular presence on social media and in the media was achieved, with publications on official accounts at the national and regional levels, increasing the visibility of the call and encouraging the participation of various stakeholders in the region.
This registration process will conclude in November with the systematization and results. A support professional has been hired to link the information obtained to the Ministry of the Environment's platform, which reports to the National Landscape Restoration Plan (PNRP).
Consultancy completed in December 2024 with RIMISP-Latin American Center for Rural Development, for the generation of multi-scale socio-ecological indicators, a landscape sustainability index, and a baseline survey methodology (Outputs 1.2.1 and 1.2.2) for monitoring and tracking landscape restoration.
332 people (135 men and 197 women) have been trained. They participated in induction workshops held in the six project regions and in the national workshop.</t>
  </si>
  <si>
    <t>Output 1.2.2. Multiscale baseline of socio-ecological indicators collected and sustainability index validated in the 7 intervention landscapes (associated with Output 2.1.3).</t>
  </si>
  <si>
    <t>Multiscale baseline of socio-ecological indicators collected and sustainability index and sub-indices validated in the 7 pilot landscapes.</t>
  </si>
  <si>
    <t xml:space="preserve">The socio-ecological indicators for the construction and implementation of the baseline are currently being validated by the PNRP Advisory Council. The baseline and monitoring are planned for 2026. </t>
  </si>
  <si>
    <t>Output 1.2.3. A functional module for registration, prioritization and monitoring of restoration indicators at the landscape scale, incorporated into the Biodiversity Information and Monitoring System (SIMBIO) and interoperable with existing information systems (Atlas of Climate Risks -ARCLIM, Integrated Monitoring System of Native Forest Ecosystems - SIMEF, and others).</t>
  </si>
  <si>
    <t>A functional Module for cadastre, prioritization and monitoring of indicators for landscape restoration incorporated into SIMBIO and interoperable with other systems, implemented and providing information for planning, decision making and reporting to international conventions</t>
  </si>
  <si>
    <t>Progress has been made on the conceptual design of the landscape restoration monitoring module, integrating inputs initially from the land registry conducted in 2024, the first window of the 2025 restoration initiatives registry (Output 1.2.1), and data provided by key institutions. The technical design is being developed by the Institute of Ecology and Biodiversity (IEB) as a specific product, complemented by the methodological formulation developed by RIMISP.</t>
  </si>
  <si>
    <t>For the next period, coordination within the MMA will be key to agreeing on the theoretical model for monitoring socio-ecological indicators and restoration actions in SIMBIO.
With this model developed, a consultancy project to design the restoration module in SIMBIO can be put out to tender. This must be reflected in the 2026 POA. Relevant inputs include:
- Analysis of the National Registry of Restoration Actions
- Results of the IEB consultancy on the PNRP strategic plan
- Validation and testing of socio-ecological indicators developed by the RIMISP consultancy.</t>
  </si>
  <si>
    <t>Output 2.1.1: Standardized landscape-scale social-ecological restoration plans implemented in 6 intervention landscapes through integrated methodological approaches and diversification of landscape biodiversity values and incorporating gender and cultural relevance considerations.</t>
  </si>
  <si>
    <t>Number of standardized landscape-scale social-ecological restoration plans implemented in intervention landscapes with integrated methodological approaches and diversification of landscape biodiversity values and incorporating gender and cultural relevance considerations.</t>
  </si>
  <si>
    <t>A consultancy was contracted from the EULA-Chile Center for Environmental Sciences at the University of Concepción to develop a standard for the participatory development of landscape-scale socio-ecological restoration plans.
To date, technical specifications have been developed for the six pilot landscapes, aimed at developing landscape-scale socio-ecological restoration plans. These plans will be based on the standards developed by the EULA Center.</t>
  </si>
  <si>
    <t>Output 2.1.2: Demonstrative and high-impact restoration actions and good agricultural and forestry practices in 6 landscapes implemented through public-private partnerships at the landscape scale (associated with Output 2.2.4).</t>
  </si>
  <si>
    <t>Number of demonstrative and high-impact restoration actions with a gender perspective and cultural relevance implemented in 6 landscapes through public-private partnerships at the landscape scale.</t>
  </si>
  <si>
    <t>38 high-impact demonstration actions for restoration and good agricultural and forestry practices have been implemented. These actions were strategically designed and implemented to generate visible and significant impacts in seven pilot landscapes, going beyond the National Landscape Restoration Plan in terms of replicability and scalability, reaching a total area of approximately 226.76 hectares. These actions include soil conservation, reforestation and planting with native species, agroforestry systems, vegetation management for fire prevention, and interpretive trails. Communities have actively participated in these actions, strengthening their preparedness for restoration processes and sustainable landscape management.</t>
  </si>
  <si>
    <t>Output 2.1.3. Socio-ecological restoration plan and actions implemented at landscape scale in 1 landscape with cultural relevance and gender perspective co-constructed with effective participation of Mapuche communities.</t>
  </si>
  <si>
    <t>Restoration plan and demonstration actions planned and implemented in 1 landscape based on the Mapuche indigenous cosmovision.</t>
  </si>
  <si>
    <t>Progress was made on the technical specifications for the development of a socio-ecological restoration plan for the intercultural landscape, based on the standards developed by the EULA Center, which is currently under bidding.
Two pilot restoration initiatives were designed (honey orchards in Contulmo and shade houses in Cañete and Contulmo), along with the design of a firebreak. Collaboration agreements were also established with CONAF and INDAP for the implementation of these actions.</t>
  </si>
  <si>
    <t>One of the challenges is to keep the landscape active through its governance and interest. This requires strategic and respectful work that recognizes community processes, social rhythms, and a deep understanding of the cultural context. This work must be carefully planned, based on dialogue, understanding, and continuous learning.</t>
  </si>
  <si>
    <t>Ouput 2.2.1. Business models and investment plans with a gender and cultural relevance approach for restoration in pilot landscapes developed and implemented.</t>
  </si>
  <si>
    <t>Number of new business models and investment plans with a gender perspective and cultural relevance designed and implemented.</t>
  </si>
  <si>
    <t>Progress has been made on the preliminary territorial assessment of restoration economies, gathering information on producers linked to restoration business models and plans in the seven landscapes with the support of the Business Model Specialist.
Business model assessment workshops were held during the second half of 2024, aimed at small agricultural and forestry owners and local communities, in the Maule, Lanalhue/Nahuelbuta, Coquimbo, and Ñuble landscapes.
Total: 113 participants (72.6% were women; and 17.7% were Indigenous).
A business plan was developed for the National Botanical Garden.
A specialist was hired to develop the business model roadmap for the seven landscapes.</t>
  </si>
  <si>
    <t>Implementation of the business model and financing component has been intentionally scheduled for a later stage to ensure coherence with the socio-ecological restoration plans of each pilot landscape.</t>
  </si>
  <si>
    <t>Output 2.2.2: Three technical assistance programs implemented and oriented to the integrated process of landscape-scale planning, social-ecological restoration actions and business models, with a gender and cultural relevance approach, targeting: a) regional and communal governments, b) small forest and agricultural landowners and local communities, and c) market actors and the agroforestry value chain.
 c) market and agroforestry value chain actors.</t>
  </si>
  <si>
    <t>Technical assistance programs with a gender and cultural relevance approach aimed at: a) regional and community governments, b) small forest and agricultural landowners and local communities, and 
c) market and agroforestry value chain actors.</t>
  </si>
  <si>
    <t xml:space="preserve">Not applicable to the period. </t>
  </si>
  <si>
    <t>This product has been planned for a later stage, in order to align it with the socio-ecological restoration plans for each pilot landscape and the definition of technical standards for the National Landscape Restoration Plan.</t>
  </si>
  <si>
    <t>Output 2.2.3. Diversified portfolios of restoration projects, promotion of value chains for a restoration economy and dissemination on national and international platforms to mobilize financing with the support of the private sector (associated with Products 2.1.2 and 2.1.3).</t>
  </si>
  <si>
    <t>Number of portfolios of restoration projects and promotion of value chains mainstreaming gender and cultural relevance, with appropriate standards to be promoted in business and investment rounds, including the design and/or adaptation of a web platform to upload the portfolios and facilitate leverage of private national and international financing.</t>
  </si>
  <si>
    <t>Outcome 3.1. Knowledge Management Strategy and Monitoring and Evaluation (M&amp;E) System based on adaptive management and delivery of measurable and verifiable results.</t>
  </si>
  <si>
    <t>Output 3.1.1. M&amp;E system developed with relevant stakeholders, clearly defining expected results, expected time periods for their achievement, and their confirmation through objectively verifiable indicators and means of verification.</t>
  </si>
  <si>
    <t>Project results framework with outcome and output indicators, baseline and targets.
 Gender perspective incorporated into project management and actions.</t>
  </si>
  <si>
    <t xml:space="preserve"> 3 PPRs (Project Progress Reports) delivered to date  
- Report period 07/11/2022-30/06/2023.  
- Report period 01/07/2023-31/12/2023.  
- Report period 01/07/2024-31/12/2024. 
2 PIRs (Project Implementation Report) delivered to date 
 - Report period 01/07/2023-30/06/2024.  
-Present report period 01/07/2024-30/06/2025 
Updated Gender Action Plan, incorporating new data from pilot landscapes and institutional feedback. </t>
  </si>
  <si>
    <t>Output 3.1.2. Mid-term review and final evaluation conducted with the objective of constructively informing and guiding project implementation, sustainability considerations, and application of adaptive measures where necessary.</t>
  </si>
  <si>
    <t>1 Mid-term review and 1 Final evaluation.</t>
  </si>
  <si>
    <t>The Terms of Reference for the RMT were developed, as well as the Terms of Reference for the international and national consultants.
A consultant was hired as the PMU focal point for the RMT and operational and logistics management.
The systematization of key information and the file with verifiers is being prepared.
The Midterm Review will take place between July and November 2025.</t>
  </si>
  <si>
    <t>Output 3.1.3. Mechanisms implemented for the dissemination and exchange of best practices and lessons learned for replication and scaling up of project results, including gender and cultural relevance.</t>
  </si>
  <si>
    <t>Number and type of mechanisms for dissemination and exchange of best practices and lessons learned for replication and scaling up of project results, including gender and cultural relevance.</t>
  </si>
  <si>
    <t>In January 2025, a National Lessons Learned and Strategic Planning Workshop was held, attended by representatives from the Ministry of Agriculture, Livestock, Food and Agriculture (MMA), CONAF, INDAP, Regional Governments (GOREs), and the project team. A systematization report was prepared, which compiles lessons learned to date and future actions to improve project implementation.
Following the workshop, the creation of a Community of Practice was promoted, conceived as a collaborative space to share experiences, methodologies, and lessons learned from the project, and to invite other stakeholders to contribute their own restoration practices. Currently, 60 people from six regions of the country are participating.
In April 2025, the Citizen Side Event was organized within the framework of the 20X20 Initiative's Restoration Summit in the city of Puerto Varas. This was a space for sharing experiences in socio-ecological restoration at the national level. One hundred people participated, representing public services, universities, civil society, Indigenous communities, municipalities, and specialized consultants.
A consultant was hired to support strategic systematization and the design of a knowledge management strategy.
The implementation of the Communication Strategy continues, strengthening it based on territorial learning and feedback. This work is complemented by the addition of a professional responsible for leading the execution of a Strategic Communications Plan that addresses the creation of content, publications, and key activities.
The project website (https://gefrestauracion.mma.gob.cl/) was officially launched, serving as a repository for technical information, news, and resources. Social media platforms (Instagram and Facebook) were consolidated, reaching more than 1,700 followers and generating more than 250 highly engaged posts. Media coverage increased (from 23 news items in 2023 to 90 between the second half of 2024 and the first half of 2025).</t>
  </si>
  <si>
    <t xml:space="preserve">The Advocacy Plan will be adjusted for the first quarter of 2026, considering the change of government that will occur in March 2026. 
In addition, the RMT will provide recommendations to address the institutional changes that will impact the project and are currently taking place: from CONAF to SERNAFOR (the project's co-executor) and the creation of the SBAP with specific responsibilities for socio-ecological restoration. </t>
  </si>
  <si>
    <t xml:space="preserve">Implementation Progress (IP) , and Overall Assessment </t>
  </si>
  <si>
    <t>Please note that the overall IP ratings should be substantiated by evidence and progress reported above. The ratings and comments shoud reflect the overall progress of results during the fiscal year (July 1 2024, to June 30, 2025)</t>
  </si>
  <si>
    <t xml:space="preserve">Project Manager/ Coordinator </t>
  </si>
  <si>
    <t>Lead Technical Officer</t>
  </si>
  <si>
    <t>GEF Operational Focal Point (OFP)</t>
  </si>
  <si>
    <t>FY2025 Implementation Objective rating10</t>
  </si>
  <si>
    <t>Comments/reasons justifying the ratings for FY2025 and any changes (positive or negative) in the ratings since the previous reporting period</t>
  </si>
  <si>
    <t>All project components are under implementation. An operational plan approved by the Project Steering Committee from July 2024 to December 2025 has allowed for prioritizing actions and focusing on the efforts of the project team. 
The project governance (national, regional and local) is established and in operation, which will allow the participatory development of planning: regional ecological and local socioecological. The incorporation of the Institute for Agricultural Development into the Project Steering Committee has strengthened work on sustainable agriculture in the landscape. 
Restoration actions have been initiated in all pilot landscapes, and the capacities of beneficiaries and project partners have been strengthened. 
The exchange of lessons learned has been promoted, enabling the transfer of knowledge within and outside the project. 
The communications have a strategic focus on highlighting issues relevant to restoration at the landscape scale. 
Delays in the midterm goals have been analyzed and rescheduled for 2026, considering the country's political context (advocacy plan) and the socio-ecological planning of each landscape (business models).  
The institutional change from the National Forestry Corporation to the National Forestry Service (co-executors of the project) has generated delays and will require adjustments to implementation. The same will apply to the Biodiversity and Protected Areas Service, which has some responsibilities for landscape scale restoration</t>
  </si>
  <si>
    <t xml:space="preserve">The project team has operated in a complex institutional and operational context but has succeeded in maintaining both technical and administrative implementation. Progress has been made in knowledge management and territorial and institutional communication and learning. The inclusion of INDAP in the Project Steering Committee has strengthened institutional coordination. Initial demonstrative restoration actions have been implemented; efforts have been made to ensure the participation of women and indigenous peoples, support the functioning of regional and local committees, and design methodological instruments that provide foundation for the project implementation.
It is important to mention that implementation has been affected by significant changes within the technical team during the period, including the replacement of the National Coordinator, the Environmental and Restoration Specialist, and several landscape facilitators. These transitions required adjustment and impacted on the pace of implementation in some regions. Progress in terms of land surface restored or under improved management, both effectivelly implemented/under implementation and projected (diagnostic), has been slower than expected; clearer evidence on this regard  will be required for the upcoming period. The next period must also be marked by concrete advance in both formulation of restoration plans and implementation of restoration actions, optimizing time and learning, and operationalization of restoration value chains and business plans.
Strengthen institutional anchoring of the project at national, regional and local levels will be key to ensure continuity and ownership while ongoing institutional transitions (SBAP, SENAFOR, government). This includes reinforcing the integration of restoration processes within sectoral public programs and securing high-level support for implementation in the territories.
</t>
  </si>
  <si>
    <t>Project implementation was delayed due to a change in coordinators, and then with changes in important national institutional attributions (a shift in functions from CONAF/Minagri to the new SBAP/MMA), but is now picking up pace, with better prioritized actions (see operational plan) and an established, operational and strengthened governance system (with INDAPs inclusion, also a critical step in improving field operations at the agricultural interface). The project has played an important role in knowledge management on landscape restoration efforts, not just garnering lessons from its own pilots, but also with other restoration initiatives nationally and regionally, including its interchange with the 20x20 initiative and UN decade.   In the next phase, a proactive plan to manage the government transition will be essential to avoid future delays.</t>
  </si>
  <si>
    <t>All project components are under implementation with prioritization of activities. An operational plan has been approved that has been strengthened with the incorporation of INDAP into the Steering Committee . The project governance team is working properly and in a coordinated manner at the national and local level despite changes in the team and in institutions relevant to the project. Regional The project has successfully established a multi-level governance with regional and local committees.</t>
  </si>
  <si>
    <t xml:space="preserve">The project report progress  during the last year in almost all of the indicators, specially in consultancies that will develop important inputs for the different components of the project. It will be important to ensure that the tools, methodologies and inputs developed, are adequately integrated and assimilated by public institutions and relevant stakeholders, and to pick up the pace in those outputs directly related to restoration, one of the main global environmental benefits of the project. </t>
  </si>
  <si>
    <t xml:space="preserve">9 Variance refers to the difference between the expected and actual progress at the time of reporting.
10 Implementation Progress Rating – A rating of the extent to which the implementation of a project’s components and activities is in compliance with the projects approved implementation plan. 
</t>
  </si>
  <si>
    <t xml:space="preserve">4. Summary on progress and challenges </t>
  </si>
  <si>
    <t>Please provide a summary paragraph on project implementation progress consistent with the information reported in section 2 and 3 of the PIR (Max 400 words) (This section will be uploaded to the GEF portal)</t>
  </si>
  <si>
    <t>Please provide a summary paragraph on challenges of project implementation consistent with the information reported in section 2 and 3 of the PIR (Max 400 words) (This section will be uploaded to the GEF portal)</t>
  </si>
  <si>
    <t xml:space="preserve">A key challenge is maintaining the project’s visibility and relevance in the restoration field and its contribution to public policy. To address this, the project will prioritize informative, territory-focused communication that highlights success stories demonstrating tangible impacts on livelihoods and ecosystems. It will also work to expand strategic partnerships that support scaling up and institutionalizing lessons learned. 
Another significant challenge, which has led to implementation delays, is the transition from the National Forestry Corporation (CONAF) to the new National Forest Service and the implementation of the Protected Areas Biodiversity Service, which is responsible for landscape-scale restoration. Another challenge has been the development of business models, since this requires a more in-depth diagnosis of pilot landscapes and local planning designed to contextualize their development.
Progress is still needed on indicators related to hectares restored and beneficiaries reached, due to the absence of a standardized methodology for recording and measuring them. A methodological proposal has been developed for the next period, pending technical feedback from stakeholders.
</t>
  </si>
  <si>
    <t>Implementation of Exit Strategy</t>
  </si>
  <si>
    <t xml:space="preserve">Has the project developed an Exit Strategy? If yes, please describe the progress to implement it.
</t>
  </si>
  <si>
    <t>It has not yet been designed. But progress has been made in institutional alliances to ensure sustainable results through productive development programs and environmental legislation (In accordance with Law 21600 creates the Biodiversity and Protected Areas Service and the National System of Protected Areas.)</t>
  </si>
  <si>
    <t xml:space="preserve">How is the project enhancing institutional capacities to foster country ownership for more durable / sustained results?
</t>
  </si>
  <si>
    <t>The project has strengthened institutional capacities through a strategic approach grounded in collaborative learning, multi-level governance, and the development of practical tools to sustain long-term results. A national strategic planning workshop was held with key public institutions, followed by the creation of an active Community of Practice in six regions. A knowledge management and communications strategy was developed, supported by an official website and consolidated social media channels, fostering broader access to technical resources and national ownership. Eleven local and six regional technical committees have been established, with strong female (61%) and Indigenous participation, reinforcing decentralized ownership of the National Landscape Restoration Plan. More than 38 high-impact restoration demonstration actions were implemented with active community involvement, enhancing local capacities for sustainable landscape management. Additionally, over 30 training workshops have been held across seven regions, covering socio-ecological indicators, sustainable business models, and good agricultural practices—contributing to a lasting, institutionalized capacity-building approach that supports sustainability and national leadership.</t>
  </si>
  <si>
    <t>5. Environmental and Social Safeguards (ESS): risks from the project</t>
  </si>
  <si>
    <t>Initial ESS Risk Classification (at CEO Endorsement/Approval Stage)</t>
  </si>
  <si>
    <t>Moderate</t>
  </si>
  <si>
    <t>New environmental and social risks.</t>
  </si>
  <si>
    <t>The project risk analysis was reviewed, and no new risks have been identified during the period.</t>
  </si>
  <si>
    <t>Progress made towards implementing the Enivronmental and Social Management Plan (ESMP) (only for Moderate and High Risk Projects)</t>
  </si>
  <si>
    <t xml:space="preserve">During the implementation period, progress has been made in the execution of the measures defined in the Environmental and Social Management Plan (ESMP).
As part of the project, the following mitigation measures have been incorporated, in accordance with FAO's Environmental and Social Safeguards (ESS): 1) Management and conservation of priority Mediterranean ecosystems (ESS1), with an emphasis on the restoration of areas degraded by fires; 2) Technical criteria are applied for the selection of restoration sites, measures for the conservation of native species are included, and actions are planned to reduce the impacts of extreme weather events such as fires and droughts without posing risks or impacts on protected areas. The project also avoids the use of exotic species in restoration continuum actions (ESS2); 3) Project actions seek to reduce disaster risks through mitigation, adaptation, and resilience of ecosystems undergoing restoration (ESS3); 4) Technical training in restoration, avoiding the use of pesticides. It is important to consider that the Ministry of Agriculture is working on regulations associated with the new SIGESS law, which could advance the promotion of pesticide disuse. Similarly, the new Program to Promote the Transition to Sustainable Agriculture (TAS) considers the use of biofertilizers and other agroecological practices that discourage the use of conventional agrochemicals (ESS5); 5) Seed collection activities have been carried out under formal protocols, with no observed risk of displacement of economic activity due to perimeter closures (ESS6); 6) Participation of local communities in community, school, and family nurseries, strengthening technical capacities and appropriation of processes with a gradual transition to best practices (ESS7); 6) A transversal gender approach in all stages of the project and the generation of alliances to address this risk (ESS8), ensuring the active participation of women and their organizations, and addressing access and capacity gaps; 8) Inclusion of rural and indigenous communities in the intervention area, recognizing their rights, traditional knowledge, and cultural practices, and promoting their connection with the territory and local biodiversity, while also implementing a proper FPIC process (ESS9).
To support these actions, a specialist was hired to update the Environmental and Social Management Plan (ESMP). The ESMP guides the identification of risks and impacts, proposes mitigation measures, and establishes monitoring and evaluation criteria. Responsibility for compliance with environmental and social safeguards lies with the Project Management Unit (PMU), which validates the grievance mechanism and coordinates with technical teams and key stakeholders in the field to ensure the ESMP is effectively implemented in accordance with FAO guidelines.
</t>
  </si>
  <si>
    <t>Grievance Redress Mechanism (GRM)</t>
  </si>
  <si>
    <t xml:space="preserve">The project launched its web page with a contact box that will serve as a mechanism for redress of grievances. This information will be directed from the Project Communications Officer to the Project Management Unit.  
In this contact box, any person can comment, consult, make a complaint, etc. 
In addition, the Ministry of the Environment has its Office of Information, Complaints and Suggestions (OIRS) available both at the Central Level and in each Pilot region of the Project.  
With the communications strategy and the support of the project's communications manager, it is expected that progress will be made in training and sensitizing MMA OIRS officials to identify, refer and respond to comments, queries or complaints. </t>
  </si>
  <si>
    <t>6. Risks to the Project</t>
  </si>
  <si>
    <t>The following table summarizes risks identified in the Project Document and reflects also any new risks identified during the project implementation.</t>
  </si>
  <si>
    <t>Type of risk</t>
  </si>
  <si>
    <t>Risk rating11</t>
  </si>
  <si>
    <t>Identified in the ProDoc Y/N</t>
  </si>
  <si>
    <t>Description of Risk</t>
  </si>
  <si>
    <t>Mitigation measure implemented</t>
  </si>
  <si>
    <t>Institutional</t>
  </si>
  <si>
    <t xml:space="preserve">Delays in the implementation of the National Landscape Restoration Plan (PNRP) by the Council of Ministers for Sustainability may affect the momentum of the project's implementation in its strategic scope. </t>
  </si>
  <si>
    <t>The Project will work to establish strategic agreements with the governors and mayors of the regions and communes in the pilot landscapes. In the event of delays in the implementation of the PNRP, collaboration with subnational and local authorities will allow the Project's actions to be channeled with bottom-up reinforcement, generating input, experiences, and operational proposals, which will allow progress to be made until the national public policy is resumed.</t>
  </si>
  <si>
    <t xml:space="preserve">Changes in institutional administrations at the national and regional levels, priorities and/or the work focus of strategic partners and collaborating public agencies and other stakeholders may affect decision making, project continuity, and the appropriate scaling up of experiences and lessons learned under the PNRP. </t>
  </si>
  <si>
    <t xml:space="preserve">
Constant updating of the project's stakeholder map at the national, regional, and local levels (pilot landscapes). At the national level, the CDP, with support from the FAO PMU (Project Management Unit), will raise awareness among the authorities who will assume management positions in the Ministry of Environment and the Ministry of Agriculture. During project implementation, there will also be changes in regional and municipal authorities; therefore, this mitigation measure will also be applied in these cases.
Continuous coordination with regional counterparts and strengthening of multilevel governance to ensure technical continuity: strategic alliances will be established with the Regional Governors of the Project's target regions (Coquimbo, Valparaíso, O'Higgins, Maule, Ñuble, and Biobío).
</t>
  </si>
  <si>
    <t xml:space="preserve">Insufficient or inadequate inter-institutional coordination at the national, regional and local levels among public agencies and deficiencies in cooperation mechanisms with the private sector and local institutions lead to delays in the implementation of Project activities. </t>
  </si>
  <si>
    <t>The project has developed a Knowledge Management Strategy and training, and technical assistance programs aimed at local community beneficiaries and public officials responsible for targeting territorial development and management tools. This will facilitate the early identification of management hubs and innovative practices for replication, while fostering adaptive management by focusing efforts on those tools/sectors/territories with the greatest capacity to mobilize resources/capacities. </t>
  </si>
  <si>
    <t>Social</t>
  </si>
  <si>
    <t xml:space="preserve">Territorial conflicts in the communities that are part of the Project's pilot landscapes may generate security problems for people, difficulties to enter the territories and affect the technical feasibility of the implementation of the Project's activities, affecting its results.   </t>
  </si>
  <si>
    <t xml:space="preserve">
The Project Steering Committee, in consultation with the National Technical Committee and the respective Regional Technical Committee, will evaluate the application of alternative measures (although not necessarily mutually exclusive), such as the following: 1) redefining the affected landscape or relocating the demonstration activities within the same landscape, identifying alternative areas where Project activities can be focused; 2) suspend project actions in the affected pilot landscape, redirecting GEF and co-financing partner resources to the other pilot landscapes to ensure the achievement of the project's results and objectives; and 3) reduce the project's direct actions in the affected landscape and direct them toward actions to create enabling conditions, such as conflict resolution mechanisms, as part of the participatory landscape planning process.
</t>
  </si>
  <si>
    <t xml:space="preserve">Conflicts between indigenous communities, State institutions and the private sector may hinder or prevent the implementation of the Project in the Lanalhue-Nahuelbuta pilot landscape, jeopardizing the fulfillment of one of the Project's outputs.  </t>
  </si>
  <si>
    <t>In accordance with the Project's Indigenous Peoples Plan, the FPIC process has continued, in addition to the formation of a Local Indigenous Committee (Output 1.1.1) for the landscape planning process based on the Mapuche worldview (Output 2.1.3). The process will promote agreements for the co-construction of the landscape restoration plan. The FAO team of Indigenous Peoples specialists will provide close support to the project team and public institutions to ensure the proper development of the process.
As indicated for the previous risk, the Steering Committee may, if the situation warrants, take measures to: 1) activate a crisis management protocol, in accordance with FAO standards and recommendations; and 2) design and implement an adaptive management plan to minimize the impact on project outcomes (see mitigation measures described for the previous risk).</t>
  </si>
  <si>
    <t>Environmental</t>
  </si>
  <si>
    <t>Risks due to contingencies associated with climatic factors (heat waves, prolonged droughts) favoring the possibility of large forest fires and water shortages in the development of the project in pilot landscapes, affecting the conditions for its implementation and the sustainability of restoration demonstration actions</t>
  </si>
  <si>
    <t xml:space="preserve">Most forest fires in Chile are due to human causes. In this regard, the project will strengthen local and community networks for disaster prevention in the pilot landscapes, focusing on landscape-scale planning and demonstration actions for restoration and best production practices specifically to reduce disaster risk. Multi-level governance bodies, especially regional and local committees, will intensify coordination between local communities, small, medium, and large landowners, and state institutions responsible for disaster prevention and control, in order to include specific risk analyses and the deployment of early warning mechanisms in restoration plans. The Regional Ecological Plans, to be developed in the six regions involved in the project, and the Landscape Restoration Plans for seven pilot landscapes, both built with state institutions, will consider climate change risks to design products included in both planning processes (e.g., green or ecological infrastructure at the regional level, agroforestry designs at the local-landscape level). Likewise, work has been done on coordination, identifying potential synergies, and the project's potential impact on the Regional Action Plans for Climate Change (PARCC), which are being developed or planned. In addition, a program to mobilize funding for forest fire prevention and restoration is being evaluated with CONAF and FNC (Fondo Naturaleza Chile), which are currently working on the terms of reference to reach an agreement.
As a general climate risk mitigation measure, the activities associated with the Environmental Education Program for Climate Change and Plant Resources of CONAF's National Strategy for Climate Change and Plant Resources (ENCCRV), to be implemented through the +Bosques Program, will focus on the project's pilot landscapes. This program has been designed to contribute to the strengthening of formal and informal educational processes that allow for the development and enhancement of citizen competencies for climate change mitigation and adaptation in relation to the management of forests and other plant resources, aimed at civil society, social organizations, public services, educational communities, among others.
Similarly, regarding climate risks associated with the proliferation of forest fires, the activities of the ENCCRV's Preventive Silviculture Program will focus on the project's pilot landscapes, which include the implementation of preventive management cordons in native forests, plantations, and other plant formations, located in public and private areas with an emphasis on the urban-rural interface. These measures seek to reduce potential fire damage by addressing vegetation early, modifying, disposing of, or removing live or dead vegetation and plant debris to prevent and reduce the occurrence of these fires. Furthermore, forestry activities such as firebreaks and firebreaks aim to delay and/or reduce the spread and area affected by wildfires.
On the other hand, regarding the risks associated with drought and the availability of water resources, it is worth noting that FAO is the Executing Agency of the National Adaptation Plan for the Water Resources Sector in Chile. The project will support the Government in strengthening its national capacities and in leading the adaptation process in the country's water resources sector, considering the active participation of different sectors of society, such as government, academia, civil society, Indigenous peoples, women's groups, and the private sector, both at the local and regional levels. In this way, the relationship between this project and the Adaptation Plan will be promoted to ensure information exchange and coherence in climate risk mitigation actions.
</t>
  </si>
  <si>
    <t xml:space="preserve">Lack of or insufficient private funding for business models and portfolio of landscape-scale restoration projects. </t>
  </si>
  <si>
    <t xml:space="preserve">In line with the products of Component 2, the development of sustainable business models, coordination with public and private programs, and the dissemination of benefits are effective measures to offset this risk. </t>
  </si>
  <si>
    <t>Project overall risk rating (Low, Moderate, Substantial or High):</t>
  </si>
  <si>
    <t>FY2024 rating</t>
  </si>
  <si>
    <t>FY2025 rating</t>
  </si>
  <si>
    <t>Comments/reason for the rating for FY2025 and any changes (positive or negative) in the rating since the previous reporting period</t>
  </si>
  <si>
    <t xml:space="preserve">Unchanged from the previous fiscal year. All risks for the Project were evaluated and all maintained their rating, except for risk number 6 (related to health conditions associated with COVID-19), which changed from being rated as “medium” to “low.” The mitigation measures for each risk were also reviewed and, in some cases, as mentioned in the preceding table, new measures were added. Thus, no justification for increasing the overall risk rating was found. Also, as only one risk passed to a lower rating, while the rest of the risks maintained their rating, there is no justification to significantly decrease the overall risk rating either. </t>
  </si>
  <si>
    <t xml:space="preserve">11 Risk ratings means a rating of the overall risk of factors internal or external  to the project which may affect implementation or prospects for achieving project objectives. Risk of projects should be rated on the following scale: Low, Moderate, Substantial or High. </t>
  </si>
  <si>
    <t>7. Follow-up on Mid-term review or supervision mission</t>
  </si>
  <si>
    <t xml:space="preserve">If the project had an MTR or a supervision mission in 2024, please report on how the recommendations were implemented during this fiscal year as indicated in the Management Response or in the supervision mission report. </t>
  </si>
  <si>
    <t>MTR or supervision mission recommendations</t>
  </si>
  <si>
    <t>Measures implemented during this Fiscal Year</t>
  </si>
  <si>
    <t xml:space="preserve">Recommendation 1: </t>
  </si>
  <si>
    <t xml:space="preserve">Recommendation 2: </t>
  </si>
  <si>
    <t>Recommendation 3:</t>
  </si>
  <si>
    <t>Recommendation …</t>
  </si>
  <si>
    <t>Recommendation…</t>
  </si>
  <si>
    <t xml:space="preserve">The project's Sustainability Plan is currently being developed and will be implemented following the RMT's recommendations during the following period. </t>
  </si>
  <si>
    <t>8. Minor project amendments</t>
  </si>
  <si>
    <t>Minor amendments are changes to the design or implementation that do not have significant impact on the project objectives or scope, or an increase of the GEF project financing up to 5% as described in Annex 9 of the GEF Project and Program Cycle Policy Guidelines 12. Please describe any minor changes that the project has made under the relevant category or categories and provide supporting documents as an annex to this report if available. (This section will be uploaded to the GEF Portal)</t>
  </si>
  <si>
    <t xml:space="preserve">Category of change </t>
  </si>
  <si>
    <t xml:space="preserve">Provide a description of the change </t>
  </si>
  <si>
    <t>Indicate the timing of the change</t>
  </si>
  <si>
    <t>Approved by</t>
  </si>
  <si>
    <t>Results framework</t>
  </si>
  <si>
    <t>Components and cost</t>
  </si>
  <si>
    <t xml:space="preserve">Institutional and implementation arrangements </t>
  </si>
  <si>
    <t xml:space="preserve">Integration of the Institute for Agricultural Development (INDAP) into the Project Steering Committee 
The development of a special work plan for Hacienda El Durazno-La Chinchilla National Reserve is authorized, considering its potential for conservation and restoration of biodiversity. </t>
  </si>
  <si>
    <t>Novemeber 20th, 2024</t>
  </si>
  <si>
    <t>Project Steering Committee</t>
  </si>
  <si>
    <t>Financial management</t>
  </si>
  <si>
    <t>Implementation schedule</t>
  </si>
  <si>
    <t>Executing Entity</t>
  </si>
  <si>
    <t>The approval of the new Nacional Forest Service (SERNAFOR) implies that this agency will replace the current National Forestry Corporation (Conaf).</t>
  </si>
  <si>
    <t>June 2025</t>
  </si>
  <si>
    <t>National Parliament</t>
  </si>
  <si>
    <t>Executing Entity Category</t>
  </si>
  <si>
    <t>Minor project objective change</t>
  </si>
  <si>
    <t>Safeguards</t>
  </si>
  <si>
    <t>Risk analysis</t>
  </si>
  <si>
    <t>Increase of GEF project financing up to 5%</t>
  </si>
  <si>
    <t>Co-financing</t>
  </si>
  <si>
    <t>Location of project activity</t>
  </si>
  <si>
    <t>Pilot landscape changes in the Coquimbo Region from Hacienda El Durazno-Las Chinchillas National Reserve to the Fray Jorge Biosphere Reserve.</t>
  </si>
  <si>
    <t>Other minor project amendment (define)</t>
  </si>
  <si>
    <t>12 GEF Council meeting documents, guidelines, project and program cycle policy 2020 update</t>
  </si>
  <si>
    <t>9. Stakeholders' Engagement</t>
  </si>
  <si>
    <t>Please report on progress, challeges, and outcomes on stakeholder engagement (based on the description of the Stakeholder Engagement Plan) included at CEO Endorsement/Approval during this reporting period. (This section will be uploaded to the GEF Portal)</t>
  </si>
  <si>
    <t>Profile</t>
  </si>
  <si>
    <t xml:space="preserve">Stakeholder name </t>
  </si>
  <si>
    <t>Type of partnership</t>
  </si>
  <si>
    <t xml:space="preserve">Progress, results &amp; Challenges on Stakeholder's Engagement </t>
  </si>
  <si>
    <t>Government Institutions</t>
  </si>
  <si>
    <t>Ministry of the Environment (MMA)</t>
  </si>
  <si>
    <t>Co-executive partner of the project. Co-financier. Leads the Project Steering Committee</t>
  </si>
  <si>
    <t>At the national level, the project has supported the MMA in its leadership role in the National Technical Committee of the National Landscape Restoration Plan. Specifically, it has presented technical documents for planning the Plan's objectives, drafted the committee's internal regulations, and issued calls to continue the committee's work. The main challenge is connecting the National Technical Committee with the Regional Technical Committees to establish common guidelines and objectives in line with the National Plan.
At the regional level, joint work is being carried out through meetings with regional technical counterparts. Support is provided for inter-institutional coordination and formalization of project actions in the region. The challenge is to strengthen the gender and landscape restoration approach, as well as the sustainability of restoration governance. Plan and implement restoration actions. Coordinate and collaborate with other institutions.
At the local level, restoration actions have been planned and implemented, although the current challenge is to ensure the sustainability of local governance and implement more demonstration actions in collaboration with other institutions. Including a gender approach in a sustainable manner is another relevant challenge for this partnership.
In Ñuble in particular, there has been a lack of improved engagement due to changes in counterparts. Strengthening this alliance is a significant challenge for the next period.</t>
  </si>
  <si>
    <t>National Forestry Corporation (CONAF)</t>
  </si>
  <si>
    <t>Co-executive partner of the project. Co-financier</t>
  </si>
  <si>
    <t xml:space="preserve">At the national level, the project has supported CONAF in its leadership role in the National Technical Committee of the National Landscape Restoration Plan. Specifically, it has presented technical documents for planning the Plan's objectives, drafted the committee's internal regulations, and issued calls to continue the committee's work. The main challenge for the next period is to connect the national technical committee with the regional technical committees to establish common guidelines and objectives in line with the National Plan.
At the regional level, joint work is being carried out through meetings with regional technical counterparts. Support is provided for inter-institutional coordination and formalization of project actions in the region. The challenge is to strengthen the gender and landscape restoration approach, as well as the sustainability of restoration governance. Plan and execute restoration actions. Coordinate and collaborate with other institutions.
In Coquimbo, this also includes collaborating with the Biosphere Reserve Management Committee.
In Valparaíso, coordinated efforts have been achieved for actions in the territory.
In O'Higgins, there has been good collaboration that should continue to be strengthened in restoration actions.
In Maule, there is joint work that is reflected in the planning of activities with agreements and activities to be carried out in the following period.
In Ñuble, activities and a joint work program have been finalized that will develop fire prevention and community restoration projects.
In Biobío, there is coordinated work, the planning of which will be finalized in the following period, with restoration actions in the territory. In Valparaíso, coordinated work has been achieved for actions in the territory.
</t>
  </si>
  <si>
    <t>IGOs</t>
  </si>
  <si>
    <t>Food and Agriculture Organization (FAO) United Nations</t>
  </si>
  <si>
    <t>Implementing agency. GEF Agency. Co-financer</t>
  </si>
  <si>
    <t>As the implementing agency, has provided technical and strategic support to the project's partner institutions, facilitating multi-stakeholder and multisectoral coordination through governance committees. This work has made it possible to align project actions with relevant public policies and regulatory frameworks, strengthening institutional ownership and consistency with national restoration objectives. Among the challenges is the involvement of actors due to institutional changes and the redistribution of public functions, which requires maintaining methodological flexibility and strengthening inter-institutional coordination to ensure the achievement and sustainability of project results.</t>
  </si>
  <si>
    <t>Agricultural Development Institute</t>
  </si>
  <si>
    <t>Participates in Regional Technical Committees. Participates as a co-financier in demonstration projects on restoration, best production practices, and business models.</t>
  </si>
  <si>
    <t>At the national level, INDAP has been incorporated as a member of the project Steering Committee. Its participation has been ongoing since the project's design.
At the regional level, INDAP has been incorporated into the regional project team as a technical counterpart. Programs of interest have been reviewed. It has participated in the Regional Committees, successfully holding joint meetings in several regions, but the challenge is to ensure its participation in all regions. This stakeholder has been identified as key by the residents of the pilot landscapes.
In Coquimbo, the challenge is strengthening Prodemu's role in gender and restoration issues and integrating Prodesal into the coordination process.
In Valparaíso, the challenge is to involve regional management in the formation of the Regional Committee, in addition to the actions already carried out in the territories.
In O'Higgins and Maule, their participation still needs to be strengthened for demonstration actions.
In Ñuble, one good practice project has been achieved per commune to be replicated in the landscape for the following period.
In Biobío, collaborative work has been achieved within the Regional Committee, successfully coordinating demonstration actions and workshops for the technical teams.</t>
  </si>
  <si>
    <t>Agricultural Service (SAG)</t>
  </si>
  <si>
    <t>Participates in Regional Technical Committees. It co-finances demonstration projects on restoration, best production practices, and business models.</t>
  </si>
  <si>
    <t>At the national level, although its participation has been present since the project's design, there has been little involvement from this institution in the project. However, fruitful efforts have been made to improve this involvement, which will materialize in the next period.
As a regional challenge, the incorporation of SAG as a technical counterpart to the regional project team is being sought.
It is expected that the service will provide support for activities during the period, for example, through the nursery network, coordination with other relevant stakeholders, and as a partner in restoration actions.</t>
  </si>
  <si>
    <t>National Institute of Agricultural Research (INIA)</t>
  </si>
  <si>
    <t>Strategic partner of the PNRP and the project</t>
  </si>
  <si>
    <t>It is a strategic partner with relevant contacts for the project, which has achieved successful engagement at the regional level. In Valparaíso, it has played an important role in forming the Regional Committee and coordinating key stakeholders in the region. In O'Higgins, the implementation of a nursery and a community group in Litueche for coastal plants are being coordinated. O'Higgins: The hope is to implement the co-managed nursery and involve INIA, its provincial representative, as a supporter of the initiative.
The challenge is to promote coordination with the rest of the pilot landscapes.</t>
  </si>
  <si>
    <t>Agency for Sustainability and Climate Change (ASCC)</t>
  </si>
  <si>
    <t>Participate in Regional Technical Committees</t>
  </si>
  <si>
    <t>It is a strategic institution for the project, with active participation in the Regional and Local Committees of some pilot areas, such as Coquimbo and Valparaíso. In the latter, the involvement of the regional manager and coordination with key stakeholders through Clean Production Agreements (APL) are notable. However, coordination challenges persist at the national level given its integration into CORFO, and there are gaps in engagement in regions such as Maule and Ñuble, where it is recommended to evaluate collaboration opportunities linked to communal climate change plans and local water strategies.</t>
  </si>
  <si>
    <t>Development Corporation (CORFO)</t>
  </si>
  <si>
    <t>Support for restoration-based business models and restoration-based investment plans</t>
  </si>
  <si>
    <t>At the regional and local levels, CORFO has a diverse involvement with the project. In Coquimbo, it participates in the regional and local committees, although it identifies a need to reactivate the regional committee and strengthen coordination with other institutions involved in local economic development.
In Valparaíso, the relationship has been established indirectly through the ASCC, with the challenge of advancing its participation in financing programs geared toward business models for restoration. In O'Higgins, while there is no direct participation, links are being explored through a CORFO-supported nursery. In Maule, a link has not yet been finalized, so the proposal is to establish contact through a regional counterpart. Finally, in Ñuble, CORFO was successfully integrated into the Regional Restoration Committee, opening up a significant opportunity to advance toward a restoration-based economy.</t>
  </si>
  <si>
    <t>Regional Governments of Coquimbo, Valparaíso, O'Higgins, Maule, Ñuble and Biobío</t>
  </si>
  <si>
    <t>Participates in the Regional Technical Committees and in coordination with the Local Committees of the pilot landscapes, for integration with the Regional Development Strategies (RDS) and Territorial Planning Plans.</t>
  </si>
  <si>
    <t>At the regional and local levels, the relationship with regional governments is heterogeneous and linked to the project.
The Coquimbo Regional Government is a strategic player in the formalization and implementation of restoration actions. A committee meeting will be convened next month, with emphasis on representation from the Limarí province. It has supported the allocation of regional funds for project initiatives.
The Valparaíso Regional Government actively participates in the Regional Technical Committees and in coordination with the Local Committees, with the participation of DIPLADE and the regional cabinet. It is linked to the management of the La Campana–Peñuelas Biosphere Reserve. It seeks to consolidate its participation in the Regional Committee.
There have been no contacts with the O'Higgins Regional Government to date. It is hoped to involve it in the implementation of the first stage of the restoration nursery network.
The Maule Regional Government participates in the Regional and local Technical Committees, integrating into regional planning instruments.
In the Ñuble Regional Government, coordination has been incipient and has not yet been integrated into the Regional Restoration Committee. There are common interests around sports tourism with a focus on conservation and the regional agroecological strategy. The decision is to move forward through concrete actions.
With the Biobío Regional Government, coordination meetings and participation in the Regional Committee have not been scheduled. It is proposed to resume contact, especially with the Indigenous Peoples Unit and the Gender Equity Unit of the Regional Government (GORE).</t>
  </si>
  <si>
    <t xml:space="preserve">Institutional coordination for gender mainstreaming (PRODEMU, SERNAMEG, </t>
  </si>
  <si>
    <t>Promote the achievement of gender parity, linking it to sustainable practices and business models developed by women.</t>
  </si>
  <si>
    <t>In Coquimbo, one of the main challenges is to reactivate the Regional Restoration Committee and promote institutional collaboration around a gender perspective and the development of local economies led by women. 
In Valparaíso, collaboration with CONAF and a regional professional with a gender perspective has been strengthened, maintaining active collaboration in official events related to women. The challenge now is to move toward the implementation of restoration actions and business models led by women.
In O'Higgins, coordination has been established with the Regional Ministry of Women and Gender Equality and participation in the Rural Women's Roundtable has been established, creating the conditions for future coordinated actions with the project. 
In Maule, coordination includes SERNAMEG, PRODEMU, the Regional Ministry of the Ministry of Agriculture, Livestock, and Rural Women's Roundtables of Talca, with workshops already held with the participation of more than 50 women. Training and restoration activities aimed at strengthening business models led by women in the pilot communities are planned for 2025 and 2026.
In Ñuble, the main challenge is to integrate the Regional Secretary for Women and Gender Equality into the Regional Restoration Committee. This opportunity is seen within the framework of the CORECC (Regional Council of Indigenous Women), where the project will seek to activate their participation through demonstration activities with a gender perspective. 
In Biobío, specifically in Lanalhue, we have worked with PRODEMU Cañete and the Women's Office of the Municipality of Cañete, developing workshops on agroecology, health, and women's leadership. More than 40 women participated, strengthening their role in restoration processes with a territorial and gender perspective.</t>
  </si>
  <si>
    <t>Presidential Delegation of the Limarí Province</t>
  </si>
  <si>
    <t>Strategic actor as a central government leader in the Coquimbo pilot landscape territory. He leads the Management Committee of the Fray Jorge Biosphere Reserve (RBFJ).</t>
  </si>
  <si>
    <t>The Local Restoration Committee was contacted to coordinate project governance with the RBFJ Reserve Management Committee. The challenge is to incorporate landscape restoration with a focus on the territories into their work.</t>
  </si>
  <si>
    <t>Municipalities of Ovalle, Casablanca, Algarrobo, Quilpué, Navidad, Marchihue, Litueche, Pumanque, Pichilemu, Paredones, Curepto, Constitución, Pencahue, San Carlos, San Nicolás, Ninhue, Quirihue, Quillón, Ránquil, Florida, Cañete and Contulmo.</t>
  </si>
  <si>
    <t>Participates in the Local Committees of the pilot landscapes and in coordination with the Regional Technical Committees.</t>
  </si>
  <si>
    <t xml:space="preserve">With the Municipality of Ovalle, progress is being made in joint work with the Departments of Environment and Productive Development, also promoting coordination with other local stakeholders. In the Valparaíso Region, in the commune of Casablanca, the donation of native plants and an environmental education program have been coordinated, with the participation of professionals from the PRODESAL program.
In Quilpué, restoration initiatives have begun in the Colliguay Valley, especially in areas affected by the 2024 fires.
In Maule, close ties are maintained with the municipalities of Constitución and Curepto, where joint restoration efforts are being carried out in coordination with PRODESAL, communal climate change plans, and other initiatives. Support has also been extended to municipalities such as Empedrado, Licantén, and Longaví, particularly within the framework of their respective climate plans.
In the O'Higgins Region, the municipalities of Pichilemu and Paredones have been key to implementing activities such as seed exchanges and project dissemination, which has facilitated progress in the formation of local committees.
In Ñuble, there is ongoing work with San Nicolás and Ninhue, communities that actively participate in the Local Restoration Committee. In Quirihue and Ninhue, awareness-raising activities through community restoration are planned, and in San Nicolás, agroecological actions focused on water management will be promoted. In parallel, work has been done with PRODESAL teams from the four communities to strengthen ties with the municipalities. In San Carlos, as of April 2025, no contact has been made.
In the Biobío Region, engagement with municipalities has been key to project implementation, particularly in Cañete and Contulmo, where a work plan was defined with environmental offices, local economic development, INDAP programs (PDTI and PRODESAL), and women's offices. In the Ñuble-Biobío region, significant progress has been made with Ránquil and Quillón, through their participation in communal climate change plans and the activation of local committees. The remaining challenge is to consolidate strategic and sustained engagement with these municipalities.
</t>
  </si>
  <si>
    <t>NGOs</t>
  </si>
  <si>
    <t>World Wide Fund for Nature (WWF-Chile</t>
  </si>
  <si>
    <t>It participates in the National Technical Committee of the PNRP, the Regional Technical Committee of Biobío, and the Local Committee of the Lanalhue-Nahuelbuta Pilot Landscape. It serves as a strategic partner for Outcomes 2.2 and 2.3.</t>
  </si>
  <si>
    <t>At the national level, he participates in the National Technical Committee of the PNRP and its activities. In Biobío, there has been no participation during this period, neither in the Regional Technical Committee nor in the Lanalhue Nahuelbuta Local Committee. The challenge will be to evaluate the relevance of participation at the local level.</t>
  </si>
  <si>
    <t>World Resources Institute (WRI)</t>
  </si>
  <si>
    <t>Participates in the National Technical Committee of the PNRP. Strategic partner for project assistance.</t>
  </si>
  <si>
    <t>The WRI (World Resources Institute) has been instrumental in guiding and providing input for designing the terms of reference to hire the firm that will develop the socio-ecological indicators and the Landscape Sustainability Index. The next goal is to connect the business models of local restoration plans with national and international financing portfolios, where WRI can provide support to attract funding</t>
  </si>
  <si>
    <t>International Union for Conservation of Nature (UICN)</t>
  </si>
  <si>
    <t>Strategic partner of the PNRP and the Project in the area of technical assistance for scaling and networking nature-based solutions.</t>
  </si>
  <si>
    <t>The collaboration with this institution will be strengthened during the development and implementation of local restoration plans in the next period. The challenge is for them to contribute their knowledge on nature-based solutions and provide validation according to international guidelines.</t>
  </si>
  <si>
    <t>Chile Nature Fund Foundation (FNC)</t>
  </si>
  <si>
    <t>Strategic partner of the MMA for the development of mechanisms to mobilize private financing and scale up the results and lessons learned from the Project.</t>
  </si>
  <si>
    <t>The FNC, along with the MMA, CONAF and the Project are working on developing a mechanism to mobilize funds for fire prevention and post-fire restoration. The challenge is to finalize this process and ensure the financing program meets the requirements of potential beneficiaries so that available funds can be allocated and utilized effectively and efficiently.</t>
  </si>
  <si>
    <t>The Nature Conservancy (TNC)</t>
  </si>
  <si>
    <t>Strategic partner of the MMA for feedback on international restoration processes and instruments, as well as for the development of mechanisms for mobilizing private financing and scaling up results.</t>
  </si>
  <si>
    <t>Comparative learning from restoration experiences in other countries is being explored.</t>
  </si>
  <si>
    <t>IDMA Environmental Technical Training Center</t>
  </si>
  <si>
    <t>Participate in outreach and education events related to restoration</t>
  </si>
  <si>
    <t>The possibility of creating courses or integrating content into existing courses and programs regarding restoration is being explored.</t>
  </si>
  <si>
    <t>Llampangui Foundation</t>
  </si>
  <si>
    <t>Participate in the development of the Guide to Good Practices for Conservation Rights, based on pilot actions in Coquimbo</t>
  </si>
  <si>
    <t>Contact with Llampangui Foundation will be re-established to implement and monitor property restoration actions in the El Durazno Estate Corridor and Las Chinchillas National Reserve. This will be done within the framework of developing the Guide to Good Practices for Real Conservation Rights.</t>
  </si>
  <si>
    <t>Un Alto en el Decierto Foundation (FUAD)</t>
  </si>
  <si>
    <t>Participates in CTL. The challenge is to reestablish contact and integration in projects with the Limarí River wetland.</t>
  </si>
  <si>
    <t>National Botanical Garden (in Valparaíso)</t>
  </si>
  <si>
    <t>Participates in Regional Technical Committee in Valparaíso</t>
  </si>
  <si>
    <t>An important ally for the project's implementation in the region. In the next period, the goal is to generate a master plan that encompasses restoration and forest fire prevention themes.</t>
  </si>
  <si>
    <t>La Semilla Foundation (Valparaíso)</t>
  </si>
  <si>
    <t>They've participated in meetings of the Regional Landscape Restoration Committee in Valparaíso, with plans for its formalization in the next period.</t>
  </si>
  <si>
    <t>REM Foundation (in O'Higins)</t>
  </si>
  <si>
    <t>Potential participant of the local committee in Navidad</t>
  </si>
  <si>
    <t>The Foundation, which owns a reserve in Navidad focused on tourism, has offered the space for environmental education activities and workshops. Their representative is expected to participate in the local committee. The absence of a management plan approved by CONAF has complicated institutional coordination.</t>
  </si>
  <si>
    <t>Private Sector entities</t>
  </si>
  <si>
    <t>Wine companies</t>
  </si>
  <si>
    <t>Key stakeholders in local committees for landscape restoration planning</t>
  </si>
  <si>
    <t>Valparaíso: Participation in the Local Committee of the Casablanca Valley Winegrowers' Association (which currently has a Vitivinicultural APL), Corporación Bosque Mediterráneo S.A., Fundo San Gerónimo, and agrotourism ventures in Colliguay and Casablanca. The goal for the next period is to generate demonstrative actions and business models that allow for the articulation of the private sector in the pilot landscape's restoration.</t>
  </si>
  <si>
    <t>Agricultural communities</t>
  </si>
  <si>
    <t>In Coquimbo, 10 agricultural communities have participated in workshops for participatory mapping of their communities (identifying potential restoration sites, threats, and developed businesses). The aim is to ensure their constant integration and participation in the Local Technical Committee, despite challenges related to time and travel within the territory.</t>
  </si>
  <si>
    <t>Artisanal fishing coves</t>
  </si>
  <si>
    <t>In Coquimbo, there's contact with fishermen from 7 artisanal fishing coves (caletas). The aim is to ensure their constant integration and participation in the Local Technical Committee, despite challenges related to time and travel within the territory.</t>
  </si>
  <si>
    <t>Limarí Agricultural Communities Trade Association (Coquimbo)</t>
  </si>
  <si>
    <t>key stakeholders as a member of the techinical committees</t>
  </si>
  <si>
    <t>The individual participates in regional and local committees, as well as the RBFJ Management Committee. In the future, the aim is to raise awareness about restoration needs within the agricultural communities of the Limarí province.</t>
  </si>
  <si>
    <t>Small-scale livestock farmers, grouped within the Regional Goat Farming Roundtable (Coquimbo)</t>
  </si>
  <si>
    <t>key stakeholders involved in the local economy of communities within the RBFJ landscape in Chile.</t>
  </si>
  <si>
    <t>There is contact with a representative of the Limarí goat herders and with the Alcones agricultural community. Their future incorporation into the Local Technical Committee is sought for the implementation of good livestock practices and the promotion of businesses around restoration.</t>
  </si>
  <si>
    <t>Agroturism producers and entrepreneurs (Valparaíso)</t>
  </si>
  <si>
    <t>key stakeholders due to ther involvement in the local econony of the landscape's communities</t>
  </si>
  <si>
    <t>Restoration and environmental education initiatives have been carried out. The aim in the next period is to finalize collaboration commitments for restoration projects and actions.</t>
  </si>
  <si>
    <t>Forestry Companies (forestal Arauco, CORMA)</t>
  </si>
  <si>
    <t>Main private stakeholders in the Regional Committees</t>
  </si>
  <si>
    <t>In Maule, CORMA is actively involved in the Regional Technical Committee and the Biological Corridor project in Curepto. Additionally, there is active work with Forestal Arauco and CMPC to develop restoration activities. These collaborative initiatives are expected to expand.
In Ñuble, CORMA and Forestal Arauco actively participate in the Regional Restoration Committee, and Arauco also participates on the local committee. 
Collaborative work has been established with the company to transform plantation areas into restoration zones on Coiquén Hill (Quirihue–Ninhue). Furthermore, progress is being made in collaboration with Forestal Palo Alto, together with the Ministry of Agriculture, Livestock and Fisheries (MMA) and CONAF (National Forestry Commission), under a native forest conservation agreement.
Restoration actions and good forestry practices will be monitored, and Palo Alto will be guided in site management, financing options, and possible agreements with the Regional Government.</t>
  </si>
  <si>
    <t xml:space="preserve">Others </t>
  </si>
  <si>
    <t>Universities</t>
  </si>
  <si>
    <t>Participates int the Regional and Local Committee, contributing academic knowledge.</t>
  </si>
  <si>
    <t>In Coquimbo, the University of La Serena actively participates in the regional and local committees, contributing knowledge, experience, and research networks. It conducts long-term ecological studies and contributes to decision-making in the pilot landscape.
In O'Higgins, the University of O'Higgins has been involved in supporting soil restoration led by an ANID researcher in the pilot landscape. The challenge will be to implement the results of this project into local restoration plans.
In Maule, there is joint work with the Catholic University of Maule through activities carried out (clean-ups; fire tables) and action planning for 2025, including the development of Climate Change Plans for pilot communities (Curepto) and complementary communities (Empedrado and Longaví), the development of the National Congress on Agroecology, among others.
In Ñuble, there is a connection with the University of Concepción through the participation of researcher Cristian Echeverría in the Regional Restoration Committee and the collaboration of members of the Landscape Ecology Laboratory, a joint project between the University of Biobío and the University of Concepción for the nursery production of native species for restoration purposes. 
For the next period, the University of Biobío is expected to be incorporated through an agreement between the SEREMI of MMA Ñuble and the Natural Resources Engineering program. This agreement aims to conduct research and a species registry in the headwaters of the Altos de Ninhue watershed.</t>
  </si>
  <si>
    <t>Center fot Advanced Studies in Arid Zones (CEAZA)</t>
  </si>
  <si>
    <t>Participates int the Regional and Local Committee, contributing academic knowledge. conducts long-term ecological studies and contributes to decision-making in the pilot landscape.</t>
  </si>
  <si>
    <t>Institute of Ecology and Biodiversity (IEB)</t>
  </si>
  <si>
    <t>Participates in the Regional and Local Technical Committee, contributing academic knowledge. They conduct long-term ecological studies and contribute to decision-making in the pilot landscape.</t>
  </si>
  <si>
    <t>Maule Mataquitato Defense and Conservation Group (ADEMA)</t>
  </si>
  <si>
    <t>Key stakeholders within the local committees for landscape restoration planning</t>
  </si>
  <si>
    <t>In Maule, good work has been achieved in the local Constitución committee thanks to civil society organizations such as ADEMA. The hope is to strengthen the working relationship to make the Restoration Project viable in the Constitución commune and in the long term under the PNRP framework.</t>
  </si>
  <si>
    <t>Curepto Communal Enviromental Committee</t>
  </si>
  <si>
    <t>In the Maule Region, collaboration with the Rural Women's Roundtables of Constitución and Curepto has been strengthened, with the aim of supporting the development of business models linked to restoration. Participants have actively participated in events such as the "Women, Gender, and Restoration" workshop, which brought together 54 people, 50 of whom were women, as well as in workshops on gender and business models. This collaborative relationship is expected to be consolidated through the implementation of training (in Curepto) and reforestation (in Constitución) activities during 2025 and 2026, as part of strengthening the productive models promoted by the Women's Roundtables of the pilot communities.</t>
  </si>
  <si>
    <t>The Forestry Dialogue (Maule)</t>
  </si>
  <si>
    <t>Members of the regional committee</t>
  </si>
  <si>
    <t>In the Maule Region, the Forest Dialogue actively participates in the Regional Technical Committee. Active and ongoing cooperation has been maintained with this body, which has contributed to improving relations with forestry companies and facilitating the implementation of restoration actions and coordination within fire prevention committees. This relationship is expected to be strengthened through the implementation of joint actions that integrate key forestry stakeholders, including companies and public services, in initiatives such as the Pudú Corridor, the conservation of the Ruil, and fire prevention committees.</t>
  </si>
  <si>
    <t>Voygue Rayen Women's Association (Biobío)</t>
  </si>
  <si>
    <t>Members of the local committee in Cañete</t>
  </si>
  <si>
    <t>The Rayen Voygue Women's Group actively participates in the Free, Prior, and Informed Consent ( FPIC or CLPI) process and is a member of the Local Restoration Committee. It is currently collaborating on a trust-based nursery project, which includes the installation of infrastructure and training for the production of native and medicinal plants. They are a key player in energizing the Committee's actions. Among the challenges are ensuring their active participation in local committees, in line with the Gender Action Plan and the Indigenous Peoples' Plan, as well as establishing a working model that integrates the majority of its members, including those outside the restoration zone, with a view to replicating experiences in other territories.</t>
  </si>
  <si>
    <t>10. Gender Mainstreaming</t>
  </si>
  <si>
    <t>Information on Progress on Gender-responsive measures as documented at CEO Endorsement/Approval in the gender action plan or equivalent (when applicable) during this reporting period. (This section will be uploaded to the GEF Portal)</t>
  </si>
  <si>
    <t>Category</t>
  </si>
  <si>
    <t>Yes/No</t>
  </si>
  <si>
    <t xml:space="preserve">Briefly describe progress and results achieved during this reporting period. </t>
  </si>
  <si>
    <t>a. Closing gender gaps in access to and control overal natural resources</t>
  </si>
  <si>
    <t>During this period, various initiatives focused on promoting access to and control of natural resources through demonstration actions by landscape have been developed:
In the Valparaíso landscape, Water and Soil Conservation Projects (OCAS) were carried out on a beneficiary's property and three restoration actions were carried out on women's properties to strengthen beekeeping and tourism. This included collaborative work with the PRODEMU Foundation (Foundation for the Promotion and Development of Women) on post-fire restoration through reforestation with native species in the urban-rural interface.
In the coastal dryland landscape of the O'Higgins region, a series of workshops were held in coordination with the Rural Women's Roundtable, training 114 women in "farm water management" and "soil resource management" through intra-farm practices for family farming with a gender perspective.
In the Cayumanque landscape, restoration actions were carried out on seven beneficiary properties.</t>
  </si>
  <si>
    <t>b. Improving women's participation and decision making</t>
  </si>
  <si>
    <t xml:space="preserve">The following activities were carried out during the period: 
- Integration of the gender approach and considerations to address gaps in the project guidelines and the Landscape Restoration Plan, specifically: Governance Formation, Workshops for regional and local committees, Terms of Reference for consultation on local restoration plans and ecological planning.  
- Multilevel governance with a gender perspective: We have promoted parity in the formation of the committees, a strategy that has been achieved in some, and in other landscapes has been a challenge, and remains to be achieved in the next period. This criterion has been integrated into the minutes of the formation of governance, achieving the following results: 
- At the project level, the average participation of the six Regional Committees is 45% female members (out of a total of 108 participants). 
- The Local Committees at the general level of the project have an average of 61% female members (out of a total of 208 participants) and an average of 26% representation from Indigenous peoples (53 participants). 
- Encourage women's participation in governance spaces, guaranteeing favorable schedules and facilitating transportation for participants.  
- Map of actors has incorporated a survey of women's organizations at the local and regional levels, as well as the business initiatives developed by women in each territory. 
- Identification of national, regional and local public policies and programs (e.g. rural women's program, women heads of household program, rural women, others). Withing the framework of output 1.1.3.   
- Meetings and coordination with government institutions at the national and regional levels and with municipalities that address gender issues, to present the project and Gender Action Plan, generate alliances, link with women's organizations and identify potential joint initiatives for the restoration of landscapes with a gender perspective and empowerment. Among them: 
 *Valparaíso Pilot: 1A workshop for the regional committee on "Economic Empowerment, Business Models, and Responsive Value Chains" and two workshops for the local committee on "Basic Gender Concepts and Gaps Identified in the Project" and "Gender and the Environment." 
*Maule Pilot: A workshop for the regional committee on "Gender and the Environment." 
*Ñuble Pilot: Coordination and participation in the Latin American Meeting of Rural Women. 
*Biobío Pilot: A training session on "Gender and Indigenous Peoples" delivered by INDAP's Indigenous Peoples Unit and a workshop for the regional committee on "Gender and Indigenous Peoples." </t>
  </si>
  <si>
    <t>c. generating socio-economic benefits or services for women</t>
  </si>
  <si>
    <t>Any other good practices on gender</t>
  </si>
  <si>
    <t xml:space="preserve">*During the 20x20 Initiative's 2025 Annual Summit meeting, Blanca Melin Aniñir was selected as the leader of the 2025 restoration. Blanca is a Mapuche woman and spokesperson for the local committee of Cañete in the Biobío region, belonging to the Lanalhue Nahuelbuta landscape, which is made up of communities of indigenous peoples. 
*Meetings for socialization of the Gender Action Plan and articulation with State institutions that address gender issues such as: Seremis de la Mujer y Equidad de Género (MMyEG), Servicio Nacional de la Mujer y Equidad de Género (SERNAMEG); Fundación PRODEMU (Fundación para la Promoción y Desarrollo de la Mujer), Oficinas de la Mujer de los Municipios, with the objective of articulating a collaborative and sustainable work in the territories, mainly through the "Mesas de las Mujeres Rurales" and territorial programs focused on strengthening women's autonomies. 
*Articulation with Red Lac "Red de Mujeres Rurales de América Latina y El Caribe" to strengthen and create a National Network of Rural Women in Chile. 
*Regarding communications, there is a document titled "Strategy and Recommendations for Communication with Gender Equity" that provides guidelines and guidelines for communicating with a gender perspective.  The gender specialist continues to actively support and collaborate with the UGP and the regional technical team. 
</t>
  </si>
  <si>
    <t>11. Knowledge and Learning Activities</t>
  </si>
  <si>
    <t>Knowledge activities/products (when applicable), as outlined in Knowledge Management (and Learning) Approach approved at CEO Endorsement/Approval, during this reporting period. (This section will be uploaded to the GEF Portal)</t>
  </si>
  <si>
    <t>Knowledge management and Learning (KML):
Does the project have a KML strategy?</t>
  </si>
  <si>
    <t>If YES, what is the implementation progress? 
In your answer, please describe how the project is fostering knowledge sharing and learning among stakeholders at national and sub-national level.</t>
  </si>
  <si>
    <t xml:space="preserve">As agreed in the work plan and the requested reorientation (contract modification), the consulting firm CyC developed and submitted a Knowledge Management Plan (KMPP) proposal that proposes actions to systematize, disseminate, and apply the knowledge generated by the project. Ten interviews were conducted, including with regional facilitators, a gender officer, and the project's core team.
The KMPP submitted contains a Publications Plan with a detailed list of 11 suggested publications, divided into manuals, fact sheets, case studies, reports, and infographics. To advance the development of the Knowledge Management Plan (KMPP), a specialist was hired to continue its implementation, ensuring that the topics and materials developed are aligned with the needs of the project and the National Landscape Restoration Plan (PNRP).
During this period, the official project website was also implemented (www.gefrestauracion.mma.gob.cl), serving as an information repository and permanent channel for disseminating results, technical documents, news, and participation opportunities for key stakeholders and interested citizens. In addition, five electronic newsletters were developed and distributed to inform counterparts, partners, and the general public about the project's progress. </t>
  </si>
  <si>
    <t xml:space="preserve"> If NO, how does the project identify, collect and document good practices? </t>
  </si>
  <si>
    <t xml:space="preserve">Please list good practices, including key-technical and/or institutional innovations, from the project thus far. </t>
  </si>
  <si>
    <t>To strengthen knowledge exchange and foster collective learning, the Project promoted the creation of a Community of Practice, a collaborative space that seeks to systematize and share experiences, methodologies, and lessons learned during project implementation, while inviting other stakeholders—public institutions, civil society organizations, academia, and the private sector—to contribute their own restoration practices and knowledge. The "Community of Practice" is projected as a key platform to enrich landscape-level restoration strategies and advance toward more articulated, territorially relevant, and sustainable management.</t>
  </si>
  <si>
    <t>Communication strategy:
Does the project have a communication strategy?</t>
  </si>
  <si>
    <t xml:space="preserve"> Please provide a brief overview of the communications successes and challenges this fiscal year.</t>
  </si>
  <si>
    <t>The project has a territorially validated Communications Strategy, developed and implemented with a participatory approach that recognizes the sociocultural diversity of the territories where it operates. The strategy was strengthened through in-person workshops and key events that facilitated direct feedback from local, regional, and national stakeholders.
During the execution of the communications consultancy, the strategy proved effective, achieving:
Greater ownership of the project, expressed in media coverage that grew significantly in the second half of 2025 (a 291% increase in media coverage, from 23 articles in 2023 to 90 in 2024).
Positioning of key messages in local and national media, and the consolidation of active social networks.
Development of graphic campaigns and informational pieces that responded to needs identified on the ground, thus promoting closer, more inclusive, and territorially relevant communication. Specifically, a social media campaign was developed, with the development of seven educational infographics and three focused on forest fire prevention, in addition to an animated video and a partnership with a digital media outlet that included an interview with the Minister of the Environment, social media posts, and a project progress report.
The project's communications strategy faces the challenge of continuing to position its progress and actions as a concrete contribution to the development and implementation of public policies, especially the National Landscape Restoration Plan.
Furthermore, as a complement to the Knowledge Management Plan, a more educational and local communications strategy can be developed, highlighting success stories of the work with beneficiaries and how the project is being supported. Finally, partnerships with local, institutional, and community stakeholders can be expanded to consolidate a collaborative network to position key messages at the local level.</t>
  </si>
  <si>
    <t xml:space="preserve">Human-interest story:
Please share a human-interest story from your project, focusing on how the project has helped to improve people's livelihoods while contributing to achieving the expected Global Environmental Benefits. Please indicate any Socio-economic Co-benefits that were generated by the project. Include at least one beneficiary quote and perspective, and please also include related photos and photo credits. </t>
  </si>
  <si>
    <t>During the 20x20 Initiative's Annual Summit (April 2025), the project presented the story of Blanca Melín Aniñir, a Mapuche farmer from the Arauco Province and member of the Cañete Local Restoration Committee, to be nominated as the "2025 Restoration Leader." After an evaluation, the international organization selected Blanca Melín as an Indigenous leader for her extensive experience in territorial and restoration actions, native forest conservation, water protection, and the preservation of ceremonial sites and natural elements significant to the Mapuche people.
"This recognition of my career in preserving the natural and cultural heritage of the Arauco Province is a source of pride. Nature conservation and restoration processes are something that must be worked on together and in networks, and women must be part of this process," Blanca stated. By the end of 2025, the project plans to conduct a survey of beneficiaries in the intervention areas, with the goal of identifying and documenting success stories. This work will generate communications materials that highlight the project's positive impacts on local livelihoods and ecosystem restoration. https://gefrestauracion.mma.gob.cl/integrante-del-comite-local-de-restauracion-de-canete-es-nombrada-lideresa-de-la-restauracion-2025/
https://initiative20x20.org/es/news/dos-lideres-de-restauracion-son-reconocimientos-por-revivir-los-paisajes-de-america-latina
https://www.chillanonline.cl/V7/2025/04/17/por-primera-vez-iniciativa-20x20-entrego-el-premio-lideresa-de-la-restauracion-2025/
https://www.instagram.com/p/DIUcHHYRkoZ/?img_index=1</t>
  </si>
  <si>
    <t>Please provide links to related website, social media account</t>
  </si>
  <si>
    <t xml:space="preserve">Facebook: https://www.facebook.com/GEFRestauracion/    
Instagram: https://www.instagram.com/gefrestauracion/ 
Sitio web: https://gefrestauracion.mma.gob.cl/   </t>
  </si>
  <si>
    <t xml:space="preserve">Please provide a list of publications, leaflets, video materials, newsletters, or other communications assets publised on the web, if any. </t>
  </si>
  <si>
    <r>
      <rPr>
        <b/>
        <sz val="9"/>
        <color rgb="FF000000"/>
        <rFont val="Arial"/>
        <family val="2"/>
      </rPr>
      <t>Videos</t>
    </r>
    <r>
      <rPr>
        <sz val="9"/>
        <color rgb="FF000000"/>
        <rFont val="Arial"/>
        <family val="2"/>
      </rPr>
      <t xml:space="preserve"> 
Conoce el Proyecto GEF Restauración de Paisajes https://youtu.be/KHnW1s5DsTI?si=zPqxvqHDnko6uznV  
Avances del Proyecto GEF Restauración de Paisajes en 2024 https://youtu.be/TsfQzPLAB8Q?si=SjIVWZ3zzcbX97vT
</t>
    </r>
    <r>
      <rPr>
        <b/>
        <sz val="9"/>
        <color rgb="FF000000"/>
        <rFont val="Arial"/>
        <family val="2"/>
      </rPr>
      <t xml:space="preserve">Newsletters 2024-2025 
</t>
    </r>
    <r>
      <rPr>
        <sz val="9"/>
        <color rgb="FF000000"/>
        <rFont val="Arial"/>
        <family val="2"/>
      </rPr>
      <t xml:space="preserve">Agosto (30 agos): https://mailchi.mp/6c213aa45a50/boletn-agosto-2024?e=[UNIQID]  
Septiembre (1 oct): https://mailchi.mp/0995c549d388/boletn-agosto-22987?e=[UNIQID] 
Octubre (14 nov): https://mailchi.mp/d79baf9bc111/boletn-agosto-25869?e=[UNIQID] 
Noviembre (6 dic): https://mailchi.mp/1f1a5f7856ee/boletn-agosto-28949?e=[UNIQID] 
Diciembre (7 ene): https://mailchi.mp/17b75b633e8b/boletn-agosto-31318?e=[UNIQID] 
Abril (17 abr): https://sh1.sendinblue.com/3g8o3llqvlxpfe.html?t=1744817378524    
</t>
    </r>
    <r>
      <rPr>
        <b/>
        <sz val="9"/>
        <color rgb="FF000000"/>
        <rFont val="Arial"/>
        <family val="2"/>
      </rPr>
      <t xml:space="preserve">Social media campaign
</t>
    </r>
    <r>
      <rPr>
        <sz val="9"/>
        <color rgb="FF000000"/>
        <rFont val="Arial"/>
        <family val="2"/>
      </rPr>
      <t xml:space="preserve">https://www.instagram.com/p/DE4rzmMix3i/?img_index=1  
https://www.instagram.com/p/DEUt1nxPOM-/?img_index=1 
</t>
    </r>
    <r>
      <rPr>
        <b/>
        <u/>
        <sz val="9"/>
        <color rgb="FF000000"/>
        <rFont val="Arial"/>
        <family val="2"/>
      </rPr>
      <t xml:space="preserve">Press
</t>
    </r>
    <r>
      <rPr>
        <sz val="9"/>
        <color rgb="FF000000"/>
        <rFont val="Arial"/>
        <family val="2"/>
      </rPr>
      <t xml:space="preserve"> 
Proyecto GEF Restauración de Paisajes: recuperando la biodiversidad de la región mediterránea de Chile ante las amenazas del cambio climático (Entrevista agosto 2024 Coordinador Proyecto Felipe Guerra) 
https://codexverde.cl/proyecto-gef-restauracion-de-paisajes-recuperando-la-biodiversidad-de-la-region-mediterranea-de-chile-ante-las-amenazas-del-cambio-climatico/  
Mujeres Latinoamericanas Intercambian Experiencias de Restauración de Paisajes en Ñuble (septiembre 2024) 
https://paginav.cl/2024/09/11/mujeres-latinoamericanas-intercambian-experiencias-de-restauracion-de-paisajes-en-nuble/  
Concepción fue sede del Primer encuentro regional de iniciativas de restauración ecológica (diciembre 2024) 
https://www.paiscircular.cl/biodiversidad/concepcion-fue-sede-del-primer-encuentro-regional-de-iniciativas-de-restauracion-ecologica/  
Maisa Rojas, ministra del Medio Ambiente: “El Proyecto GEF Restauración de Paisajes es una respuesta urgente a la necesidad de recuperar la biodiversidad” (diciembre 2024)  
https://www.paiscircular.cl/biodiversidad/maisa-rojas-ministra-del-medio-ambiente-y-el-proyecto-gef-restauracion-de-paisajes-es-una-respuesta-urgente-a-la-necesidad-de-recuperar-la-biodiversidad/  
Por primera vez Iniciativa 20X20 entregó premio “Lideresa de la Restauración 2025” (abril 2025) 
https://infogate.cl/2025/04/por-primera-vez-iniciativa-20x20-entrego-premio-lideresa-de-la-restauracion-2025/ 
Lanzamiento Registro Nacional de iniciativas de restauración 2025 (mayo 2025)  
https://codexverde.cl/iniciativas-de-restauracion-en-nuevo-registro-nacional/  
</t>
    </r>
  </si>
  <si>
    <t>Please indicate the Communication and/or knowledge management focal point's name and contact detais.</t>
  </si>
  <si>
    <t xml:space="preserve">Elizabeth Harries - Communications Manager, FAO-Chile 
Ignacio Leal - Communications Manager for the Natural Resources and Biodiversity Division of the Ministry of Environment. 
Mariela Espejo - Communications Manager of the National Forest Corporation 
María Pía Cuevas - Communications Specialist for the Project </t>
  </si>
  <si>
    <t xml:space="preserve">12. Indigenous Peoples and Local Communites Involvement </t>
  </si>
  <si>
    <t>Are Indigenous Peoples and local communities involved in the project (as per the approved Project Document)? If yes, please briefly explain.</t>
  </si>
  <si>
    <t xml:space="preserve">If applicable, please describe the process and current status of on-going/completed, legitimate consultations to obtain Free, Prior and Informed Consent (FPIC) with the indigenous communities. 
Do indigenous peoples and/or local communities have an active partcipation in the project activities? If yes, briefly describe how.
The participation of Indigenous peoples is ongoing and structured through the Cañete and Contulmo Local Committees, formed and co-led by Mapuche spokespersons. Strategic work is being done through two Landscape Committees to ensure involvement, representation, and participation, as well as the cultural relevance and sociocultural specificities of each territory.
Following the implementation of free, prior, and informed consent (FPIC) actions and the formation of the two Local Restoration Committees, free, prior, and informed consent (FPIC) has been obtained from the following participating communities:
*Cañete Local Committee, 4 communities; Pascual Coña Community, Huenumil Community, Mapu Taiñ Koñi Community, Juan Ignacio Catrileo Marinao Community 1; and two associations: Kudawve Mapu and Rayen Voigue.
*Contulmo Local Committee, 7 communities; Lorenzo Huaiquivil Community, Cayinkawin Community, Meliman 2 Community, Winkul Community, Antonio Leviqueo Community, Juan Caniuman Community, and Aniñir Community.
During this period, four sessions were held with each Committee to establish a participatory space for intercultural dialogue, ensuring a culturally relevant landscape restoration process. Highlighting this session was the "El Chaski/Werken" technique, a participatory methodology that allowed for the definition of the first demonstration actions to be planned and developed in the landscape, focused on the propagation of native species, agroecology, and beekeeping.
The initiatives developed during this period include the following:
*1 introductory workshop on organic beekeeping – held in July 2024 in Cañete.
*1 "Exchange of seeds, plants, and knowledge" (Travkintun) with the participation of members of the local committees of Cañete and Contulmo.
*4 seed collection meetings at the Contulmo Natural Monument; Members of the local committees of Cañete and Contulmo participated.
*1 introductory workshop on organic beekeeping – held in June 2025 in Contulmo.
For communications purposes, the strategy and recommendations for Indigenous peoples are being developed during this period, reflecting the substantive participation of Indigenous communities in the project.
During this period, Blanca Melín Aniñir, a Mapuche farmer from the Province of Arauco and participant in the GEF Landscape Restoration project, was recognized as a "2025 Restoration Leader" at the 20x20 Initiative's Annual Summit 2025.
</t>
  </si>
  <si>
    <t>13. Co-Financing Table</t>
  </si>
  <si>
    <t>Sources of Co-financing</t>
  </si>
  <si>
    <t>Name of Co-financer</t>
  </si>
  <si>
    <t>Type of Co-financing</t>
  </si>
  <si>
    <t>Amount Confirmed at CEO endorsement/approval (in USD)</t>
  </si>
  <si>
    <t>Actual Amount Materialized at 30 June 2025 (in USD)</t>
  </si>
  <si>
    <t>Government</t>
  </si>
  <si>
    <t>Ministry of Environment</t>
  </si>
  <si>
    <t>GRANT</t>
  </si>
  <si>
    <t>IN KIND</t>
  </si>
  <si>
    <t>Corporación Nacional Forestal (CONAF)</t>
  </si>
  <si>
    <t>Instituto de Desarrollo Agropecuario (INDAP)</t>
  </si>
  <si>
    <t>Servicio Agrícola y Ganadero (SAG)</t>
  </si>
  <si>
    <t>GEF Agency</t>
  </si>
  <si>
    <t>FAO</t>
  </si>
  <si>
    <t>Total</t>
  </si>
  <si>
    <t xml:space="preserve">Please explain any significant changes in project co-financing since CEO Endorsement/Approval, or differences between the pledged and materialized co-financing amounts. </t>
  </si>
  <si>
    <t>GEF CoFinancing Guidelines 2018</t>
  </si>
  <si>
    <t>14. Geo Location Information</t>
  </si>
  <si>
    <t xml:space="preserve">This section should be completed ONLY by projects with 1st PIR and in case the geographic coverage of project activities has changed since last reporting period.
This information is required by GEF Secretariat in GEF Portal
</t>
  </si>
  <si>
    <t xml:space="preserve">Are there any changes in the geographic coverage of the project activities since the last PIR report? </t>
  </si>
  <si>
    <t>Location Name</t>
  </si>
  <si>
    <t>Latitude</t>
  </si>
  <si>
    <t>Longitude</t>
  </si>
  <si>
    <t>Geo Name ID</t>
  </si>
  <si>
    <t>Location &amp; Activity Description*</t>
  </si>
  <si>
    <t>Annex. Monitoring Area-based GEF Core Indicator Commitments and Progress with FERM</t>
  </si>
  <si>
    <t>The Framework for Ecosystem Restoration Monitoring (FERM), developed by FAO, is the official monitoring platform for tracking global progress and disseminating good practices for the UN Decade of Ecosystem Restoration. The FERM can serve as an integrated GIS-based platform, providing GEF staff and all relevant stakeholders the chance to display the progress of committed versus achieved land under restoration or under improved management for conservation and sustainable use, along with clear results such as the percentage of project achievement. Having a common tracking and monitoring platform allows users to comprehensively assess and report on project progress. A user-friendly dashboard showcasing project results gives stakeholders a clear understanding of the extent to which project targets have been achieved. Projects with area-based GEF Core Indicators (GEF Core Indicators 1-5 and LDCF Core Indicator 2) are encouraged to register in the FERM platform.</t>
  </si>
  <si>
    <t>Useful links:</t>
  </si>
  <si>
    <t>• FERM website</t>
  </si>
  <si>
    <t>• FERM User Guide (PDF)</t>
  </si>
  <si>
    <t>• FERM YouTube channel</t>
  </si>
  <si>
    <t>• Email Carmen Morales</t>
  </si>
  <si>
    <t>26 It also supports countries in reporting areas under restoration for the Kunming-Montreal GBF Target 2 (areas under restoration) for which FAO is the custodian agency.</t>
  </si>
  <si>
    <t>Latin America and the Caribbean (RLC)</t>
  </si>
  <si>
    <t>MFA, Biodiversity, Land Degradation</t>
  </si>
  <si>
    <r>
      <t xml:space="preserve">During the period, </t>
    </r>
    <r>
      <rPr>
        <b/>
        <sz val="9"/>
        <rFont val="Arial"/>
        <family val="2"/>
      </rPr>
      <t>920</t>
    </r>
    <r>
      <rPr>
        <sz val="9"/>
        <rFont val="Arial"/>
        <family val="2"/>
      </rPr>
      <t xml:space="preserve"> people were trained, of whom 60% (553) were women, and 7.3% were members of indigenous communities.
After a methodological review, beneficiaries with established skills in planning and implementing restoration actions were specifically selected. In this regard, the training activities developed in collaboration with CONAF within the framework of the Prepared Communities program, workshops on implementing restoration actions, community landscape restoration workshops, and activities linked to other GEF projects are noteworthy.</t>
    </r>
  </si>
  <si>
    <t>n/a</t>
  </si>
  <si>
    <t>ongoing</t>
  </si>
  <si>
    <t>No</t>
  </si>
  <si>
    <t>During this period, a project awareness workshop was held, addressing the project's objectives, scope, purpose, activities, Gender Action Plan, and participatory data collection with the Rural Women's Roundtable in the Maule region.
As part of the methodology applied to identify services and recognize socioeconomic benefits, the workshop provided a space for sharing experiences and knowledge, where each participant presented their work and the activities they carry out on their properties.
This helped identify productive sectors and niches for both the participants and those being developed among women in the community, as well as opportunities and gaps for implementing business models based on restoration practices.
Fifteen women participated in the activity.
The workshop methodologically addressed the following five guiding questions:
1.- What category is your productive activity classified under?
2. What actions in your productive work do you consider beneficial for ecosystems and the environment?
3. Have you participated in projects and/or programs aimed at improved agricultural practices, conservation, and/or restoration of natural systems?
4. Have you participated in or are you aware of any restoration initiatives? (Native forest planting; soil improvement; land clearing).
5. What environmentally beneficial actions would you like to incorporate into your productive work or in partnership with your community?
A registration form is kept in each landscape to identify women-led business models, with the aim of maintaining an up-to-date and dynamic assessment. This information serves as a key input in the process of developing socio-ecological landscape restoration plans, allowing for optimized incorporation of a gender perspective, appropriately guiding capacity building, and ensuring the development of inclusive and sustainable business models during the next period.
Four "Guardians of Nature" workshops were held in the Valparaíso pilot project to identify the difficulties faced by rural women in restoring landscapes from the perspective of rural women and the potential of maintaining natural systems for their productive activities. As a result, gender-focused productive and sustainable initiatives have been identified with potential benefits for women, to be developed as business models in the next stage.
Considerations and gaps highlighted for implementation in the next period:
Insufficient technical assistance and training to support women's entrepreneurship and agroecological initiatives.
Insufficient availability of markets for the commercialization of byproducts and productive innovations carried out by women.
Actions and coordination with institutions that foster capacity building for women will be targeted, promoting recognition of women's productive role in the landscape restoration process.</t>
  </si>
  <si>
    <r>
      <t xml:space="preserve">During the reporting period, the Annual Operating Plan and Budgets (July 2024 to December 2025) were approved by the second Project Steering Committee, held on November 20, 2024. The priorities defined at this meeting were: the development of regional ecological planning and local socio-ecological restoration plans, the implementation of restoration actions, and the formulation and execution of the knowledge management plan. The Agricultural Development Institute (INDAP) joined the Project Steering Committee, seeking to align its sustainable agriculture promotion programs with the project's outcomes. The Agricultural and Livestock Service (SAG) was invited to participate in regional and local committees to establish synergies with the degraded soil restoration program. These partnerships with both institutions will allow restoration efforts to be mainstreamed into their programs, facilitating the sustainability of project’s results.
</t>
    </r>
    <r>
      <rPr>
        <b/>
        <sz val="9"/>
        <color rgb="FF000000"/>
        <rFont val="Arial"/>
        <family val="2"/>
      </rPr>
      <t>Component 1:</t>
    </r>
    <r>
      <rPr>
        <sz val="9"/>
        <color rgb="FF000000"/>
        <rFont val="Arial"/>
        <family val="2"/>
      </rPr>
      <t xml:space="preserve"> Six Regional Committees and 11 Local Restoration Committees have been established and are currently operational. These governance structures are key to strengthening and promoting restoration actions and ensuring territorial sustainability.
In the Lanalhue–Nahuelbuta landscape, a successful Free, Prior and Informed Consent (FPIC) process was carried out, leading to the establishment of two Local Committees in the communes of Contulmo and Cañete. This strategy respects local traditions, ensures inclusive decision-making, and maintains cultural relevance.
Technical specifications were development and presented for the preparation of a methodological and procedural guide, as an instrument to support the country and the work of the Ministry of the Environment in the standardization and orientation of ecological planning at the national level. This is a key element for compliance with Law 21,600, along with the development of ecological planning processes in the Maule, Ñuble, and Biobío regions.
</t>
    </r>
    <r>
      <rPr>
        <b/>
        <sz val="9"/>
        <color rgb="FF000000"/>
        <rFont val="Arial"/>
        <family val="2"/>
      </rPr>
      <t xml:space="preserve">Component 2: </t>
    </r>
    <r>
      <rPr>
        <sz val="9"/>
        <color rgb="FF000000"/>
        <rFont val="Arial"/>
        <family val="2"/>
      </rPr>
      <t xml:space="preserve">38 restoration demonstration actions are being implemented in 4 pilot landscapes, validated and prioritized by regional and local committees. In the remaining landscapes, one action is in the validation stage, with technical specifications under development for implementation during the second half of 2025. 
Collaborative work with CONAF supported the Prepared Communities program, financing eight preventive and restorative actions in high-risk areas to reduce the occurrence and impact of forest fires across three regions with pilot landscapes. The project also initiated a contract with the EULA-Chile Environmental Sciences Center, part of the University of Concepción, to develop standards for the participatory process of socio-ecological restoration planning at the landscape level. In parallel, technical specifications are being developed for the seven pilot landscapes, to guide the design of territorially relevant socio-ecological restoration plans, aligned with the standards created by the EULA Center.
</t>
    </r>
    <r>
      <rPr>
        <b/>
        <sz val="9"/>
        <color rgb="FF000000"/>
        <rFont val="Arial"/>
        <family val="2"/>
      </rPr>
      <t>Component 3:</t>
    </r>
    <r>
      <rPr>
        <sz val="9"/>
        <color rgb="FF000000"/>
        <rFont val="Arial"/>
        <family val="2"/>
      </rPr>
      <t xml:space="preserve"> A participatory and territorially relevant Communication Strategy was consolidated to highlight the project's progress and strengthen its engagement with local, regional, and national stakeholders. Through graphic campaigns, media partnerships, digital publications, and workshops, the project promoted inclusive communication, fostering community ownership. The Knowledge Management Plan was strengthened with the development of a Publications Plan and the hiring of a specialist to lead its implementation, ensuring its alignment with the priorities of the National Landscape Restoration Plan. In addition, the project website was launched, and social media platforms were consolidated as key channels for sharing achievements, activities, and restoration benefits. The project also promoted the creation of a “Community of Practice”, which articulates collective learning and facilitates exchange with other key stakeholders, positioning itself as a strategic space to enrich restoration interventions in the territories.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</si>
</sst>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409]* #,##0.00_ ;_-[$$-409]* \-#,##0.00\ ;_-[$$-409]* &quot;-&quot;??_ ;_-@_ "/>
    <numFmt numFmtId="165" formatCode="_-[$$-409]* #,##0.000000_ ;_-[$$-409]* \-#,##0.000000\ ;_-[$$-409]* &quot;-&quot;??_ ;_-@_ "/>
    <numFmt numFmtId="166" formatCode="&quot;$&quot;#,##0"/>
  </numFmts>
  <fonts count="56" x14ac:knownFonts="1">
    <font>
      <sz val="11"/>
      <color theme="1"/>
      <name val="Aptos Narrow"/>
      <family val="2"/>
      <scheme val="minor"/>
    </font>
    <font>
      <sz val="12"/>
      <color theme="1"/>
      <name val="Aptos Narrow"/>
      <family val="2"/>
      <scheme val="minor"/>
    </font>
    <font>
      <sz val="12"/>
      <color theme="1"/>
      <name val="Arial"/>
      <family val="2"/>
    </font>
    <font>
      <b/>
      <sz val="14"/>
      <color theme="1"/>
      <name val="Arial"/>
      <family val="2"/>
    </font>
    <font>
      <b/>
      <sz val="12"/>
      <color theme="1"/>
      <name val="Arial"/>
      <family val="2"/>
    </font>
    <font>
      <b/>
      <u/>
      <sz val="12"/>
      <color rgb="FFFF0000"/>
      <name val="Arial"/>
      <family val="2"/>
    </font>
    <font>
      <b/>
      <sz val="10"/>
      <color theme="1"/>
      <name val="Arial"/>
      <family val="2"/>
    </font>
    <font>
      <b/>
      <sz val="13"/>
      <color theme="1"/>
      <name val="Arial"/>
      <family val="2"/>
    </font>
    <font>
      <sz val="9"/>
      <color theme="1"/>
      <name val="Arial"/>
      <family val="2"/>
    </font>
    <font>
      <b/>
      <sz val="9"/>
      <color theme="1"/>
      <name val="Arial"/>
      <family val="2"/>
    </font>
    <font>
      <i/>
      <sz val="9"/>
      <color theme="1"/>
      <name val="Arial"/>
      <family val="2"/>
    </font>
    <font>
      <sz val="9.5"/>
      <color theme="1"/>
      <name val="Arial"/>
      <family val="2"/>
    </font>
    <font>
      <b/>
      <sz val="9.5"/>
      <color theme="1"/>
      <name val="Arial"/>
      <family val="2"/>
    </font>
    <font>
      <u/>
      <sz val="11"/>
      <color theme="10"/>
      <name val="Aptos Narrow"/>
      <family val="2"/>
      <scheme val="minor"/>
    </font>
    <font>
      <sz val="9.5"/>
      <color rgb="FF333333"/>
      <name val="Arial"/>
      <family val="2"/>
    </font>
    <font>
      <sz val="9"/>
      <color theme="1"/>
      <name val="Aptos Narrow"/>
      <family val="2"/>
      <scheme val="minor"/>
    </font>
    <font>
      <u/>
      <sz val="9.5"/>
      <color theme="10"/>
      <name val="Arial"/>
      <family val="2"/>
    </font>
    <font>
      <sz val="9"/>
      <name val="Arial"/>
      <family val="2"/>
    </font>
    <font>
      <b/>
      <i/>
      <sz val="9"/>
      <color theme="1"/>
      <name val="Arial"/>
      <family val="2"/>
    </font>
    <font>
      <sz val="8.5"/>
      <name val="Arial"/>
      <family val="2"/>
    </font>
    <font>
      <sz val="8.5"/>
      <color theme="1"/>
      <name val="Arial"/>
      <family val="2"/>
    </font>
    <font>
      <b/>
      <sz val="11"/>
      <color theme="1"/>
      <name val="Arial"/>
      <family val="2"/>
    </font>
    <font>
      <b/>
      <sz val="9"/>
      <name val="Arial"/>
      <family val="2"/>
    </font>
    <font>
      <b/>
      <sz val="11"/>
      <color theme="1"/>
      <name val="Aptos Narrow"/>
      <family val="2"/>
      <scheme val="minor"/>
    </font>
    <font>
      <i/>
      <sz val="7.5"/>
      <color theme="1"/>
      <name val="Arial"/>
      <family val="2"/>
    </font>
    <font>
      <sz val="7.5"/>
      <color theme="1"/>
      <name val="Arial"/>
      <family val="2"/>
    </font>
    <font>
      <sz val="11"/>
      <color rgb="FFFF0000"/>
      <name val="Aptos Narrow"/>
      <family val="2"/>
      <scheme val="minor"/>
    </font>
    <font>
      <sz val="9"/>
      <color rgb="FF000000"/>
      <name val="Arial"/>
      <family val="2"/>
    </font>
    <font>
      <i/>
      <sz val="9"/>
      <name val="Arial"/>
      <family val="2"/>
    </font>
    <font>
      <u/>
      <sz val="10"/>
      <color rgb="FF0000FF"/>
      <name val="Arial"/>
      <family val="2"/>
    </font>
    <font>
      <u/>
      <sz val="10"/>
      <color rgb="FF0000FF"/>
      <name val="Aptos Narrow"/>
      <family val="2"/>
      <scheme val="minor"/>
    </font>
    <font>
      <b/>
      <sz val="9"/>
      <color theme="1"/>
      <name val="Aptos Narrow"/>
      <family val="2"/>
      <scheme val="minor"/>
    </font>
    <font>
      <sz val="9"/>
      <color rgb="FF000000"/>
      <name val="Aptos Narrow"/>
      <family val="2"/>
      <scheme val="minor"/>
    </font>
    <font>
      <b/>
      <sz val="8"/>
      <name val="Arial"/>
      <family val="2"/>
    </font>
    <font>
      <sz val="20"/>
      <color rgb="FFFFFF00"/>
      <name val="Aptos Narrow"/>
      <family val="2"/>
      <scheme val="minor"/>
    </font>
    <font>
      <b/>
      <sz val="13"/>
      <color theme="1"/>
      <name val="Aptos Narrow"/>
      <family val="2"/>
      <scheme val="minor"/>
    </font>
    <font>
      <sz val="13"/>
      <color theme="1"/>
      <name val="Aptos Narrow"/>
      <family val="2"/>
      <scheme val="minor"/>
    </font>
    <font>
      <sz val="13"/>
      <color rgb="FF000000"/>
      <name val="Calibri"/>
      <family val="2"/>
    </font>
    <font>
      <b/>
      <sz val="9"/>
      <color rgb="FF000000"/>
      <name val="Arial"/>
      <family val="2"/>
    </font>
    <font>
      <sz val="11"/>
      <name val="Aptos Narrow"/>
      <family val="2"/>
      <scheme val="minor"/>
    </font>
    <font>
      <b/>
      <sz val="11"/>
      <name val="Aptos Narrow"/>
      <family val="2"/>
      <scheme val="minor"/>
    </font>
    <font>
      <sz val="13"/>
      <color theme="1"/>
      <name val="Arial"/>
      <family val="2"/>
    </font>
    <font>
      <b/>
      <sz val="13"/>
      <color rgb="FFFF0000"/>
      <name val="Aptos Narrow"/>
      <family val="2"/>
      <scheme val="minor"/>
    </font>
    <font>
      <sz val="11"/>
      <color rgb="FF000000"/>
      <name val="Aptos Narrow"/>
      <family val="2"/>
    </font>
    <font>
      <b/>
      <sz val="11"/>
      <color rgb="FF000000"/>
      <name val="Aptos Narrow"/>
      <family val="2"/>
    </font>
    <font>
      <u/>
      <sz val="11"/>
      <name val="Aptos Narrow"/>
      <family val="2"/>
      <scheme val="minor"/>
    </font>
    <font>
      <i/>
      <sz val="11"/>
      <color rgb="FF000000"/>
      <name val="Aptos Narrow"/>
      <family val="2"/>
    </font>
    <font>
      <i/>
      <sz val="11"/>
      <color theme="1"/>
      <name val="Aptos Narrow"/>
      <family val="2"/>
      <scheme val="minor"/>
    </font>
    <font>
      <b/>
      <u/>
      <sz val="11"/>
      <color theme="1"/>
      <name val="Aptos Narrow"/>
      <family val="2"/>
      <scheme val="minor"/>
    </font>
    <font>
      <u/>
      <sz val="11"/>
      <color rgb="FF000000"/>
      <name val="Aptos Narrow"/>
      <family val="2"/>
    </font>
    <font>
      <b/>
      <sz val="11"/>
      <name val="Aptos Narrow"/>
      <family val="2"/>
    </font>
    <font>
      <sz val="8"/>
      <name val="Arial"/>
      <family val="2"/>
    </font>
    <font>
      <b/>
      <u/>
      <sz val="9"/>
      <color rgb="FF000000"/>
      <name val="Arial"/>
      <family val="2"/>
    </font>
    <font>
      <sz val="11"/>
      <color rgb="FF000000"/>
      <name val="Times New Roman"/>
      <family val="1"/>
    </font>
    <font>
      <b/>
      <sz val="12"/>
      <name val="Arial"/>
      <family val="2"/>
    </font>
    <font>
      <sz val="8"/>
      <color theme="1"/>
      <name val="Arial"/>
      <family val="2"/>
    </font>
  </fonts>
  <fills count="15">
    <fill>
      <patternFill patternType="none"/>
    </fill>
    <fill>
      <patternFill patternType="gray125"/>
    </fill>
    <fill>
      <patternFill patternType="solid">
        <fgColor rgb="FFA6C7DA"/>
        <bgColor indexed="64"/>
      </patternFill>
    </fill>
    <fill>
      <patternFill patternType="solid">
        <fgColor rgb="FFE7F0F5"/>
        <bgColor indexed="64"/>
      </patternFill>
    </fill>
    <fill>
      <patternFill patternType="solid">
        <fgColor theme="0" tint="-0.14999847407452621"/>
        <bgColor indexed="64"/>
      </patternFill>
    </fill>
    <fill>
      <patternFill patternType="solid">
        <fgColor theme="0"/>
        <bgColor indexed="64"/>
      </patternFill>
    </fill>
    <fill>
      <patternFill patternType="solid">
        <fgColor rgb="FFFAFAFA"/>
        <bgColor indexed="64"/>
      </patternFill>
    </fill>
    <fill>
      <patternFill patternType="solid">
        <fgColor rgb="FFF9F9F9"/>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BDD7EE"/>
      </patternFill>
    </fill>
    <fill>
      <patternFill patternType="solid">
        <fgColor theme="3" tint="0.89999084444715716"/>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rgb="FFDDDDDD"/>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rgb="FF000000"/>
      </left>
      <right/>
      <top/>
      <bottom style="thin">
        <color indexed="64"/>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thin">
        <color rgb="FF000000"/>
      </left>
      <right/>
      <top style="thin">
        <color rgb="FF000000"/>
      </top>
      <bottom style="thin">
        <color indexed="64"/>
      </bottom>
      <diagonal/>
    </border>
    <border>
      <left style="thin">
        <color rgb="FF000000"/>
      </left>
      <right/>
      <top style="thin">
        <color rgb="FF000000"/>
      </top>
      <bottom style="thin">
        <color rgb="FF000000"/>
      </bottom>
      <diagonal/>
    </border>
    <border>
      <left style="thin">
        <color indexed="64"/>
      </left>
      <right/>
      <top style="thin">
        <color rgb="FF000000"/>
      </top>
      <bottom/>
      <diagonal/>
    </border>
  </borders>
  <cellStyleXfs count="2">
    <xf numFmtId="0" fontId="0" fillId="0" borderId="0"/>
    <xf numFmtId="0" fontId="13" fillId="0" borderId="0"/>
  </cellStyleXfs>
  <cellXfs count="527">
    <xf numFmtId="0" fontId="0" fillId="0" borderId="0" xfId="0"/>
    <xf numFmtId="0" fontId="0" fillId="0" borderId="0" xfId="0" applyAlignment="1">
      <alignment wrapText="1"/>
    </xf>
    <xf numFmtId="0" fontId="8" fillId="0" borderId="0" xfId="0" applyFont="1"/>
    <xf numFmtId="0" fontId="0" fillId="0" borderId="0" xfId="0" applyAlignment="1">
      <alignment vertical="top"/>
    </xf>
    <xf numFmtId="0" fontId="11" fillId="0" borderId="0" xfId="0" applyFont="1"/>
    <xf numFmtId="0" fontId="14" fillId="6" borderId="13" xfId="0" applyFont="1" applyFill="1" applyBorder="1" applyAlignment="1">
      <alignment vertical="top" wrapText="1"/>
    </xf>
    <xf numFmtId="0" fontId="14" fillId="7" borderId="13" xfId="0" applyFont="1" applyFill="1" applyBorder="1" applyAlignment="1">
      <alignment vertical="top" wrapText="1"/>
    </xf>
    <xf numFmtId="0" fontId="8" fillId="0" borderId="0" xfId="0" applyFont="1" applyAlignment="1">
      <alignment wrapText="1"/>
    </xf>
    <xf numFmtId="0" fontId="8" fillId="0" borderId="0" xfId="0" applyFont="1" applyAlignment="1">
      <alignment horizontal="left" vertical="top" wrapText="1"/>
    </xf>
    <xf numFmtId="0" fontId="8" fillId="0" borderId="0" xfId="0" applyFont="1" applyAlignment="1">
      <alignment vertical="top"/>
    </xf>
    <xf numFmtId="0" fontId="12" fillId="0" borderId="0" xfId="0" applyFont="1" applyAlignment="1">
      <alignment vertical="center"/>
    </xf>
    <xf numFmtId="0" fontId="16" fillId="0" borderId="0" xfId="1" applyFont="1" applyAlignment="1">
      <alignment horizontal="left"/>
    </xf>
    <xf numFmtId="0" fontId="11" fillId="0" borderId="0" xfId="0" applyFont="1" applyAlignment="1">
      <alignment horizontal="left"/>
    </xf>
    <xf numFmtId="0" fontId="11" fillId="0" borderId="0" xfId="0" applyFont="1" applyAlignment="1">
      <alignment horizontal="center" vertical="center"/>
    </xf>
    <xf numFmtId="0" fontId="11" fillId="0" borderId="0" xfId="0" applyFont="1" applyAlignment="1">
      <alignment horizontal="center"/>
    </xf>
    <xf numFmtId="0" fontId="8" fillId="0" borderId="0" xfId="0" applyFont="1" applyAlignment="1">
      <alignment vertical="top" wrapText="1"/>
    </xf>
    <xf numFmtId="0" fontId="8" fillId="0" borderId="0" xfId="0" applyFont="1" applyAlignment="1">
      <alignment horizontal="center" vertical="center"/>
    </xf>
    <xf numFmtId="0" fontId="9" fillId="0" borderId="0" xfId="0" applyFont="1" applyAlignment="1">
      <alignment horizontal="center"/>
    </xf>
    <xf numFmtId="0" fontId="9" fillId="0" borderId="0" xfId="0" applyFont="1" applyAlignment="1">
      <alignment horizontal="center" vertical="top" wrapText="1"/>
    </xf>
    <xf numFmtId="0" fontId="12" fillId="0" borderId="0" xfId="0" applyFont="1" applyAlignment="1">
      <alignment horizontal="left"/>
    </xf>
    <xf numFmtId="0" fontId="11" fillId="0" borderId="0" xfId="0" quotePrefix="1" applyFont="1" applyAlignment="1">
      <alignment horizontal="left"/>
    </xf>
    <xf numFmtId="0" fontId="11" fillId="0" borderId="0" xfId="0" quotePrefix="1" applyFont="1"/>
    <xf numFmtId="0" fontId="8" fillId="0" borderId="1" xfId="0" applyFont="1" applyBorder="1" applyAlignment="1">
      <alignment vertical="top" wrapText="1"/>
    </xf>
    <xf numFmtId="0" fontId="9" fillId="0" borderId="0" xfId="0" applyFont="1" applyAlignment="1">
      <alignment horizontal="left"/>
    </xf>
    <xf numFmtId="0" fontId="6" fillId="0" borderId="0" xfId="0" applyFont="1" applyAlignment="1">
      <alignment horizontal="left"/>
    </xf>
    <xf numFmtId="0" fontId="13" fillId="0" borderId="0" xfId="1"/>
    <xf numFmtId="0" fontId="23" fillId="0" borderId="0" xfId="0" applyFont="1"/>
    <xf numFmtId="0" fontId="9" fillId="0" borderId="0" xfId="0" applyFont="1"/>
    <xf numFmtId="0" fontId="0" fillId="0" borderId="0" xfId="0" applyAlignment="1">
      <alignment vertical="center" wrapText="1"/>
    </xf>
    <xf numFmtId="0" fontId="30" fillId="0" borderId="0" xfId="1" applyFont="1" applyAlignment="1">
      <alignment wrapText="1"/>
    </xf>
    <xf numFmtId="0" fontId="21" fillId="0" borderId="0" xfId="0" applyFont="1" applyAlignment="1">
      <alignment horizontal="left"/>
    </xf>
    <xf numFmtId="0" fontId="15" fillId="0" borderId="0" xfId="0" applyFont="1" applyAlignment="1">
      <alignment vertical="top" wrapText="1"/>
    </xf>
    <xf numFmtId="0" fontId="31" fillId="0" borderId="0" xfId="0" applyFont="1" applyAlignment="1">
      <alignment wrapText="1"/>
    </xf>
    <xf numFmtId="0" fontId="0" fillId="0" borderId="0" xfId="0" applyAlignment="1">
      <alignment horizontal="left"/>
    </xf>
    <xf numFmtId="0" fontId="8" fillId="0" borderId="0" xfId="0" applyFont="1" applyAlignment="1">
      <alignment horizontal="left"/>
    </xf>
    <xf numFmtId="0" fontId="41" fillId="0" borderId="0" xfId="0" applyFont="1"/>
    <xf numFmtId="0" fontId="13" fillId="0" borderId="0" xfId="1" applyAlignment="1">
      <alignment horizontal="left"/>
    </xf>
    <xf numFmtId="0" fontId="1" fillId="0" borderId="0" xfId="0" applyFont="1"/>
    <xf numFmtId="0" fontId="45" fillId="0" borderId="0" xfId="1" applyFont="1"/>
    <xf numFmtId="0" fontId="0" fillId="8" borderId="41" xfId="0" applyFill="1" applyBorder="1" applyAlignment="1">
      <alignment vertical="center" wrapText="1"/>
    </xf>
    <xf numFmtId="0" fontId="0" fillId="8" borderId="40" xfId="0" applyFill="1" applyBorder="1" applyAlignment="1">
      <alignment vertical="center" wrapText="1"/>
    </xf>
    <xf numFmtId="0" fontId="0" fillId="11" borderId="41" xfId="0" applyFill="1" applyBorder="1" applyAlignment="1">
      <alignment vertical="center" wrapText="1"/>
    </xf>
    <xf numFmtId="0" fontId="0" fillId="11" borderId="40" xfId="0" applyFill="1" applyBorder="1" applyAlignment="1">
      <alignment vertical="center" wrapText="1"/>
    </xf>
    <xf numFmtId="0" fontId="23" fillId="9" borderId="34" xfId="0" applyFont="1" applyFill="1" applyBorder="1" applyAlignment="1">
      <alignment vertical="center" wrapText="1"/>
    </xf>
    <xf numFmtId="0" fontId="23" fillId="9" borderId="36" xfId="0" applyFont="1" applyFill="1" applyBorder="1" applyAlignment="1">
      <alignment vertical="center" wrapText="1"/>
    </xf>
    <xf numFmtId="0" fontId="0" fillId="9" borderId="37" xfId="0" applyFill="1" applyBorder="1" applyAlignment="1">
      <alignment vertical="center" wrapText="1"/>
    </xf>
    <xf numFmtId="0" fontId="0" fillId="9" borderId="38" xfId="0" applyFill="1" applyBorder="1" applyAlignment="1">
      <alignment vertical="center" wrapText="1"/>
    </xf>
    <xf numFmtId="0" fontId="43" fillId="10" borderId="32" xfId="0" applyFont="1" applyFill="1" applyBorder="1"/>
    <xf numFmtId="0" fontId="43" fillId="10" borderId="33" xfId="0" applyFont="1" applyFill="1" applyBorder="1"/>
    <xf numFmtId="0" fontId="44" fillId="10" borderId="34" xfId="0" applyFont="1" applyFill="1" applyBorder="1" applyAlignment="1">
      <alignment wrapText="1"/>
    </xf>
    <xf numFmtId="0" fontId="44" fillId="10" borderId="36" xfId="0" applyFont="1" applyFill="1" applyBorder="1" applyAlignment="1">
      <alignment wrapText="1"/>
    </xf>
    <xf numFmtId="0" fontId="43" fillId="10" borderId="37" xfId="0" applyFont="1" applyFill="1" applyBorder="1" applyAlignment="1">
      <alignment wrapText="1"/>
    </xf>
    <xf numFmtId="0" fontId="43" fillId="10" borderId="38" xfId="0" applyFont="1" applyFill="1" applyBorder="1" applyAlignment="1">
      <alignment wrapText="1"/>
    </xf>
    <xf numFmtId="0" fontId="46" fillId="10" borderId="0" xfId="0" applyFont="1" applyFill="1" applyAlignment="1">
      <alignment wrapText="1"/>
    </xf>
    <xf numFmtId="0" fontId="46" fillId="10" borderId="35" xfId="0" applyFont="1" applyFill="1" applyBorder="1" applyAlignment="1">
      <alignment wrapText="1"/>
    </xf>
    <xf numFmtId="0" fontId="47" fillId="9" borderId="32" xfId="0" applyFont="1" applyFill="1" applyBorder="1"/>
    <xf numFmtId="0" fontId="47" fillId="9" borderId="33" xfId="0" applyFont="1" applyFill="1" applyBorder="1"/>
    <xf numFmtId="0" fontId="47" fillId="9" borderId="0" xfId="0" applyFont="1" applyFill="1" applyAlignment="1">
      <alignment vertical="center" wrapText="1"/>
    </xf>
    <xf numFmtId="0" fontId="47" fillId="9" borderId="35" xfId="0" applyFont="1" applyFill="1" applyBorder="1" applyAlignment="1">
      <alignment vertical="center" wrapText="1"/>
    </xf>
    <xf numFmtId="0" fontId="48" fillId="8" borderId="39" xfId="0" applyFont="1" applyFill="1" applyBorder="1" applyAlignment="1">
      <alignment horizontal="center" vertical="center" wrapText="1"/>
    </xf>
    <xf numFmtId="0" fontId="48" fillId="11" borderId="39" xfId="0" applyFont="1" applyFill="1" applyBorder="1" applyAlignment="1">
      <alignment horizontal="center" vertical="center" wrapText="1"/>
    </xf>
    <xf numFmtId="0" fontId="49" fillId="9" borderId="31" xfId="0" applyFont="1" applyFill="1" applyBorder="1"/>
    <xf numFmtId="0" fontId="49" fillId="10" borderId="31" xfId="0" applyFont="1" applyFill="1" applyBorder="1"/>
    <xf numFmtId="0" fontId="40" fillId="12" borderId="31" xfId="0" applyFont="1" applyFill="1" applyBorder="1"/>
    <xf numFmtId="0" fontId="40" fillId="12" borderId="32" xfId="0" applyFont="1" applyFill="1" applyBorder="1"/>
    <xf numFmtId="0" fontId="40" fillId="12" borderId="33" xfId="0" applyFont="1" applyFill="1" applyBorder="1"/>
    <xf numFmtId="0" fontId="26" fillId="12" borderId="34" xfId="0" applyFont="1" applyFill="1" applyBorder="1"/>
    <xf numFmtId="0" fontId="26" fillId="12" borderId="0" xfId="0" applyFont="1" applyFill="1"/>
    <xf numFmtId="0" fontId="39" fillId="12" borderId="30" xfId="0" applyFont="1" applyFill="1" applyBorder="1"/>
    <xf numFmtId="0" fontId="26" fillId="12" borderId="35" xfId="0" applyFont="1" applyFill="1" applyBorder="1"/>
    <xf numFmtId="0" fontId="39" fillId="12" borderId="40" xfId="0" applyFont="1" applyFill="1" applyBorder="1"/>
    <xf numFmtId="0" fontId="26" fillId="12" borderId="36" xfId="0" applyFont="1" applyFill="1" applyBorder="1"/>
    <xf numFmtId="0" fontId="26" fillId="12" borderId="37" xfId="0" applyFont="1" applyFill="1" applyBorder="1"/>
    <xf numFmtId="0" fontId="26" fillId="12" borderId="38" xfId="0" applyFont="1" applyFill="1" applyBorder="1"/>
    <xf numFmtId="0" fontId="0" fillId="0" borderId="49" xfId="0" applyBorder="1"/>
    <xf numFmtId="0" fontId="8" fillId="0" borderId="49" xfId="0" applyFont="1" applyBorder="1" applyAlignment="1">
      <alignment vertical="top" wrapText="1"/>
    </xf>
    <xf numFmtId="0" fontId="0" fillId="0" borderId="49" xfId="0" applyBorder="1" applyAlignment="1">
      <alignment horizontal="left"/>
    </xf>
    <xf numFmtId="0" fontId="18" fillId="0" borderId="49" xfId="0" applyFont="1" applyBorder="1" applyAlignment="1">
      <alignment vertical="center" wrapText="1"/>
    </xf>
    <xf numFmtId="0" fontId="9" fillId="0" borderId="0" xfId="0" applyFont="1" applyAlignment="1">
      <alignment horizontal="left" vertical="top" wrapText="1"/>
    </xf>
    <xf numFmtId="0" fontId="18" fillId="0" borderId="49" xfId="0" applyFont="1" applyBorder="1" applyAlignment="1">
      <alignment horizontal="left" vertical="center" wrapText="1"/>
    </xf>
    <xf numFmtId="0" fontId="8" fillId="0" borderId="49" xfId="0" applyFont="1" applyBorder="1"/>
    <xf numFmtId="0" fontId="8" fillId="0" borderId="1" xfId="0" applyFont="1" applyBorder="1" applyAlignment="1">
      <alignment horizontal="left" vertical="top" wrapText="1"/>
    </xf>
    <xf numFmtId="0" fontId="9" fillId="3" borderId="1" xfId="0" applyFont="1" applyFill="1" applyBorder="1" applyAlignment="1">
      <alignment horizontal="center" vertical="center" wrapText="1"/>
    </xf>
    <xf numFmtId="0" fontId="8" fillId="0" borderId="8" xfId="0" applyFont="1" applyBorder="1"/>
    <xf numFmtId="0" fontId="8" fillId="0" borderId="7" xfId="0" applyFont="1" applyBorder="1"/>
    <xf numFmtId="0" fontId="5" fillId="0" borderId="0" xfId="0" applyFont="1" applyAlignment="1">
      <alignment horizontal="center" vertical="center"/>
    </xf>
    <xf numFmtId="0" fontId="0" fillId="0" borderId="0" xfId="0"/>
    <xf numFmtId="0" fontId="3" fillId="0" borderId="0" xfId="0" applyFont="1" applyAlignment="1">
      <alignment horizontal="center" vertical="center"/>
    </xf>
    <xf numFmtId="0" fontId="2" fillId="0" borderId="0" xfId="0" applyFont="1" applyAlignment="1">
      <alignment horizontal="center" vertical="center"/>
    </xf>
    <xf numFmtId="0" fontId="8" fillId="0" borderId="12" xfId="0" applyFont="1" applyBorder="1" applyAlignment="1">
      <alignment horizontal="left" vertical="top" wrapText="1"/>
    </xf>
    <xf numFmtId="0" fontId="8" fillId="0" borderId="10" xfId="0" applyFont="1" applyBorder="1" applyAlignment="1">
      <alignment horizontal="left" vertical="top" wrapText="1"/>
    </xf>
    <xf numFmtId="0" fontId="8" fillId="0" borderId="11" xfId="0" applyFont="1" applyBorder="1" applyAlignment="1">
      <alignment horizontal="left" vertical="top" wrapText="1"/>
    </xf>
    <xf numFmtId="0" fontId="8" fillId="0" borderId="12" xfId="0" applyFont="1" applyBorder="1" applyAlignment="1">
      <alignment horizontal="center" vertical="top" wrapText="1"/>
    </xf>
    <xf numFmtId="0" fontId="8" fillId="0" borderId="4" xfId="0" applyFont="1" applyBorder="1" applyAlignment="1">
      <alignment horizontal="left" vertical="top" wrapText="1"/>
    </xf>
    <xf numFmtId="0" fontId="8" fillId="0" borderId="5" xfId="0" applyFont="1" applyBorder="1" applyAlignment="1">
      <alignment horizontal="left" vertical="top" wrapText="1"/>
    </xf>
    <xf numFmtId="0" fontId="8" fillId="0" borderId="6" xfId="0" applyFont="1" applyBorder="1" applyAlignment="1">
      <alignment horizontal="left" vertical="top" wrapText="1"/>
    </xf>
    <xf numFmtId="0" fontId="8" fillId="0" borderId="3" xfId="0" applyFont="1" applyBorder="1" applyAlignment="1">
      <alignment horizontal="left" vertical="top" wrapText="1"/>
    </xf>
    <xf numFmtId="0" fontId="8" fillId="0" borderId="49" xfId="0" applyFont="1" applyBorder="1" applyAlignment="1">
      <alignment horizontal="left" vertical="top" wrapText="1"/>
    </xf>
    <xf numFmtId="0" fontId="8" fillId="0" borderId="7" xfId="0" applyFont="1" applyBorder="1" applyAlignment="1">
      <alignment horizontal="left" vertical="top" wrapText="1"/>
    </xf>
    <xf numFmtId="0" fontId="8" fillId="0" borderId="1" xfId="0" applyFont="1" applyBorder="1" applyAlignment="1">
      <alignment horizontal="left" vertical="center" wrapText="1"/>
    </xf>
    <xf numFmtId="0" fontId="8" fillId="0" borderId="12" xfId="0" applyFont="1" applyBorder="1" applyAlignment="1">
      <alignment horizontal="center" vertical="center" wrapText="1"/>
    </xf>
    <xf numFmtId="0" fontId="8" fillId="0" borderId="12" xfId="0" applyFont="1" applyBorder="1" applyAlignment="1">
      <alignment horizontal="left" vertical="center" wrapText="1"/>
    </xf>
    <xf numFmtId="0" fontId="8" fillId="0" borderId="10" xfId="0" applyFont="1" applyBorder="1" applyAlignment="1">
      <alignment horizontal="left" vertical="center" wrapText="1"/>
    </xf>
    <xf numFmtId="0" fontId="8" fillId="0" borderId="1" xfId="0" applyFont="1" applyBorder="1" applyAlignment="1">
      <alignment horizontal="center" vertical="top" wrapText="1"/>
    </xf>
    <xf numFmtId="0" fontId="8" fillId="0" borderId="1" xfId="0" applyFont="1" applyBorder="1" applyAlignment="1">
      <alignment horizontal="left" vertical="top" wrapText="1"/>
    </xf>
    <xf numFmtId="0" fontId="8" fillId="0" borderId="10" xfId="0" applyFont="1" applyBorder="1" applyAlignment="1">
      <alignment horizontal="left"/>
    </xf>
    <xf numFmtId="0" fontId="8" fillId="0" borderId="1" xfId="0" applyFont="1" applyBorder="1" applyAlignment="1">
      <alignment vertical="top" wrapText="1"/>
    </xf>
    <xf numFmtId="0" fontId="8" fillId="0" borderId="5" xfId="0" applyFont="1" applyBorder="1"/>
    <xf numFmtId="0" fontId="8" fillId="0" borderId="6" xfId="0" applyFont="1" applyBorder="1"/>
    <xf numFmtId="0" fontId="8" fillId="0" borderId="8" xfId="0" applyFont="1" applyBorder="1"/>
    <xf numFmtId="0" fontId="8" fillId="0" borderId="2" xfId="0" applyFont="1" applyBorder="1"/>
    <xf numFmtId="0" fontId="8" fillId="0" borderId="9" xfId="0" applyFont="1" applyBorder="1"/>
    <xf numFmtId="0" fontId="8" fillId="0" borderId="12" xfId="0" applyFont="1" applyBorder="1" applyAlignment="1">
      <alignment vertical="top" wrapText="1"/>
    </xf>
    <xf numFmtId="0" fontId="8" fillId="0" borderId="10" xfId="0" applyFont="1" applyBorder="1"/>
    <xf numFmtId="0" fontId="8" fillId="0" borderId="16" xfId="0" applyFont="1" applyBorder="1"/>
    <xf numFmtId="0" fontId="8" fillId="0" borderId="1" xfId="0" applyFont="1" applyBorder="1" applyAlignment="1">
      <alignment vertical="center" wrapText="1"/>
    </xf>
    <xf numFmtId="0" fontId="8" fillId="0" borderId="11" xfId="0" applyFont="1" applyBorder="1"/>
    <xf numFmtId="0" fontId="8" fillId="0" borderId="0" xfId="0" applyFont="1" applyAlignment="1">
      <alignment vertical="top" wrapText="1"/>
    </xf>
    <xf numFmtId="0" fontId="1" fillId="0" borderId="0" xfId="0" applyFont="1"/>
    <xf numFmtId="0" fontId="8" fillId="0" borderId="0" xfId="0" applyFont="1"/>
    <xf numFmtId="0" fontId="8" fillId="0" borderId="50" xfId="0" applyFont="1" applyBorder="1"/>
    <xf numFmtId="0" fontId="9" fillId="0" borderId="0" xfId="0" applyFont="1" applyAlignment="1">
      <alignment vertical="top" wrapText="1"/>
    </xf>
    <xf numFmtId="0" fontId="2" fillId="0" borderId="0" xfId="0" applyFont="1"/>
    <xf numFmtId="0" fontId="8" fillId="0" borderId="51" xfId="0" applyFont="1" applyBorder="1"/>
    <xf numFmtId="0" fontId="8" fillId="0" borderId="49" xfId="0" applyFont="1" applyBorder="1" applyAlignment="1">
      <alignment vertical="top" wrapText="1"/>
    </xf>
    <xf numFmtId="0" fontId="0" fillId="0" borderId="11" xfId="0" applyBorder="1"/>
    <xf numFmtId="0" fontId="8" fillId="0" borderId="16" xfId="0" applyFont="1" applyBorder="1" applyAlignment="1">
      <alignment vertical="top" wrapText="1"/>
    </xf>
    <xf numFmtId="0" fontId="8" fillId="0" borderId="7" xfId="0" applyFont="1" applyBorder="1"/>
    <xf numFmtId="0" fontId="8" fillId="0" borderId="3" xfId="0" applyFont="1" applyBorder="1"/>
    <xf numFmtId="0" fontId="8" fillId="0" borderId="49" xfId="0" applyFont="1" applyBorder="1"/>
    <xf numFmtId="0" fontId="9" fillId="2" borderId="46" xfId="0" applyFont="1" applyFill="1" applyBorder="1" applyAlignment="1">
      <alignment horizontal="center" vertical="center" wrapText="1"/>
    </xf>
    <xf numFmtId="0" fontId="8" fillId="0" borderId="24" xfId="0" applyFont="1" applyBorder="1"/>
    <xf numFmtId="0" fontId="8" fillId="0" borderId="25" xfId="0" applyFont="1" applyBorder="1"/>
    <xf numFmtId="0" fontId="8" fillId="0" borderId="26" xfId="0" applyFont="1" applyBorder="1"/>
    <xf numFmtId="0" fontId="8" fillId="0" borderId="19" xfId="0" applyFont="1" applyBorder="1"/>
    <xf numFmtId="0" fontId="8" fillId="0" borderId="21" xfId="0" applyFont="1" applyBorder="1"/>
    <xf numFmtId="0" fontId="8" fillId="3" borderId="48" xfId="0" applyFont="1" applyFill="1" applyBorder="1" applyAlignment="1">
      <alignment vertical="top" wrapText="1"/>
    </xf>
    <xf numFmtId="0" fontId="8" fillId="0" borderId="20" xfId="0" applyFont="1" applyBorder="1"/>
    <xf numFmtId="0" fontId="0" fillId="0" borderId="6" xfId="0" applyBorder="1"/>
    <xf numFmtId="0" fontId="0" fillId="0" borderId="3" xfId="0" applyBorder="1"/>
    <xf numFmtId="0" fontId="0" fillId="0" borderId="7" xfId="0" applyBorder="1"/>
    <xf numFmtId="0" fontId="0" fillId="0" borderId="8" xfId="0" applyBorder="1"/>
    <xf numFmtId="0" fontId="0" fillId="0" borderId="9" xfId="0" applyBorder="1"/>
    <xf numFmtId="0" fontId="8" fillId="0" borderId="6" xfId="0" applyFont="1" applyBorder="1" applyAlignment="1">
      <alignment vertical="top"/>
    </xf>
    <xf numFmtId="0" fontId="8" fillId="0" borderId="3" xfId="0" applyFont="1" applyBorder="1" applyAlignment="1">
      <alignment vertical="top"/>
    </xf>
    <xf numFmtId="0" fontId="8" fillId="0" borderId="7" xfId="0" applyFont="1" applyBorder="1" applyAlignment="1">
      <alignment vertical="top"/>
    </xf>
    <xf numFmtId="0" fontId="8" fillId="0" borderId="8" xfId="0" applyFont="1" applyBorder="1" applyAlignment="1">
      <alignment vertical="top"/>
    </xf>
    <xf numFmtId="0" fontId="8" fillId="0" borderId="9" xfId="0" applyFont="1" applyBorder="1" applyAlignment="1">
      <alignment vertical="top"/>
    </xf>
    <xf numFmtId="0" fontId="0" fillId="0" borderId="10" xfId="0" applyBorder="1"/>
    <xf numFmtId="0" fontId="9" fillId="2" borderId="1" xfId="0" applyFont="1" applyFill="1" applyBorder="1" applyAlignment="1">
      <alignment horizontal="center" vertical="center" wrapText="1"/>
    </xf>
    <xf numFmtId="0" fontId="8" fillId="0" borderId="6" xfId="0" applyFont="1" applyBorder="1" applyAlignment="1">
      <alignment horizontal="left"/>
    </xf>
    <xf numFmtId="0" fontId="8" fillId="0" borderId="3" xfId="0" applyFont="1" applyBorder="1" applyAlignment="1">
      <alignment horizontal="left"/>
    </xf>
    <xf numFmtId="0" fontId="8" fillId="0" borderId="7" xfId="0" applyFont="1" applyBorder="1" applyAlignment="1">
      <alignment horizontal="left"/>
    </xf>
    <xf numFmtId="0" fontId="8" fillId="0" borderId="8" xfId="0" applyFont="1" applyBorder="1" applyAlignment="1">
      <alignment horizontal="left"/>
    </xf>
    <xf numFmtId="0" fontId="8" fillId="0" borderId="9" xfId="0" applyFont="1" applyBorder="1" applyAlignment="1">
      <alignment horizontal="left"/>
    </xf>
    <xf numFmtId="0" fontId="8" fillId="3" borderId="46" xfId="0" applyFont="1" applyFill="1" applyBorder="1" applyAlignment="1">
      <alignment vertical="top" wrapText="1"/>
    </xf>
    <xf numFmtId="0" fontId="8" fillId="5" borderId="16" xfId="0" applyFont="1" applyFill="1" applyBorder="1" applyAlignment="1">
      <alignment horizontal="left" vertical="center"/>
    </xf>
    <xf numFmtId="0" fontId="0" fillId="0" borderId="5" xfId="0" applyBorder="1"/>
    <xf numFmtId="0" fontId="0" fillId="0" borderId="2" xfId="0" applyBorder="1"/>
    <xf numFmtId="0" fontId="8" fillId="0" borderId="52" xfId="0" applyFont="1" applyBorder="1"/>
    <xf numFmtId="0" fontId="8" fillId="0" borderId="53" xfId="0" applyFont="1" applyBorder="1"/>
    <xf numFmtId="0" fontId="4" fillId="0" borderId="0" xfId="0" applyFont="1" applyAlignment="1">
      <alignment horizontal="center" vertical="center"/>
    </xf>
    <xf numFmtId="0" fontId="9" fillId="2" borderId="17" xfId="0" applyFont="1" applyFill="1" applyBorder="1" applyAlignment="1">
      <alignment horizontal="center" vertical="center" wrapText="1"/>
    </xf>
    <xf numFmtId="0" fontId="8" fillId="0" borderId="29" xfId="0" applyFont="1" applyBorder="1"/>
    <xf numFmtId="0" fontId="8" fillId="0" borderId="42" xfId="0" applyFont="1" applyBorder="1"/>
    <xf numFmtId="0" fontId="9" fillId="2" borderId="18" xfId="0" applyFont="1" applyFill="1" applyBorder="1" applyAlignment="1">
      <alignment horizontal="center" vertical="center" wrapText="1"/>
    </xf>
    <xf numFmtId="0" fontId="8" fillId="0" borderId="23" xfId="0" applyFont="1" applyBorder="1"/>
    <xf numFmtId="0" fontId="18" fillId="0" borderId="0" xfId="0" applyFont="1" applyAlignment="1">
      <alignment horizontal="center" vertical="center"/>
    </xf>
    <xf numFmtId="0" fontId="8" fillId="0" borderId="7" xfId="0" applyFont="1" applyBorder="1" applyAlignment="1">
      <alignment wrapText="1"/>
    </xf>
    <xf numFmtId="0" fontId="8" fillId="0" borderId="3"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7" xfId="0" applyFont="1" applyBorder="1" applyAlignment="1">
      <alignment vertical="top" wrapText="1"/>
    </xf>
    <xf numFmtId="0" fontId="8" fillId="0" borderId="3" xfId="0" applyFont="1" applyBorder="1" applyAlignment="1">
      <alignment vertical="top" wrapText="1"/>
    </xf>
    <xf numFmtId="0" fontId="8" fillId="0" borderId="8" xfId="0" applyFont="1" applyBorder="1" applyAlignment="1">
      <alignment vertical="top" wrapText="1"/>
    </xf>
    <xf numFmtId="0" fontId="8" fillId="0" borderId="9" xfId="0" applyFont="1" applyBorder="1" applyAlignment="1">
      <alignment vertical="top" wrapText="1"/>
    </xf>
    <xf numFmtId="0" fontId="8" fillId="0" borderId="4" xfId="0" applyFont="1" applyBorder="1" applyAlignment="1">
      <alignment vertical="top" wrapText="1"/>
    </xf>
    <xf numFmtId="0" fontId="8" fillId="0" borderId="52" xfId="0" applyFont="1" applyBorder="1" applyAlignment="1">
      <alignment vertical="top"/>
    </xf>
    <xf numFmtId="0" fontId="8" fillId="0" borderId="53" xfId="0" applyFont="1" applyBorder="1" applyAlignment="1">
      <alignment vertical="top"/>
    </xf>
    <xf numFmtId="0" fontId="8" fillId="5" borderId="16" xfId="0" applyFont="1" applyFill="1" applyBorder="1" applyAlignment="1">
      <alignment horizontal="center" vertical="center"/>
    </xf>
    <xf numFmtId="0" fontId="8" fillId="5" borderId="18" xfId="0" applyFont="1" applyFill="1" applyBorder="1" applyAlignment="1">
      <alignment horizontal="center" vertical="center"/>
    </xf>
    <xf numFmtId="0" fontId="4" fillId="5" borderId="0" xfId="0" applyFont="1" applyFill="1" applyAlignment="1">
      <alignment horizontal="center"/>
    </xf>
    <xf numFmtId="0" fontId="8" fillId="14" borderId="12" xfId="0" applyFont="1" applyFill="1" applyBorder="1" applyAlignment="1">
      <alignment horizontal="center"/>
    </xf>
    <xf numFmtId="0" fontId="8" fillId="14" borderId="10" xfId="0" applyFont="1" applyFill="1" applyBorder="1" applyAlignment="1">
      <alignment horizontal="center"/>
    </xf>
    <xf numFmtId="0" fontId="8" fillId="14" borderId="11" xfId="0" applyFont="1" applyFill="1" applyBorder="1" applyAlignment="1">
      <alignment horizontal="center"/>
    </xf>
    <xf numFmtId="0" fontId="8" fillId="14" borderId="12" xfId="0" applyFont="1" applyFill="1" applyBorder="1" applyAlignment="1">
      <alignment horizontal="left"/>
    </xf>
    <xf numFmtId="0" fontId="8" fillId="14" borderId="10" xfId="0" applyFont="1" applyFill="1" applyBorder="1" applyAlignment="1">
      <alignment horizontal="left"/>
    </xf>
    <xf numFmtId="0" fontId="8" fillId="14" borderId="11" xfId="0" applyFont="1" applyFill="1" applyBorder="1" applyAlignment="1">
      <alignment horizontal="left"/>
    </xf>
    <xf numFmtId="0" fontId="9" fillId="2" borderId="11" xfId="0" applyFont="1" applyFill="1" applyBorder="1" applyAlignment="1">
      <alignment horizontal="center" vertical="center" wrapText="1"/>
    </xf>
    <xf numFmtId="0" fontId="8" fillId="0" borderId="0" xfId="0" applyFont="1" applyAlignment="1">
      <alignment horizontal="center" vertical="top" wrapText="1"/>
    </xf>
    <xf numFmtId="0" fontId="8" fillId="0" borderId="6" xfId="0" applyFont="1" applyBorder="1" applyAlignment="1">
      <alignment horizontal="left" vertical="top"/>
    </xf>
    <xf numFmtId="0" fontId="8" fillId="0" borderId="3" xfId="0" applyFont="1" applyBorder="1" applyAlignment="1">
      <alignment horizontal="left" vertical="top"/>
    </xf>
    <xf numFmtId="0" fontId="8" fillId="0" borderId="7" xfId="0" applyFont="1" applyBorder="1" applyAlignment="1">
      <alignment horizontal="left" vertical="top"/>
    </xf>
    <xf numFmtId="0" fontId="8" fillId="0" borderId="8" xfId="0" applyFont="1" applyBorder="1" applyAlignment="1">
      <alignment horizontal="left" vertical="top"/>
    </xf>
    <xf numFmtId="0" fontId="8" fillId="0" borderId="9" xfId="0" applyFont="1" applyBorder="1" applyAlignment="1">
      <alignment horizontal="left" vertical="top"/>
    </xf>
    <xf numFmtId="0" fontId="8" fillId="0" borderId="0" xfId="0" applyFont="1" applyAlignment="1">
      <alignment wrapText="1"/>
    </xf>
    <xf numFmtId="0" fontId="7" fillId="0" borderId="0" xfId="0" applyFont="1" applyAlignment="1">
      <alignment horizontal="center"/>
    </xf>
    <xf numFmtId="0" fontId="22" fillId="0" borderId="1" xfId="0" applyFont="1" applyBorder="1" applyAlignment="1">
      <alignment vertical="center" wrapText="1"/>
    </xf>
    <xf numFmtId="0" fontId="15" fillId="0" borderId="5" xfId="0" applyFont="1" applyBorder="1"/>
    <xf numFmtId="0" fontId="15" fillId="0" borderId="6" xfId="0" applyFont="1" applyBorder="1"/>
    <xf numFmtId="0" fontId="15" fillId="0" borderId="3" xfId="0" applyFont="1" applyBorder="1"/>
    <xf numFmtId="0" fontId="15" fillId="0" borderId="7" xfId="0" applyFont="1" applyBorder="1"/>
    <xf numFmtId="0" fontId="15" fillId="0" borderId="8" xfId="0" applyFont="1" applyBorder="1"/>
    <xf numFmtId="0" fontId="15" fillId="0" borderId="2" xfId="0" applyFont="1" applyBorder="1"/>
    <xf numFmtId="0" fontId="15" fillId="0" borderId="9" xfId="0" applyFont="1" applyBorder="1"/>
    <xf numFmtId="0" fontId="22" fillId="0" borderId="1" xfId="0" applyFont="1" applyBorder="1" applyAlignment="1">
      <alignment horizontal="left" vertical="center" wrapText="1"/>
    </xf>
    <xf numFmtId="0" fontId="27" fillId="0" borderId="22" xfId="0" applyFont="1" applyBorder="1" applyAlignment="1">
      <alignment vertical="top" wrapText="1"/>
    </xf>
    <xf numFmtId="0" fontId="8" fillId="0" borderId="23" xfId="0" applyFont="1" applyBorder="1" applyAlignment="1">
      <alignment vertical="top" wrapText="1"/>
    </xf>
    <xf numFmtId="0" fontId="8" fillId="0" borderId="24" xfId="0" applyFont="1" applyBorder="1" applyAlignment="1">
      <alignment vertical="top" wrapText="1"/>
    </xf>
    <xf numFmtId="0" fontId="8" fillId="0" borderId="25" xfId="0" applyFont="1" applyBorder="1" applyAlignment="1">
      <alignment vertical="top" wrapText="1"/>
    </xf>
    <xf numFmtId="0" fontId="8" fillId="0" borderId="26" xfId="0" applyFont="1" applyBorder="1" applyAlignment="1">
      <alignment vertical="top" wrapText="1"/>
    </xf>
    <xf numFmtId="0" fontId="8" fillId="0" borderId="19" xfId="0" applyFont="1" applyBorder="1" applyAlignment="1">
      <alignment vertical="top" wrapText="1"/>
    </xf>
    <xf numFmtId="0" fontId="8" fillId="0" borderId="20" xfId="0" applyFont="1" applyBorder="1" applyAlignment="1">
      <alignment vertical="top" wrapText="1"/>
    </xf>
    <xf numFmtId="0" fontId="8" fillId="0" borderId="21" xfId="0" applyFont="1" applyBorder="1" applyAlignment="1">
      <alignment vertical="top" wrapText="1"/>
    </xf>
    <xf numFmtId="0" fontId="8" fillId="0" borderId="22" xfId="0" applyFont="1" applyBorder="1" applyAlignment="1">
      <alignment horizontal="left" wrapText="1"/>
    </xf>
    <xf numFmtId="0" fontId="8" fillId="0" borderId="23" xfId="0" applyFont="1" applyBorder="1" applyAlignment="1">
      <alignment horizontal="left"/>
    </xf>
    <xf numFmtId="0" fontId="8" fillId="0" borderId="24" xfId="0" applyFont="1" applyBorder="1" applyAlignment="1">
      <alignment horizontal="left"/>
    </xf>
    <xf numFmtId="0" fontId="8" fillId="0" borderId="25" xfId="0" applyFont="1" applyBorder="1" applyAlignment="1">
      <alignment horizontal="left"/>
    </xf>
    <xf numFmtId="0" fontId="8" fillId="0" borderId="49" xfId="0" applyFont="1" applyBorder="1" applyAlignment="1">
      <alignment horizontal="left"/>
    </xf>
    <xf numFmtId="0" fontId="8" fillId="0" borderId="26" xfId="0" applyFont="1" applyBorder="1" applyAlignment="1">
      <alignment horizontal="left"/>
    </xf>
    <xf numFmtId="0" fontId="8" fillId="0" borderId="19" xfId="0" applyFont="1" applyBorder="1" applyAlignment="1">
      <alignment horizontal="left"/>
    </xf>
    <xf numFmtId="0" fontId="8" fillId="0" borderId="20" xfId="0" applyFont="1" applyBorder="1" applyAlignment="1">
      <alignment horizontal="left"/>
    </xf>
    <xf numFmtId="0" fontId="8" fillId="0" borderId="21" xfId="0" applyFont="1" applyBorder="1" applyAlignment="1">
      <alignment horizontal="left"/>
    </xf>
    <xf numFmtId="0" fontId="8" fillId="5" borderId="4" xfId="0" applyFont="1" applyFill="1" applyBorder="1" applyAlignment="1">
      <alignment horizontal="left" vertical="top" wrapText="1"/>
    </xf>
    <xf numFmtId="0" fontId="8" fillId="5" borderId="5" xfId="0" applyFont="1" applyFill="1" applyBorder="1" applyAlignment="1">
      <alignment horizontal="left" vertical="top" wrapText="1"/>
    </xf>
    <xf numFmtId="0" fontId="8" fillId="5" borderId="6" xfId="0" applyFont="1" applyFill="1" applyBorder="1" applyAlignment="1">
      <alignment horizontal="left" vertical="top" wrapText="1"/>
    </xf>
    <xf numFmtId="0" fontId="8" fillId="5" borderId="3" xfId="0" applyFont="1" applyFill="1" applyBorder="1" applyAlignment="1">
      <alignment horizontal="left" vertical="top" wrapText="1"/>
    </xf>
    <xf numFmtId="0" fontId="8" fillId="5" borderId="49" xfId="0" applyFont="1" applyFill="1" applyBorder="1" applyAlignment="1">
      <alignment horizontal="left" vertical="top" wrapText="1"/>
    </xf>
    <xf numFmtId="0" fontId="8" fillId="5" borderId="7" xfId="0" applyFont="1" applyFill="1" applyBorder="1" applyAlignment="1">
      <alignment horizontal="left" vertical="top" wrapText="1"/>
    </xf>
    <xf numFmtId="0" fontId="8" fillId="5" borderId="8" xfId="0" applyFont="1" applyFill="1" applyBorder="1" applyAlignment="1">
      <alignment horizontal="left" vertical="top" wrapText="1"/>
    </xf>
    <xf numFmtId="0" fontId="8" fillId="5" borderId="2" xfId="0" applyFont="1" applyFill="1" applyBorder="1" applyAlignment="1">
      <alignment horizontal="left" vertical="top" wrapText="1"/>
    </xf>
    <xf numFmtId="0" fontId="8" fillId="5" borderId="9" xfId="0" applyFont="1" applyFill="1" applyBorder="1" applyAlignment="1">
      <alignment horizontal="left" vertical="top" wrapText="1"/>
    </xf>
    <xf numFmtId="0" fontId="20" fillId="0" borderId="0" xfId="0" applyFont="1" applyAlignment="1">
      <alignment wrapText="1"/>
    </xf>
    <xf numFmtId="0" fontId="27" fillId="0" borderId="1" xfId="0" applyFont="1" applyBorder="1" applyAlignment="1">
      <alignment vertical="top" wrapText="1"/>
    </xf>
    <xf numFmtId="0" fontId="9" fillId="2" borderId="1" xfId="0" applyFont="1" applyFill="1" applyBorder="1" applyAlignment="1">
      <alignment vertical="top" wrapText="1"/>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3" xfId="0" applyFont="1" applyBorder="1" applyAlignment="1">
      <alignment horizontal="left" vertical="center"/>
    </xf>
    <xf numFmtId="0" fontId="8" fillId="0" borderId="49" xfId="0" applyFont="1" applyBorder="1" applyAlignment="1">
      <alignment horizontal="left" vertical="center"/>
    </xf>
    <xf numFmtId="0" fontId="8" fillId="0" borderId="7" xfId="0" applyFont="1" applyBorder="1" applyAlignment="1">
      <alignment horizontal="left" vertical="center"/>
    </xf>
    <xf numFmtId="0" fontId="8" fillId="0" borderId="52" xfId="0" applyFont="1" applyBorder="1" applyAlignment="1">
      <alignment horizontal="left" vertical="center"/>
    </xf>
    <xf numFmtId="0" fontId="8" fillId="0" borderId="20" xfId="0" applyFont="1" applyBorder="1" applyAlignment="1">
      <alignment horizontal="left" vertical="center"/>
    </xf>
    <xf numFmtId="0" fontId="8" fillId="0" borderId="53" xfId="0" applyFont="1" applyBorder="1" applyAlignment="1">
      <alignment horizontal="left" vertical="center"/>
    </xf>
    <xf numFmtId="0" fontId="4" fillId="0" borderId="0" xfId="0" applyFont="1" applyAlignment="1">
      <alignment horizontal="center" vertical="top" wrapText="1"/>
    </xf>
    <xf numFmtId="0" fontId="27" fillId="0" borderId="3" xfId="0" applyFont="1" applyBorder="1" applyAlignment="1">
      <alignment horizontal="left" vertical="center" wrapText="1"/>
    </xf>
    <xf numFmtId="0" fontId="8" fillId="0" borderId="8" xfId="0" applyFont="1" applyBorder="1" applyAlignment="1">
      <alignment horizontal="left" vertical="center"/>
    </xf>
    <xf numFmtId="0" fontId="8" fillId="0" borderId="2" xfId="0" applyFont="1" applyBorder="1" applyAlignment="1">
      <alignment horizontal="left" vertical="center"/>
    </xf>
    <xf numFmtId="0" fontId="8" fillId="0" borderId="9" xfId="0" applyFont="1" applyBorder="1" applyAlignment="1">
      <alignment horizontal="left" vertical="center"/>
    </xf>
    <xf numFmtId="0" fontId="8" fillId="0" borderId="15" xfId="0" applyFont="1" applyBorder="1"/>
    <xf numFmtId="0" fontId="8" fillId="0" borderId="2" xfId="0" applyFont="1" applyBorder="1" applyAlignment="1">
      <alignment vertical="top" wrapText="1"/>
    </xf>
    <xf numFmtId="0" fontId="9" fillId="2" borderId="1" xfId="0" applyFont="1" applyFill="1" applyBorder="1" applyAlignment="1">
      <alignment vertical="center" wrapText="1"/>
    </xf>
    <xf numFmtId="0" fontId="38" fillId="2" borderId="1" xfId="0" applyFont="1" applyFill="1" applyBorder="1" applyAlignment="1">
      <alignment vertical="center" wrapText="1"/>
    </xf>
    <xf numFmtId="0" fontId="8" fillId="4" borderId="1" xfId="0" applyFont="1" applyFill="1" applyBorder="1" applyAlignment="1">
      <alignment vertical="top" wrapText="1"/>
    </xf>
    <xf numFmtId="0" fontId="6" fillId="2" borderId="1" xfId="0" applyFont="1" applyFill="1" applyBorder="1" applyAlignment="1">
      <alignment horizontal="center" vertical="center" wrapText="1"/>
    </xf>
    <xf numFmtId="0" fontId="8" fillId="5" borderId="1" xfId="0" applyFont="1" applyFill="1" applyBorder="1" applyAlignment="1">
      <alignment vertical="top" wrapText="1"/>
    </xf>
    <xf numFmtId="0" fontId="6" fillId="2" borderId="1" xfId="0" applyFont="1" applyFill="1" applyBorder="1" applyAlignment="1">
      <alignment vertical="top" wrapText="1"/>
    </xf>
    <xf numFmtId="0" fontId="32" fillId="0" borderId="0" xfId="1" applyFont="1" applyAlignment="1">
      <alignment horizontal="left" wrapText="1"/>
    </xf>
    <xf numFmtId="0" fontId="0" fillId="0" borderId="0" xfId="0" applyAlignment="1">
      <alignment horizontal="left"/>
    </xf>
    <xf numFmtId="0" fontId="8" fillId="0" borderId="1" xfId="0" applyFont="1" applyBorder="1" applyAlignment="1">
      <alignment vertical="center"/>
    </xf>
    <xf numFmtId="0" fontId="8" fillId="0" borderId="5" xfId="0" applyFont="1" applyBorder="1" applyAlignment="1">
      <alignment vertical="center"/>
    </xf>
    <xf numFmtId="0" fontId="8" fillId="0" borderId="6" xfId="0" applyFont="1" applyBorder="1" applyAlignment="1">
      <alignment vertical="center"/>
    </xf>
    <xf numFmtId="0" fontId="8" fillId="0" borderId="3" xfId="0" applyFont="1" applyBorder="1" applyAlignment="1">
      <alignment vertical="center"/>
    </xf>
    <xf numFmtId="0" fontId="8" fillId="0" borderId="0" xfId="0" applyFont="1" applyAlignment="1">
      <alignment vertical="center"/>
    </xf>
    <xf numFmtId="0" fontId="8" fillId="0" borderId="7" xfId="0" applyFont="1" applyBorder="1" applyAlignment="1">
      <alignment vertical="center"/>
    </xf>
    <xf numFmtId="0" fontId="8" fillId="0" borderId="8" xfId="0" applyFont="1" applyBorder="1" applyAlignment="1">
      <alignment vertical="center"/>
    </xf>
    <xf numFmtId="0" fontId="8" fillId="0" borderId="2" xfId="0" applyFont="1" applyBorder="1" applyAlignment="1">
      <alignment vertical="center"/>
    </xf>
    <xf numFmtId="0" fontId="8" fillId="0" borderId="9" xfId="0" applyFont="1" applyBorder="1" applyAlignment="1">
      <alignment vertical="center"/>
    </xf>
    <xf numFmtId="0" fontId="8" fillId="0" borderId="16" xfId="0" applyFont="1" applyBorder="1" applyAlignment="1">
      <alignment vertical="center"/>
    </xf>
    <xf numFmtId="0" fontId="4" fillId="0" borderId="0" xfId="0" applyFont="1" applyAlignment="1">
      <alignment horizontal="center"/>
    </xf>
    <xf numFmtId="0" fontId="8" fillId="0" borderId="15" xfId="0" applyFont="1" applyBorder="1" applyAlignment="1">
      <alignment vertical="center"/>
    </xf>
    <xf numFmtId="0" fontId="8" fillId="0" borderId="44" xfId="0" applyFont="1" applyBorder="1" applyAlignment="1">
      <alignment horizontal="left" vertical="center" wrapText="1"/>
    </xf>
    <xf numFmtId="0" fontId="8" fillId="0" borderId="28" xfId="0" applyFont="1" applyBorder="1" applyAlignment="1">
      <alignment horizontal="left"/>
    </xf>
    <xf numFmtId="0" fontId="8" fillId="0" borderId="28" xfId="0" applyFont="1" applyBorder="1" applyAlignment="1">
      <alignment horizontal="left" vertical="center" wrapText="1"/>
    </xf>
    <xf numFmtId="0" fontId="27" fillId="0" borderId="12" xfId="0" applyFont="1" applyBorder="1" applyAlignment="1">
      <alignment horizontal="left" vertical="center" wrapText="1"/>
    </xf>
    <xf numFmtId="0" fontId="8" fillId="0" borderId="11" xfId="0" applyFont="1" applyBorder="1" applyAlignment="1">
      <alignment horizontal="left" vertical="top"/>
    </xf>
    <xf numFmtId="0" fontId="10" fillId="0" borderId="44" xfId="0" applyFont="1" applyBorder="1" applyAlignment="1">
      <alignment horizontal="left" vertical="center" wrapText="1"/>
    </xf>
    <xf numFmtId="0" fontId="9" fillId="3" borderId="45" xfId="0" applyFont="1" applyFill="1" applyBorder="1" applyAlignment="1">
      <alignment horizontal="left" vertical="center" wrapText="1"/>
    </xf>
    <xf numFmtId="0" fontId="8" fillId="0" borderId="5" xfId="0" applyFont="1" applyBorder="1" applyAlignment="1">
      <alignment horizontal="left"/>
    </xf>
    <xf numFmtId="0" fontId="8" fillId="0" borderId="27" xfId="0" applyFont="1" applyBorder="1" applyAlignment="1">
      <alignment horizontal="left"/>
    </xf>
    <xf numFmtId="0" fontId="9" fillId="2" borderId="12" xfId="0" applyFont="1" applyFill="1" applyBorder="1" applyAlignment="1">
      <alignment horizontal="left" vertical="top" wrapText="1"/>
    </xf>
    <xf numFmtId="0" fontId="9" fillId="3" borderId="1"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3" borderId="1" xfId="0" applyFont="1" applyFill="1" applyBorder="1" applyAlignment="1">
      <alignment vertical="top" wrapText="1"/>
    </xf>
    <xf numFmtId="0" fontId="8" fillId="0" borderId="1" xfId="0" applyFont="1" applyBorder="1" applyAlignment="1">
      <alignment horizontal="left" vertical="top" wrapText="1" indent="1"/>
    </xf>
    <xf numFmtId="0" fontId="9" fillId="2" borderId="1" xfId="0" applyFont="1" applyFill="1" applyBorder="1" applyAlignment="1">
      <alignment horizontal="left" vertical="top" wrapText="1"/>
    </xf>
    <xf numFmtId="0" fontId="8" fillId="0" borderId="54" xfId="0" applyFont="1" applyBorder="1" applyAlignment="1">
      <alignment horizontal="left" vertical="top" wrapText="1"/>
    </xf>
    <xf numFmtId="0" fontId="8" fillId="0" borderId="22" xfId="0" applyFont="1" applyBorder="1" applyAlignment="1">
      <alignment vertical="top" wrapText="1"/>
    </xf>
    <xf numFmtId="0" fontId="27" fillId="0" borderId="1" xfId="0" applyFont="1" applyBorder="1" applyAlignment="1">
      <alignment horizontal="left" vertical="top" wrapText="1"/>
    </xf>
    <xf numFmtId="0" fontId="9" fillId="0" borderId="1" xfId="0" applyFont="1" applyBorder="1" applyAlignment="1">
      <alignment horizontal="left" vertical="top" wrapText="1"/>
    </xf>
    <xf numFmtId="165" fontId="8" fillId="0" borderId="1" xfId="0" applyNumberFormat="1" applyFont="1" applyBorder="1" applyAlignment="1">
      <alignment vertical="top" wrapText="1"/>
    </xf>
    <xf numFmtId="166" fontId="50" fillId="8" borderId="1" xfId="0" applyNumberFormat="1" applyFont="1" applyFill="1" applyBorder="1" applyAlignment="1">
      <alignment vertical="top" wrapText="1"/>
    </xf>
    <xf numFmtId="0" fontId="50" fillId="0" borderId="1" xfId="0" applyFont="1" applyBorder="1" applyAlignment="1">
      <alignment vertical="top" wrapText="1"/>
    </xf>
    <xf numFmtId="166" fontId="8" fillId="0" borderId="1" xfId="0" applyNumberFormat="1" applyFont="1" applyBorder="1" applyAlignment="1">
      <alignment vertical="top" wrapText="1"/>
    </xf>
    <xf numFmtId="165" fontId="8" fillId="0" borderId="12" xfId="0" applyNumberFormat="1" applyFont="1" applyBorder="1" applyAlignment="1">
      <alignment vertical="top" wrapText="1"/>
    </xf>
    <xf numFmtId="166" fontId="8" fillId="0" borderId="12" xfId="0" applyNumberFormat="1" applyFont="1" applyBorder="1" applyAlignment="1">
      <alignment vertical="top" wrapText="1"/>
    </xf>
    <xf numFmtId="166" fontId="8" fillId="0" borderId="10" xfId="0" applyNumberFormat="1" applyFont="1" applyBorder="1" applyAlignment="1">
      <alignment vertical="top" wrapText="1"/>
    </xf>
    <xf numFmtId="166" fontId="8" fillId="0" borderId="11" xfId="0" applyNumberFormat="1" applyFont="1" applyBorder="1" applyAlignment="1">
      <alignment vertical="top" wrapText="1"/>
    </xf>
    <xf numFmtId="0" fontId="29" fillId="0" borderId="0" xfId="1" applyFont="1" applyAlignment="1">
      <alignment wrapText="1"/>
    </xf>
    <xf numFmtId="0" fontId="9" fillId="0" borderId="1" xfId="0" applyFont="1" applyBorder="1" applyAlignment="1">
      <alignment horizontal="center" vertical="top" wrapText="1"/>
    </xf>
    <xf numFmtId="0" fontId="9" fillId="0" borderId="3" xfId="0" applyFont="1" applyBorder="1" applyAlignment="1">
      <alignment vertical="top" wrapText="1"/>
    </xf>
    <xf numFmtId="0" fontId="8" fillId="5" borderId="0" xfId="0" applyFont="1" applyFill="1" applyAlignment="1">
      <alignment vertical="top" wrapText="1"/>
    </xf>
    <xf numFmtId="0" fontId="7" fillId="0" borderId="0" xfId="0" applyFont="1" applyAlignment="1">
      <alignment horizontal="center" vertical="top" wrapText="1"/>
    </xf>
    <xf numFmtId="166" fontId="53" fillId="0" borderId="10" xfId="0" applyNumberFormat="1" applyFont="1" applyBorder="1" applyAlignment="1">
      <alignment vertical="top" wrapText="1"/>
    </xf>
    <xf numFmtId="166" fontId="53" fillId="0" borderId="11" xfId="0" applyNumberFormat="1" applyFont="1" applyBorder="1" applyAlignment="1">
      <alignment vertical="top" wrapText="1"/>
    </xf>
    <xf numFmtId="0" fontId="27" fillId="0" borderId="0" xfId="0" applyFont="1" applyAlignment="1">
      <alignment horizontal="center" vertical="top" wrapText="1"/>
    </xf>
    <xf numFmtId="0" fontId="8" fillId="0" borderId="0" xfId="0" applyFont="1" applyAlignment="1">
      <alignment vertical="top"/>
    </xf>
    <xf numFmtId="0" fontId="6" fillId="2" borderId="1" xfId="0" applyFont="1" applyFill="1" applyBorder="1" applyAlignment="1">
      <alignment horizontal="center" vertical="top" wrapText="1"/>
    </xf>
    <xf numFmtId="0" fontId="8" fillId="0" borderId="56" xfId="0" applyFont="1" applyBorder="1" applyAlignment="1">
      <alignment vertical="top" wrapText="1"/>
    </xf>
    <xf numFmtId="0" fontId="8" fillId="0" borderId="29" xfId="0" applyFont="1" applyBorder="1" applyAlignment="1">
      <alignment vertical="top" wrapText="1"/>
    </xf>
    <xf numFmtId="0" fontId="8" fillId="0" borderId="4" xfId="0" applyFont="1" applyBorder="1"/>
    <xf numFmtId="0" fontId="8" fillId="0" borderId="4" xfId="0" applyFont="1" applyBorder="1" applyAlignment="1">
      <alignment wrapText="1"/>
    </xf>
    <xf numFmtId="0" fontId="8" fillId="0" borderId="6" xfId="0" applyFont="1" applyBorder="1" applyAlignment="1">
      <alignment wrapText="1"/>
    </xf>
    <xf numFmtId="0" fontId="8" fillId="0" borderId="6" xfId="0" applyFont="1" applyBorder="1" applyAlignment="1">
      <alignment vertical="top" wrapText="1"/>
    </xf>
    <xf numFmtId="0" fontId="55" fillId="0" borderId="1" xfId="0" applyFont="1" applyBorder="1" applyAlignment="1">
      <alignment vertical="top" wrapText="1"/>
    </xf>
    <xf numFmtId="0" fontId="55" fillId="0" borderId="5" xfId="0" applyFont="1" applyBorder="1"/>
    <xf numFmtId="0" fontId="55" fillId="0" borderId="6" xfId="0" applyFont="1" applyBorder="1"/>
    <xf numFmtId="0" fontId="55" fillId="0" borderId="3" xfId="0" applyFont="1" applyBorder="1"/>
    <xf numFmtId="0" fontId="55" fillId="0" borderId="0" xfId="0" applyFont="1"/>
    <xf numFmtId="0" fontId="55" fillId="0" borderId="7" xfId="0" applyFont="1" applyBorder="1"/>
    <xf numFmtId="0" fontId="55" fillId="0" borderId="8" xfId="0" applyFont="1" applyBorder="1"/>
    <xf numFmtId="0" fontId="55" fillId="0" borderId="2" xfId="0" applyFont="1" applyBorder="1"/>
    <xf numFmtId="0" fontId="55" fillId="0" borderId="9" xfId="0" applyFont="1" applyBorder="1"/>
    <xf numFmtId="0" fontId="8" fillId="0" borderId="28" xfId="0" applyFont="1" applyBorder="1" applyAlignment="1">
      <alignment horizontal="left" vertical="top" wrapText="1"/>
    </xf>
    <xf numFmtId="0" fontId="8" fillId="0" borderId="44" xfId="0" applyFont="1" applyBorder="1" applyAlignment="1">
      <alignment horizontal="left" vertical="top" wrapText="1"/>
    </xf>
    <xf numFmtId="0" fontId="8" fillId="0" borderId="10" xfId="0" applyFont="1" applyBorder="1" applyAlignment="1">
      <alignment horizontal="left" vertical="top"/>
    </xf>
    <xf numFmtId="0" fontId="8" fillId="0" borderId="28" xfId="0" applyFont="1" applyBorder="1" applyAlignment="1">
      <alignment horizontal="left" vertical="top"/>
    </xf>
    <xf numFmtId="0" fontId="38" fillId="14" borderId="22" xfId="0" applyFont="1" applyFill="1" applyBorder="1" applyAlignment="1">
      <alignment vertical="center" wrapText="1"/>
    </xf>
    <xf numFmtId="0" fontId="0" fillId="14" borderId="23" xfId="0" applyFill="1" applyBorder="1" applyAlignment="1">
      <alignment vertical="center"/>
    </xf>
    <xf numFmtId="0" fontId="0" fillId="14" borderId="24" xfId="0" applyFill="1" applyBorder="1" applyAlignment="1">
      <alignment vertical="center"/>
    </xf>
    <xf numFmtId="0" fontId="0" fillId="14" borderId="19" xfId="0" applyFill="1" applyBorder="1" applyAlignment="1">
      <alignment vertical="center"/>
    </xf>
    <xf numFmtId="0" fontId="8" fillId="14" borderId="20" xfId="0" applyFont="1" applyFill="1" applyBorder="1" applyAlignment="1">
      <alignment vertical="center"/>
    </xf>
    <xf numFmtId="0" fontId="0" fillId="14" borderId="21" xfId="0" applyFill="1" applyBorder="1" applyAlignment="1">
      <alignment vertical="center"/>
    </xf>
    <xf numFmtId="0" fontId="38" fillId="14" borderId="43" xfId="0" applyFont="1" applyFill="1" applyBorder="1" applyAlignment="1">
      <alignment vertical="center" wrapText="1"/>
    </xf>
    <xf numFmtId="0" fontId="0" fillId="14" borderId="25" xfId="0" applyFill="1" applyBorder="1" applyAlignment="1">
      <alignment vertical="center"/>
    </xf>
    <xf numFmtId="0" fontId="8" fillId="14" borderId="0" xfId="0" applyFont="1" applyFill="1" applyAlignment="1">
      <alignment vertical="center"/>
    </xf>
    <xf numFmtId="0" fontId="0" fillId="14" borderId="26" xfId="0" applyFill="1" applyBorder="1" applyAlignment="1">
      <alignment vertical="center"/>
    </xf>
    <xf numFmtId="0" fontId="8" fillId="0" borderId="5" xfId="0" applyFont="1" applyBorder="1" applyAlignment="1">
      <alignment vertical="top" wrapText="1"/>
    </xf>
    <xf numFmtId="0" fontId="8" fillId="0" borderId="14" xfId="0" applyFont="1" applyBorder="1" applyAlignment="1">
      <alignment vertical="top" wrapText="1"/>
    </xf>
    <xf numFmtId="0" fontId="8" fillId="0" borderId="15" xfId="0" applyFont="1" applyBorder="1" applyAlignment="1">
      <alignment vertical="top" wrapText="1"/>
    </xf>
    <xf numFmtId="0" fontId="8" fillId="0" borderId="4" xfId="0" applyFont="1" applyBorder="1" applyAlignment="1">
      <alignment horizontal="left" vertical="top" wrapText="1" indent="1"/>
    </xf>
    <xf numFmtId="0" fontId="8" fillId="0" borderId="5" xfId="0" applyFont="1" applyBorder="1" applyAlignment="1">
      <alignment horizontal="left" vertical="top" wrapText="1" indent="1"/>
    </xf>
    <xf numFmtId="0" fontId="8" fillId="0" borderId="6" xfId="0" applyFont="1" applyBorder="1" applyAlignment="1">
      <alignment horizontal="left" vertical="top" wrapText="1" indent="1"/>
    </xf>
    <xf numFmtId="0" fontId="8" fillId="0" borderId="3" xfId="0" applyFont="1" applyBorder="1" applyAlignment="1">
      <alignment horizontal="left" vertical="top" wrapText="1" indent="1"/>
    </xf>
    <xf numFmtId="0" fontId="8" fillId="0" borderId="49" xfId="0" applyFont="1" applyBorder="1" applyAlignment="1">
      <alignment horizontal="left" vertical="top" wrapText="1" indent="1"/>
    </xf>
    <xf numFmtId="0" fontId="8" fillId="0" borderId="7" xfId="0" applyFont="1" applyBorder="1" applyAlignment="1">
      <alignment horizontal="left" vertical="top" wrapText="1" indent="1"/>
    </xf>
    <xf numFmtId="0" fontId="8" fillId="0" borderId="8" xfId="0" applyFont="1" applyBorder="1" applyAlignment="1">
      <alignment horizontal="left" vertical="top" wrapText="1" indent="1"/>
    </xf>
    <xf numFmtId="0" fontId="8" fillId="0" borderId="2" xfId="0" applyFont="1" applyBorder="1" applyAlignment="1">
      <alignment horizontal="left" vertical="top" wrapText="1" indent="1"/>
    </xf>
    <xf numFmtId="0" fontId="8" fillId="0" borderId="9" xfId="0" applyFont="1" applyBorder="1" applyAlignment="1">
      <alignment horizontal="left" vertical="top" wrapText="1" indent="1"/>
    </xf>
    <xf numFmtId="0" fontId="50" fillId="2" borderId="1" xfId="0" applyFont="1" applyFill="1" applyBorder="1" applyAlignment="1">
      <alignment horizontal="center" vertical="center" wrapText="1"/>
    </xf>
    <xf numFmtId="0" fontId="0" fillId="0" borderId="6" xfId="0" applyBorder="1" applyAlignment="1">
      <alignment wrapText="1"/>
    </xf>
    <xf numFmtId="0" fontId="0" fillId="0" borderId="5" xfId="0" applyBorder="1" applyAlignment="1">
      <alignment wrapText="1"/>
    </xf>
    <xf numFmtId="0" fontId="0" fillId="0" borderId="8" xfId="0" applyBorder="1" applyAlignment="1">
      <alignment wrapText="1"/>
    </xf>
    <xf numFmtId="0" fontId="0" fillId="0" borderId="9" xfId="0" applyBorder="1" applyAlignment="1">
      <alignment wrapText="1"/>
    </xf>
    <xf numFmtId="0" fontId="0" fillId="0" borderId="2" xfId="0" applyBorder="1" applyAlignment="1">
      <alignment wrapText="1"/>
    </xf>
    <xf numFmtId="0" fontId="0" fillId="0" borderId="0" xfId="0" applyProtection="1"/>
    <xf numFmtId="0" fontId="7" fillId="0" borderId="0" xfId="0" applyFont="1" applyAlignment="1" applyProtection="1">
      <alignment horizontal="center" vertical="top"/>
    </xf>
    <xf numFmtId="0" fontId="0" fillId="0" borderId="0" xfId="0" applyProtection="1"/>
    <xf numFmtId="0" fontId="7" fillId="0" borderId="0" xfId="0" applyFont="1" applyAlignment="1" applyProtection="1">
      <alignment horizontal="center" vertical="top"/>
    </xf>
    <xf numFmtId="0" fontId="6" fillId="0" borderId="0" xfId="0" applyFont="1" applyProtection="1"/>
    <xf numFmtId="0" fontId="6" fillId="0" borderId="0" xfId="0" applyFont="1" applyProtection="1"/>
    <xf numFmtId="0" fontId="8" fillId="2" borderId="1" xfId="0" applyFont="1" applyFill="1" applyBorder="1" applyAlignment="1" applyProtection="1">
      <alignment vertical="center" wrapText="1"/>
    </xf>
    <xf numFmtId="0" fontId="8" fillId="0" borderId="10" xfId="0" applyFont="1" applyBorder="1" applyProtection="1"/>
    <xf numFmtId="0" fontId="8" fillId="0" borderId="11" xfId="0" applyFont="1" applyBorder="1" applyProtection="1"/>
    <xf numFmtId="0" fontId="8" fillId="5" borderId="1" xfId="0" applyFont="1" applyFill="1" applyBorder="1" applyAlignment="1" applyProtection="1">
      <alignment vertical="center" wrapText="1"/>
    </xf>
    <xf numFmtId="0" fontId="8" fillId="0" borderId="0" xfId="0" applyFont="1" applyAlignment="1" applyProtection="1">
      <alignment vertical="center" wrapText="1"/>
    </xf>
    <xf numFmtId="0" fontId="8" fillId="0" borderId="1" xfId="0" applyFont="1" applyBorder="1" applyAlignment="1" applyProtection="1">
      <alignment vertical="center" wrapText="1"/>
    </xf>
    <xf numFmtId="0" fontId="8" fillId="2" borderId="1" xfId="0" applyFont="1" applyFill="1" applyBorder="1" applyAlignment="1" applyProtection="1">
      <alignment horizontal="left" vertical="center" wrapText="1"/>
    </xf>
    <xf numFmtId="0" fontId="8" fillId="5" borderId="1" xfId="0" applyFont="1" applyFill="1" applyBorder="1" applyAlignment="1" applyProtection="1">
      <alignment horizontal="left" vertical="center" wrapText="1"/>
    </xf>
    <xf numFmtId="0" fontId="8" fillId="5" borderId="0" xfId="0" applyFont="1" applyFill="1" applyAlignment="1" applyProtection="1">
      <alignment vertical="center" wrapText="1"/>
    </xf>
    <xf numFmtId="0" fontId="9" fillId="0" borderId="0" xfId="0" applyFont="1" applyAlignment="1" applyProtection="1">
      <alignment wrapText="1"/>
    </xf>
    <xf numFmtId="0" fontId="8" fillId="0" borderId="0" xfId="0" applyFont="1" applyProtection="1"/>
    <xf numFmtId="0" fontId="6" fillId="0" borderId="0" xfId="0" applyFont="1" applyAlignment="1" applyProtection="1">
      <alignment wrapText="1"/>
    </xf>
    <xf numFmtId="14" fontId="8" fillId="5" borderId="1" xfId="0" applyNumberFormat="1" applyFont="1" applyFill="1" applyBorder="1" applyAlignment="1" applyProtection="1">
      <alignment horizontal="left" vertical="center" wrapText="1"/>
    </xf>
    <xf numFmtId="0" fontId="8" fillId="0" borderId="10" xfId="0" applyFont="1" applyBorder="1" applyAlignment="1" applyProtection="1">
      <alignment horizontal="left"/>
    </xf>
    <xf numFmtId="0" fontId="8" fillId="0" borderId="11" xfId="0" applyFont="1" applyBorder="1" applyAlignment="1" applyProtection="1">
      <alignment horizontal="left"/>
    </xf>
    <xf numFmtId="14" fontId="8" fillId="5" borderId="0" xfId="0" applyNumberFormat="1" applyFont="1" applyFill="1" applyAlignment="1" applyProtection="1">
      <alignment vertical="center" wrapText="1"/>
    </xf>
    <xf numFmtId="14" fontId="8" fillId="0" borderId="1" xfId="0" applyNumberFormat="1" applyFont="1" applyBorder="1" applyAlignment="1" applyProtection="1">
      <alignment horizontal="left" vertical="center" wrapText="1"/>
    </xf>
    <xf numFmtId="0" fontId="25" fillId="5" borderId="0" xfId="0" applyFont="1" applyFill="1" applyAlignment="1" applyProtection="1">
      <alignment horizontal="left" vertical="center" wrapText="1"/>
    </xf>
    <xf numFmtId="14" fontId="8" fillId="5" borderId="0" xfId="0" applyNumberFormat="1" applyFont="1" applyFill="1" applyAlignment="1" applyProtection="1">
      <alignment horizontal="right" vertical="center" wrapText="1"/>
    </xf>
    <xf numFmtId="0" fontId="24" fillId="5" borderId="0" xfId="0" applyFont="1" applyFill="1" applyAlignment="1" applyProtection="1">
      <alignment vertical="center" wrapText="1"/>
    </xf>
    <xf numFmtId="0" fontId="27" fillId="2" borderId="1" xfId="0" applyFont="1" applyFill="1" applyBorder="1" applyAlignment="1" applyProtection="1">
      <alignment vertical="center" wrapText="1"/>
    </xf>
    <xf numFmtId="0" fontId="9" fillId="0" borderId="0" xfId="0" applyFont="1" applyAlignment="1" applyProtection="1">
      <alignment wrapText="1"/>
    </xf>
    <xf numFmtId="164" fontId="8" fillId="5" borderId="1" xfId="0" applyNumberFormat="1" applyFont="1" applyFill="1" applyBorder="1" applyAlignment="1" applyProtection="1">
      <alignment vertical="center" wrapText="1"/>
    </xf>
    <xf numFmtId="164" fontId="8" fillId="5" borderId="0" xfId="0" applyNumberFormat="1" applyFont="1" applyFill="1" applyAlignment="1" applyProtection="1">
      <alignment vertical="center" wrapText="1"/>
    </xf>
    <xf numFmtId="0" fontId="9" fillId="5" borderId="0" xfId="0" applyFont="1" applyFill="1" applyAlignment="1" applyProtection="1">
      <alignment wrapText="1"/>
    </xf>
    <xf numFmtId="14" fontId="8" fillId="5" borderId="12" xfId="0" applyNumberFormat="1" applyFont="1" applyFill="1" applyBorder="1" applyAlignment="1" applyProtection="1">
      <alignment horizontal="left" vertical="center" wrapText="1"/>
    </xf>
    <xf numFmtId="14" fontId="8" fillId="5" borderId="10" xfId="0" applyNumberFormat="1" applyFont="1" applyFill="1" applyBorder="1" applyAlignment="1" applyProtection="1">
      <alignment horizontal="left" vertical="center" wrapText="1"/>
    </xf>
    <xf numFmtId="14" fontId="8" fillId="5" borderId="11" xfId="0" applyNumberFormat="1" applyFont="1" applyFill="1" applyBorder="1" applyAlignment="1" applyProtection="1">
      <alignment horizontal="left" vertical="center" wrapText="1"/>
    </xf>
    <xf numFmtId="0" fontId="24" fillId="0" borderId="0" xfId="0" applyFont="1" applyAlignment="1" applyProtection="1">
      <alignment vertical="center" wrapText="1"/>
    </xf>
    <xf numFmtId="0" fontId="9" fillId="0" borderId="0" xfId="0" applyFont="1" applyProtection="1"/>
    <xf numFmtId="0" fontId="8" fillId="0" borderId="0" xfId="0" applyFont="1" applyProtection="1"/>
    <xf numFmtId="0" fontId="15" fillId="0" borderId="0" xfId="0" applyFont="1" applyProtection="1"/>
    <xf numFmtId="0" fontId="8" fillId="5" borderId="0" xfId="0" applyFont="1" applyFill="1" applyAlignment="1" applyProtection="1">
      <alignment horizontal="left" vertical="center" wrapText="1"/>
    </xf>
    <xf numFmtId="0" fontId="9" fillId="0" borderId="0" xfId="0" applyFont="1" applyProtection="1"/>
    <xf numFmtId="0" fontId="8" fillId="0" borderId="1" xfId="0" applyFont="1" applyBorder="1" applyAlignment="1" applyProtection="1">
      <alignment vertical="center"/>
    </xf>
    <xf numFmtId="0" fontId="8" fillId="0" borderId="0" xfId="0" applyFont="1" applyAlignment="1" applyProtection="1">
      <alignment vertical="center"/>
    </xf>
    <xf numFmtId="0" fontId="22" fillId="5" borderId="0" xfId="0" applyFont="1" applyFill="1" applyAlignment="1" applyProtection="1">
      <alignment vertical="center" wrapText="1"/>
    </xf>
    <xf numFmtId="0" fontId="17" fillId="5" borderId="0" xfId="0" applyFont="1" applyFill="1" applyAlignment="1" applyProtection="1">
      <alignment vertical="center" wrapText="1"/>
    </xf>
    <xf numFmtId="0" fontId="28" fillId="0" borderId="0" xfId="0" applyFont="1" applyAlignment="1" applyProtection="1">
      <alignment vertical="center" wrapText="1"/>
    </xf>
    <xf numFmtId="0" fontId="19" fillId="5" borderId="0" xfId="0" applyFont="1" applyFill="1" applyAlignment="1" applyProtection="1">
      <alignment horizontal="left" wrapText="1"/>
    </xf>
    <xf numFmtId="0" fontId="19" fillId="5" borderId="0" xfId="0" applyFont="1" applyFill="1" applyAlignment="1" applyProtection="1">
      <alignment horizontal="left" wrapText="1"/>
    </xf>
    <xf numFmtId="0" fontId="9" fillId="2" borderId="1" xfId="0" applyFont="1" applyFill="1" applyBorder="1" applyAlignment="1" applyProtection="1">
      <alignment horizontal="center" vertical="center"/>
    </xf>
    <xf numFmtId="0" fontId="8" fillId="2" borderId="1" xfId="0" applyFont="1" applyFill="1" applyBorder="1" applyAlignment="1" applyProtection="1">
      <alignment vertical="center"/>
    </xf>
    <xf numFmtId="0" fontId="8" fillId="5" borderId="1" xfId="0" applyFont="1" applyFill="1" applyBorder="1" applyAlignment="1" applyProtection="1">
      <alignment vertical="center"/>
    </xf>
    <xf numFmtId="0" fontId="8" fillId="0" borderId="12" xfId="0" applyFont="1" applyBorder="1" applyProtection="1"/>
    <xf numFmtId="0" fontId="8" fillId="5" borderId="0" xfId="0" applyFont="1" applyFill="1" applyAlignment="1" applyProtection="1">
      <alignment vertical="center"/>
    </xf>
    <xf numFmtId="0" fontId="4" fillId="0" borderId="0" xfId="0" applyFont="1" applyAlignment="1" applyProtection="1">
      <alignment horizontal="left" vertical="top"/>
    </xf>
    <xf numFmtId="0" fontId="4" fillId="0" borderId="0" xfId="0" applyFont="1" applyAlignment="1" applyProtection="1">
      <alignment horizontal="left" vertical="top"/>
    </xf>
    <xf numFmtId="0" fontId="9" fillId="0" borderId="0" xfId="0" applyFont="1" applyAlignment="1" applyProtection="1">
      <alignment horizontal="left" vertical="top"/>
    </xf>
    <xf numFmtId="0" fontId="8" fillId="0" borderId="5" xfId="0" applyFont="1" applyBorder="1" applyProtection="1"/>
    <xf numFmtId="0" fontId="8" fillId="0" borderId="6" xfId="0" applyFont="1" applyBorder="1" applyProtection="1"/>
    <xf numFmtId="0" fontId="8" fillId="0" borderId="8" xfId="0" applyFont="1" applyBorder="1" applyProtection="1"/>
    <xf numFmtId="0" fontId="8" fillId="0" borderId="2" xfId="0" applyFont="1" applyBorder="1" applyProtection="1"/>
    <xf numFmtId="0" fontId="8" fillId="0" borderId="9" xfId="0" applyFont="1" applyBorder="1" applyProtection="1"/>
    <xf numFmtId="0" fontId="8" fillId="0" borderId="12" xfId="0" applyFont="1" applyBorder="1" applyAlignment="1" applyProtection="1">
      <alignment vertical="top" wrapText="1"/>
    </xf>
    <xf numFmtId="0" fontId="9" fillId="4" borderId="1" xfId="0" applyFont="1" applyFill="1" applyBorder="1" applyAlignment="1" applyProtection="1">
      <alignment horizontal="center" vertical="center" wrapText="1"/>
    </xf>
    <xf numFmtId="0" fontId="8" fillId="0" borderId="16" xfId="0" applyFont="1" applyBorder="1" applyProtection="1"/>
    <xf numFmtId="0" fontId="8" fillId="0" borderId="1" xfId="0" applyFont="1" applyBorder="1" applyAlignment="1" applyProtection="1">
      <alignment vertical="top" wrapText="1"/>
    </xf>
    <xf numFmtId="0" fontId="8" fillId="0" borderId="0" xfId="0" applyFont="1" applyAlignment="1" applyProtection="1">
      <alignment vertical="top" wrapText="1"/>
    </xf>
    <xf numFmtId="0" fontId="8" fillId="0" borderId="4" xfId="0" applyFont="1" applyBorder="1" applyAlignment="1" applyProtection="1">
      <alignment horizontal="center" vertical="top" wrapText="1"/>
    </xf>
    <xf numFmtId="0" fontId="8" fillId="0" borderId="5" xfId="0" applyFont="1" applyBorder="1" applyAlignment="1" applyProtection="1">
      <alignment horizontal="center" vertical="top" wrapText="1"/>
    </xf>
    <xf numFmtId="0" fontId="8" fillId="0" borderId="6" xfId="0" applyFont="1" applyBorder="1" applyAlignment="1" applyProtection="1">
      <alignment horizontal="center" vertical="top" wrapText="1"/>
    </xf>
    <xf numFmtId="0" fontId="8" fillId="0" borderId="14" xfId="0" applyFont="1" applyBorder="1" applyAlignment="1" applyProtection="1">
      <alignment horizontal="center" vertical="top" wrapText="1"/>
    </xf>
    <xf numFmtId="0" fontId="8" fillId="0" borderId="4" xfId="0" applyFont="1" applyBorder="1" applyAlignment="1" applyProtection="1">
      <alignment horizontal="left" vertical="top" wrapText="1"/>
    </xf>
    <xf numFmtId="0" fontId="8" fillId="0" borderId="5" xfId="0" applyFont="1" applyBorder="1" applyAlignment="1" applyProtection="1">
      <alignment horizontal="left" vertical="top" wrapText="1"/>
    </xf>
    <xf numFmtId="0" fontId="8" fillId="0" borderId="6" xfId="0" applyFont="1" applyBorder="1" applyAlignment="1" applyProtection="1">
      <alignment horizontal="left" vertical="top" wrapText="1"/>
    </xf>
    <xf numFmtId="0" fontId="8" fillId="0" borderId="14" xfId="0" applyFont="1" applyBorder="1" applyAlignment="1" applyProtection="1">
      <alignment horizontal="left" vertical="top" wrapText="1"/>
    </xf>
    <xf numFmtId="0" fontId="8" fillId="0" borderId="3" xfId="0" applyFont="1" applyBorder="1" applyAlignment="1" applyProtection="1">
      <alignment horizontal="center" vertical="top" wrapText="1"/>
    </xf>
    <xf numFmtId="0" fontId="8" fillId="0" borderId="49" xfId="0" applyFont="1" applyBorder="1" applyAlignment="1" applyProtection="1">
      <alignment horizontal="center" vertical="top" wrapText="1"/>
    </xf>
    <xf numFmtId="0" fontId="8" fillId="0" borderId="7" xfId="0" applyFont="1" applyBorder="1" applyAlignment="1" applyProtection="1">
      <alignment horizontal="center" vertical="top" wrapText="1"/>
    </xf>
    <xf numFmtId="0" fontId="8" fillId="0" borderId="15" xfId="0" applyFont="1" applyBorder="1" applyAlignment="1" applyProtection="1">
      <alignment horizontal="center" vertical="top" wrapText="1"/>
    </xf>
    <xf numFmtId="0" fontId="8" fillId="0" borderId="3" xfId="0" applyFont="1" applyBorder="1" applyAlignment="1" applyProtection="1">
      <alignment horizontal="left" vertical="top" wrapText="1"/>
    </xf>
    <xf numFmtId="0" fontId="8" fillId="0" borderId="49" xfId="0" applyFont="1" applyBorder="1" applyAlignment="1" applyProtection="1">
      <alignment horizontal="left" vertical="top" wrapText="1"/>
    </xf>
    <xf numFmtId="0" fontId="8" fillId="0" borderId="7" xfId="0" applyFont="1" applyBorder="1" applyAlignment="1" applyProtection="1">
      <alignment horizontal="left" vertical="top" wrapText="1"/>
    </xf>
    <xf numFmtId="0" fontId="8" fillId="0" borderId="15" xfId="0" applyFont="1" applyBorder="1" applyAlignment="1" applyProtection="1">
      <alignment horizontal="left" vertical="top" wrapText="1"/>
    </xf>
    <xf numFmtId="0" fontId="8" fillId="0" borderId="14" xfId="0" applyFont="1" applyBorder="1" applyAlignment="1" applyProtection="1">
      <alignment vertical="top" wrapText="1"/>
    </xf>
    <xf numFmtId="0" fontId="8" fillId="0" borderId="12" xfId="0" applyFont="1" applyBorder="1" applyAlignment="1" applyProtection="1">
      <alignment horizontal="center" vertical="top" wrapText="1"/>
    </xf>
    <xf numFmtId="0" fontId="8" fillId="0" borderId="10" xfId="0" applyFont="1" applyBorder="1" applyAlignment="1" applyProtection="1">
      <alignment horizontal="center" vertical="top" wrapText="1"/>
    </xf>
    <xf numFmtId="0" fontId="8" fillId="0" borderId="11" xfId="0" applyFont="1" applyBorder="1" applyAlignment="1" applyProtection="1">
      <alignment horizontal="center" vertical="top" wrapText="1"/>
    </xf>
    <xf numFmtId="0" fontId="8" fillId="0" borderId="12" xfId="0" applyFont="1" applyBorder="1" applyAlignment="1" applyProtection="1">
      <alignment horizontal="left" vertical="top" wrapText="1"/>
    </xf>
    <xf numFmtId="0" fontId="8" fillId="0" borderId="10" xfId="0" applyFont="1" applyBorder="1" applyAlignment="1" applyProtection="1">
      <alignment horizontal="left" vertical="top" wrapText="1"/>
    </xf>
    <xf numFmtId="0" fontId="8" fillId="0" borderId="11" xfId="0" applyFont="1" applyBorder="1" applyAlignment="1" applyProtection="1">
      <alignment horizontal="left" vertical="top" wrapText="1"/>
    </xf>
    <xf numFmtId="0" fontId="8" fillId="0" borderId="1" xfId="0" applyFont="1" applyBorder="1" applyAlignment="1" applyProtection="1">
      <alignment horizontal="left" vertical="center" wrapText="1"/>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horizontal="left"/>
    </xf>
    <xf numFmtId="0" fontId="8" fillId="0" borderId="12"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11" xfId="0" applyFont="1" applyBorder="1" applyAlignment="1" applyProtection="1">
      <alignment horizontal="center" vertical="center" wrapText="1"/>
    </xf>
    <xf numFmtId="0" fontId="8" fillId="0" borderId="12" xfId="0" applyFont="1" applyBorder="1" applyAlignment="1" applyProtection="1">
      <alignment horizontal="left" vertical="center" wrapText="1"/>
    </xf>
    <xf numFmtId="0" fontId="8" fillId="0" borderId="10" xfId="0" applyFont="1" applyBorder="1" applyAlignment="1" applyProtection="1">
      <alignment horizontal="left" vertical="center" wrapText="1"/>
    </xf>
    <xf numFmtId="0" fontId="8" fillId="0" borderId="11" xfId="0" applyFont="1" applyBorder="1" applyAlignment="1" applyProtection="1">
      <alignment horizontal="left" vertical="center" wrapText="1"/>
    </xf>
    <xf numFmtId="0" fontId="8" fillId="0" borderId="1" xfId="0" applyFont="1" applyBorder="1" applyAlignment="1" applyProtection="1">
      <alignment wrapText="1"/>
    </xf>
    <xf numFmtId="0" fontId="8" fillId="0" borderId="1" xfId="0" applyFont="1" applyBorder="1" applyAlignment="1" applyProtection="1">
      <alignment horizontal="center" vertical="top" wrapText="1"/>
    </xf>
    <xf numFmtId="0" fontId="8" fillId="0" borderId="1" xfId="0" applyFont="1" applyBorder="1" applyAlignment="1" applyProtection="1">
      <alignment vertical="top" wrapText="1"/>
    </xf>
    <xf numFmtId="0" fontId="8" fillId="0" borderId="1" xfId="0" applyFont="1" applyBorder="1" applyAlignment="1" applyProtection="1">
      <alignment horizontal="left" vertical="top" wrapText="1"/>
    </xf>
    <xf numFmtId="0" fontId="8" fillId="0" borderId="12" xfId="0" applyFont="1" applyBorder="1" applyAlignment="1" applyProtection="1">
      <alignment horizontal="center"/>
    </xf>
    <xf numFmtId="0" fontId="8" fillId="0" borderId="10" xfId="0" applyFont="1" applyBorder="1" applyAlignment="1" applyProtection="1">
      <alignment horizontal="center"/>
    </xf>
    <xf numFmtId="0" fontId="8" fillId="0" borderId="11" xfId="0" applyFont="1" applyBorder="1" applyAlignment="1" applyProtection="1">
      <alignment horizontal="center"/>
    </xf>
    <xf numFmtId="0" fontId="8" fillId="0" borderId="12" xfId="0" applyFont="1" applyBorder="1" applyAlignment="1" applyProtection="1">
      <alignment horizontal="left" wrapText="1"/>
    </xf>
    <xf numFmtId="0" fontId="8" fillId="0" borderId="1" xfId="0" applyFont="1" applyBorder="1" applyAlignment="1" applyProtection="1">
      <alignment horizontal="left" vertical="center" wrapText="1"/>
    </xf>
    <xf numFmtId="0" fontId="8" fillId="0" borderId="1" xfId="0" applyFont="1" applyBorder="1" applyAlignment="1" applyProtection="1">
      <alignment horizontal="left" vertical="top" wrapText="1"/>
    </xf>
    <xf numFmtId="0" fontId="8" fillId="0" borderId="0" xfId="0" applyFont="1" applyAlignment="1" applyProtection="1">
      <alignment horizontal="left" vertical="top" wrapText="1"/>
    </xf>
    <xf numFmtId="0" fontId="0" fillId="0" borderId="0" xfId="0" applyAlignment="1" applyProtection="1">
      <alignment horizontal="left"/>
    </xf>
    <xf numFmtId="0" fontId="4" fillId="0" borderId="0" xfId="0" applyFont="1" applyAlignment="1" applyProtection="1">
      <alignment horizontal="center" vertical="center" wrapText="1"/>
    </xf>
    <xf numFmtId="0" fontId="1" fillId="0" borderId="0" xfId="0" applyFont="1" applyProtection="1"/>
    <xf numFmtId="0" fontId="18" fillId="0" borderId="0" xfId="0" applyFont="1" applyAlignment="1" applyProtection="1">
      <alignment horizontal="center" vertical="top" wrapText="1"/>
    </xf>
    <xf numFmtId="0" fontId="34" fillId="0" borderId="0" xfId="0" applyFont="1" applyAlignment="1" applyProtection="1">
      <alignment horizontal="left"/>
    </xf>
    <xf numFmtId="0" fontId="10" fillId="0" borderId="0" xfId="0" applyFont="1" applyAlignment="1" applyProtection="1">
      <alignment vertical="top" wrapText="1"/>
    </xf>
    <xf numFmtId="0" fontId="10" fillId="0" borderId="46" xfId="0" applyFont="1" applyBorder="1" applyAlignment="1" applyProtection="1">
      <alignment vertical="top" wrapText="1"/>
    </xf>
    <xf numFmtId="0" fontId="8" fillId="0" borderId="51" xfId="0" applyFont="1" applyBorder="1" applyProtection="1"/>
    <xf numFmtId="0" fontId="8" fillId="0" borderId="50" xfId="0" applyFont="1" applyBorder="1" applyProtection="1"/>
    <xf numFmtId="0" fontId="0" fillId="0" borderId="49" xfId="0" applyBorder="1" applyProtection="1"/>
    <xf numFmtId="0" fontId="22" fillId="13" borderId="46" xfId="0" applyFont="1" applyFill="1" applyBorder="1" applyAlignment="1" applyProtection="1">
      <alignment vertical="top" wrapText="1"/>
    </xf>
    <xf numFmtId="0" fontId="17" fillId="0" borderId="46" xfId="0" applyFont="1" applyBorder="1" applyAlignment="1" applyProtection="1">
      <alignment vertical="top" wrapText="1"/>
    </xf>
    <xf numFmtId="0" fontId="17" fillId="0" borderId="46" xfId="0" applyFont="1" applyBorder="1" applyAlignment="1" applyProtection="1">
      <alignment vertical="top" wrapText="1"/>
    </xf>
    <xf numFmtId="10" fontId="17" fillId="0" borderId="46" xfId="0" applyNumberFormat="1" applyFont="1" applyBorder="1" applyAlignment="1" applyProtection="1">
      <alignment vertical="top" wrapText="1"/>
    </xf>
    <xf numFmtId="0" fontId="8" fillId="0" borderId="47" xfId="0" applyFont="1" applyBorder="1" applyProtection="1"/>
    <xf numFmtId="0" fontId="17" fillId="0" borderId="43" xfId="0" applyFont="1" applyBorder="1" applyAlignment="1" applyProtection="1">
      <alignment vertical="top" wrapText="1"/>
    </xf>
    <xf numFmtId="0" fontId="17" fillId="0" borderId="47" xfId="0" applyFont="1" applyBorder="1" applyAlignment="1" applyProtection="1">
      <alignment vertical="top" wrapText="1"/>
    </xf>
    <xf numFmtId="0" fontId="8" fillId="0" borderId="48" xfId="0" applyFont="1" applyBorder="1" applyProtection="1"/>
    <xf numFmtId="10" fontId="17" fillId="5" borderId="46" xfId="0" applyNumberFormat="1" applyFont="1" applyFill="1" applyBorder="1" applyAlignment="1" applyProtection="1">
      <alignment vertical="top" wrapText="1"/>
    </xf>
    <xf numFmtId="0" fontId="35" fillId="0" borderId="49" xfId="0" applyFont="1" applyBorder="1" applyProtection="1"/>
    <xf numFmtId="0" fontId="36" fillId="0" borderId="0" xfId="0" applyFont="1" applyProtection="1"/>
    <xf numFmtId="0" fontId="17" fillId="0" borderId="48" xfId="0" applyFont="1" applyBorder="1" applyAlignment="1" applyProtection="1">
      <alignment vertical="top" wrapText="1"/>
    </xf>
    <xf numFmtId="0" fontId="36" fillId="0" borderId="49" xfId="0" applyFont="1" applyBorder="1" applyProtection="1"/>
    <xf numFmtId="0" fontId="17" fillId="5" borderId="46" xfId="0" applyFont="1" applyFill="1" applyBorder="1" applyAlignment="1" applyProtection="1">
      <alignment vertical="top" wrapText="1"/>
    </xf>
    <xf numFmtId="0" fontId="17" fillId="5" borderId="46" xfId="0" applyFont="1" applyFill="1" applyBorder="1" applyAlignment="1" applyProtection="1">
      <alignment vertical="top" wrapText="1"/>
    </xf>
    <xf numFmtId="0" fontId="37" fillId="0" borderId="49" xfId="0" applyFont="1" applyBorder="1" applyProtection="1"/>
    <xf numFmtId="1" fontId="17" fillId="5" borderId="46" xfId="0" applyNumberFormat="1" applyFont="1" applyFill="1" applyBorder="1" applyAlignment="1" applyProtection="1">
      <alignment vertical="top" wrapText="1"/>
    </xf>
    <xf numFmtId="2" fontId="17" fillId="0" borderId="46" xfId="0" applyNumberFormat="1" applyFont="1" applyBorder="1" applyAlignment="1" applyProtection="1">
      <alignment vertical="top" wrapText="1"/>
    </xf>
    <xf numFmtId="0" fontId="33" fillId="0" borderId="49" xfId="0" applyFont="1" applyBorder="1" applyAlignment="1" applyProtection="1">
      <alignment vertical="center"/>
    </xf>
    <xf numFmtId="2" fontId="9" fillId="0" borderId="49" xfId="0" applyNumberFormat="1" applyFont="1" applyBorder="1" applyAlignment="1" applyProtection="1">
      <alignment horizontal="center" vertical="center" wrapText="1"/>
    </xf>
    <xf numFmtId="0" fontId="8" fillId="0" borderId="49" xfId="0" applyFont="1" applyBorder="1" applyAlignment="1" applyProtection="1">
      <alignment vertical="top" wrapText="1"/>
    </xf>
    <xf numFmtId="2" fontId="9" fillId="0" borderId="49" xfId="0" applyNumberFormat="1" applyFont="1" applyBorder="1" applyAlignment="1" applyProtection="1">
      <alignment vertical="top" wrapText="1"/>
    </xf>
    <xf numFmtId="0" fontId="50" fillId="13" borderId="46" xfId="0" applyFont="1" applyFill="1" applyBorder="1" applyAlignment="1" applyProtection="1">
      <alignment vertical="top" wrapText="1"/>
    </xf>
    <xf numFmtId="2" fontId="50" fillId="13" borderId="46" xfId="0" applyNumberFormat="1" applyFont="1" applyFill="1" applyBorder="1" applyAlignment="1" applyProtection="1">
      <alignment vertical="top" wrapText="1"/>
    </xf>
    <xf numFmtId="0" fontId="35" fillId="0" borderId="0" xfId="0" applyFont="1" applyProtection="1"/>
    <xf numFmtId="10" fontId="33" fillId="0" borderId="46" xfId="0" applyNumberFormat="1" applyFont="1" applyBorder="1" applyAlignment="1" applyProtection="1">
      <alignment vertical="center"/>
    </xf>
    <xf numFmtId="10" fontId="9" fillId="0" borderId="46" xfId="0" applyNumberFormat="1" applyFont="1" applyBorder="1" applyAlignment="1" applyProtection="1">
      <alignment horizontal="center" vertical="center" wrapText="1"/>
    </xf>
    <xf numFmtId="10" fontId="8" fillId="0" borderId="46" xfId="0" applyNumberFormat="1" applyFont="1" applyBorder="1" applyAlignment="1" applyProtection="1">
      <alignment vertical="top" wrapText="1"/>
    </xf>
    <xf numFmtId="0" fontId="22" fillId="0" borderId="49" xfId="0" applyFont="1" applyBorder="1" applyAlignment="1" applyProtection="1">
      <alignment vertical="center"/>
    </xf>
    <xf numFmtId="10" fontId="9" fillId="0" borderId="49" xfId="0" applyNumberFormat="1" applyFont="1" applyBorder="1" applyAlignment="1" applyProtection="1">
      <alignment vertical="top" wrapText="1"/>
    </xf>
    <xf numFmtId="10" fontId="9" fillId="0" borderId="49" xfId="0" applyNumberFormat="1" applyFont="1" applyBorder="1" applyAlignment="1" applyProtection="1">
      <alignment vertical="top"/>
    </xf>
    <xf numFmtId="10" fontId="9" fillId="0" borderId="49" xfId="0" applyNumberFormat="1" applyFont="1" applyBorder="1" applyAlignment="1" applyProtection="1">
      <alignment horizontal="center" vertical="center" wrapText="1"/>
    </xf>
    <xf numFmtId="0" fontId="42" fillId="0" borderId="0" xfId="0" applyFont="1" applyProtection="1"/>
    <xf numFmtId="0" fontId="9" fillId="0" borderId="49" xfId="0" applyFont="1" applyBorder="1" applyAlignment="1" applyProtection="1">
      <alignment vertical="top"/>
    </xf>
    <xf numFmtId="0" fontId="54" fillId="0" borderId="49" xfId="0" applyFont="1" applyBorder="1" applyAlignment="1" applyProtection="1">
      <alignment horizontal="center" vertical="center"/>
    </xf>
    <xf numFmtId="0" fontId="2" fillId="0" borderId="0" xfId="0" applyFont="1" applyProtection="1"/>
    <xf numFmtId="0" fontId="8" fillId="0" borderId="49" xfId="0" applyFont="1" applyBorder="1" applyAlignment="1" applyProtection="1">
      <alignment vertical="top" wrapText="1"/>
    </xf>
    <xf numFmtId="0" fontId="9" fillId="0" borderId="49" xfId="0" applyFont="1" applyBorder="1" applyAlignment="1" applyProtection="1">
      <alignment vertical="top" wrapText="1"/>
    </xf>
    <xf numFmtId="0" fontId="8" fillId="0" borderId="49" xfId="0" applyFont="1" applyBorder="1" applyProtection="1"/>
    <xf numFmtId="0" fontId="8" fillId="0" borderId="49" xfId="0" applyFont="1" applyBorder="1" applyAlignment="1" applyProtection="1">
      <alignment horizontal="left" vertical="top" wrapText="1"/>
    </xf>
    <xf numFmtId="0" fontId="22" fillId="13" borderId="43" xfId="0" applyFont="1" applyFill="1" applyBorder="1" applyAlignment="1" applyProtection="1">
      <alignment vertical="top" wrapText="1"/>
    </xf>
    <xf numFmtId="0" fontId="22" fillId="13" borderId="47" xfId="0" applyFont="1" applyFill="1" applyBorder="1" applyAlignment="1" applyProtection="1">
      <alignment vertical="top" wrapText="1"/>
    </xf>
    <xf numFmtId="0" fontId="8" fillId="0" borderId="46" xfId="0" applyFont="1" applyBorder="1" applyAlignment="1" applyProtection="1">
      <alignment horizontal="left" vertical="top" wrapText="1"/>
    </xf>
    <xf numFmtId="0" fontId="22" fillId="13" borderId="1" xfId="0" applyFont="1" applyFill="1" applyBorder="1" applyAlignment="1" applyProtection="1">
      <alignment vertical="top" wrapText="1"/>
    </xf>
    <xf numFmtId="0" fontId="55" fillId="0" borderId="50" xfId="0" applyFont="1" applyBorder="1" applyAlignment="1" applyProtection="1">
      <alignment horizontal="left" vertical="top" wrapText="1"/>
    </xf>
    <xf numFmtId="0" fontId="22" fillId="13" borderId="55" xfId="0" applyFont="1" applyFill="1" applyBorder="1" applyAlignment="1" applyProtection="1">
      <alignment vertical="top" wrapText="1"/>
    </xf>
    <xf numFmtId="0" fontId="22" fillId="13" borderId="50" xfId="0" applyFont="1" applyFill="1" applyBorder="1" applyAlignment="1" applyProtection="1">
      <alignment vertical="top" wrapText="1"/>
    </xf>
    <xf numFmtId="0" fontId="23" fillId="0" borderId="0" xfId="0" applyFont="1" applyProtection="1"/>
    <xf numFmtId="0" fontId="8" fillId="0" borderId="55" xfId="0" applyFont="1" applyBorder="1" applyAlignment="1" applyProtection="1">
      <alignment horizontal="left" vertical="top" wrapText="1"/>
    </xf>
    <xf numFmtId="0" fontId="8" fillId="0" borderId="50" xfId="0" applyFont="1" applyBorder="1" applyAlignment="1" applyProtection="1">
      <alignment horizontal="left" vertical="top" wrapText="1"/>
    </xf>
    <xf numFmtId="0" fontId="8" fillId="4" borderId="0" xfId="0" applyFont="1" applyFill="1" applyAlignment="1" applyProtection="1">
      <alignment vertical="center" wrapText="1"/>
    </xf>
    <xf numFmtId="0" fontId="9" fillId="0" borderId="0" xfId="0" applyFont="1" applyAlignment="1" applyProtection="1">
      <alignment vertical="top" wrapText="1"/>
    </xf>
    <xf numFmtId="0" fontId="8" fillId="0" borderId="0" xfId="0" applyFont="1" applyAlignment="1" applyProtection="1">
      <alignment vertical="top" wrapText="1"/>
    </xf>
    <xf numFmtId="0" fontId="51" fillId="0" borderId="49" xfId="0" applyFont="1" applyBorder="1" applyAlignment="1" applyProtection="1">
      <alignmen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barChart>
        <c:barDir val="col"/>
        <c:grouping val="clustered"/>
        <c:varyColors val="1"/>
        <c:ser>
          <c:idx val="0"/>
          <c:order val="0"/>
          <c:tx>
            <c:strRef>
              <c:f>'2. Progress towards outcomes'!$B$22</c:f>
              <c:strCache>
                <c:ptCount val="1"/>
                <c:pt idx="0">
                  <c:v>Average Cumulative progress toward outcomes (%)</c:v>
                </c:pt>
              </c:strCache>
            </c:strRef>
          </c:tx>
          <c:spPr>
            <a:solidFill>
              <a:srgbClr val="FF99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outcomes'!$B$23</c:f>
              <c:numCache>
                <c:formatCode>0.00%</c:formatCode>
                <c:ptCount val="1"/>
                <c:pt idx="0">
                  <c:v>0.14679132364762623</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0-FBE6-4772-957C-1F4605FBCDA3}"/>
            </c:ext>
          </c:extLst>
        </c:ser>
        <c:ser>
          <c:idx val="1"/>
          <c:order val="1"/>
          <c:tx>
            <c:strRef>
              <c:f>'2. Progress towards outcomes'!$C$22</c:f>
              <c:strCache>
                <c:ptCount val="1"/>
                <c:pt idx="0">
                  <c:v>Time elapsed since project start/EOD vs Planned Project End Date </c:v>
                </c:pt>
              </c:strCache>
            </c:strRef>
          </c:tx>
          <c:spPr>
            <a:solidFill>
              <a:srgbClr val="99CCFF"/>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outcomes'!$C$23</c:f>
              <c:numCache>
                <c:formatCode>0.00%</c:formatCode>
                <c:ptCount val="1"/>
                <c:pt idx="0">
                  <c:v>0.56931506849315072</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1-FBE6-4772-957C-1F4605FBCDA3}"/>
            </c:ext>
          </c:extLst>
        </c:ser>
        <c:ser>
          <c:idx val="2"/>
          <c:order val="2"/>
          <c:tx>
            <c:strRef>
              <c:f>'2. Progress towards outcomes'!$D$22</c:f>
              <c:strCache>
                <c:ptCount val="1"/>
                <c:pt idx="0">
                  <c:v>% of delivery</c:v>
                </c:pt>
              </c:strCache>
            </c:strRef>
          </c:tx>
          <c:spPr>
            <a:solidFill>
              <a:srgbClr val="99FF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outcomes'!$D$23</c:f>
              <c:numCache>
                <c:formatCode>0.00%</c:formatCode>
                <c:ptCount val="1"/>
                <c:pt idx="0">
                  <c:v>0.2885914496076159</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2-FBE6-4772-957C-1F4605FBCDA3}"/>
            </c:ext>
          </c:extLst>
        </c:ser>
        <c:dLbls>
          <c:showLegendKey val="0"/>
          <c:showVal val="0"/>
          <c:showCatName val="0"/>
          <c:showSerName val="0"/>
          <c:showPercent val="0"/>
          <c:showBubbleSize val="0"/>
        </c:dLbls>
        <c:gapWidth val="150"/>
        <c:axId val="10"/>
        <c:axId val="100"/>
      </c:barChart>
      <c:catAx>
        <c:axId val="10"/>
        <c:scaling>
          <c:orientation val="minMax"/>
        </c:scaling>
        <c:delete val="1"/>
        <c:axPos val="b"/>
        <c:majorTickMark val="none"/>
        <c:minorTickMark val="none"/>
        <c:tickLblPos val="nextTo"/>
        <c:crossAx val="100"/>
        <c:crosses val="autoZero"/>
        <c:auto val="1"/>
        <c:lblAlgn val="ctr"/>
        <c:lblOffset val="100"/>
        <c:noMultiLvlLbl val="1"/>
      </c:catAx>
      <c:valAx>
        <c:axId val="100"/>
        <c:scaling>
          <c:orientation val="minMax"/>
        </c:scaling>
        <c:delete val="1"/>
        <c:axPos val="l"/>
        <c:title>
          <c:tx>
            <c:rich>
              <a:bodyPr/>
              <a:lstStyle/>
              <a:p>
                <a:pPr>
                  <a:defRPr/>
                </a:pPr>
                <a:r>
                  <a:rPr lang="en-US"/>
                  <a:t>%</a:t>
                </a:r>
              </a:p>
            </c:rich>
          </c:tx>
          <c:overlay val="1"/>
        </c:title>
        <c:numFmt formatCode="0%" sourceLinked="0"/>
        <c:majorTickMark val="out"/>
        <c:minorTickMark val="none"/>
        <c:tickLblPos val="nextTo"/>
        <c:crossAx val="10"/>
        <c:crosses val="autoZero"/>
        <c:crossBetween val="between"/>
      </c:valAx>
    </c:plotArea>
    <c:legend>
      <c:legendPos val="b"/>
      <c:overlay val="0"/>
    </c:legend>
    <c:plotVisOnly val="1"/>
    <c:dispBlanksAs val="gap"/>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31749</xdr:colOff>
      <xdr:row>0</xdr:row>
      <xdr:rowOff>31749</xdr:rowOff>
    </xdr:from>
    <xdr:ext cx="2028826" cy="774660"/>
    <xdr:pic>
      <xdr:nvPicPr>
        <xdr:cNvPr id="5" name="Picture 1" descr="Graphical user interface,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6541" t="11919" r="5814" b="15420"/>
        <a:stretch>
          <a:fillRect/>
        </a:stretch>
      </xdr:blipFill>
      <xdr:spPr bwMode="auto">
        <a:xfrm>
          <a:off x="31749" y="31749"/>
          <a:ext cx="2028826" cy="774660"/>
        </a:xfrm>
        <a:prstGeom prst="rect">
          <a:avLst/>
        </a:prstGeom>
        <a:noFill/>
        <a:ln>
          <a:noFill/>
          <a:prstDash val="solid"/>
        </a:ln>
      </xdr:spPr>
    </xdr:pic>
    <xdr:clientData/>
  </xdr:oneCellAnchor>
  <xdr:oneCellAnchor>
    <xdr:from>
      <xdr:col>6</xdr:col>
      <xdr:colOff>647454</xdr:colOff>
      <xdr:row>0</xdr:row>
      <xdr:rowOff>38100</xdr:rowOff>
    </xdr:from>
    <xdr:ext cx="1829046" cy="714488"/>
    <xdr:pic>
      <xdr:nvPicPr>
        <xdr:cNvPr id="4" name="Immagine 1" descr="Immagine che contiene testo&#10;&#10;Descrizione generata automaticamente">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srcRect/>
        <a:stretch>
          <a:fillRect/>
        </a:stretch>
      </xdr:blipFill>
      <xdr:spPr bwMode="auto">
        <a:xfrm>
          <a:off x="4505079" y="38100"/>
          <a:ext cx="1829046" cy="714488"/>
        </a:xfrm>
        <a:prstGeom prst="rect">
          <a:avLst/>
        </a:prstGeom>
        <a:noFill/>
        <a:ln>
          <a:noFill/>
          <a:prstDash val="soli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4</xdr:col>
      <xdr:colOff>0</xdr:colOff>
      <xdr:row>21</xdr:row>
      <xdr:rowOff>0</xdr:rowOff>
    </xdr:from>
    <xdr:ext cx="5760000" cy="2160000"/>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hegef.org/" TargetMode="External"/><Relationship Id="rId2" Type="http://schemas.openxmlformats.org/officeDocument/2006/relationships/hyperlink" Target="https://www.thegef.org/" TargetMode="External"/><Relationship Id="rId1" Type="http://schemas.openxmlformats.org/officeDocument/2006/relationships/hyperlink" Target="https://www.thegef.org/"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thegef.org/council-meeting-documents/guidelines-project-and-program-cycle-policy-2020-update"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thegef.org/sites/default/files/documents/GEF_FI_GN_01_Cofinancing_Guidelines_2018.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hyperlink" Target="mailto:barbara.jarschel@fao.org" TargetMode="External"/><Relationship Id="rId2" Type="http://schemas.openxmlformats.org/officeDocument/2006/relationships/hyperlink" Target="mailto:mstutzin@mma.gob.cl" TargetMode="External"/><Relationship Id="rId1" Type="http://schemas.openxmlformats.org/officeDocument/2006/relationships/hyperlink" Target="mailto:eve.crowley@fao.org" TargetMode="External"/><Relationship Id="rId6" Type="http://schemas.openxmlformats.org/officeDocument/2006/relationships/printerSettings" Target="../printerSettings/printerSettings2.bin"/><Relationship Id="rId5" Type="http://schemas.openxmlformats.org/officeDocument/2006/relationships/hyperlink" Target="mailto:Andrea.CabezasCorrea@fao.org" TargetMode="External"/><Relationship Id="rId4" Type="http://schemas.openxmlformats.org/officeDocument/2006/relationships/hyperlink" Target="mailto:lorenzo.camposaguirre@fao.org"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s://www.youtube.com/@ferm-xj8ud/search" TargetMode="External"/><Relationship Id="rId2" Type="http://schemas.openxmlformats.org/officeDocument/2006/relationships/hyperlink" Target="https://ferm.fao.org/docs/ferm_user_guide_draft.pdf" TargetMode="External"/><Relationship Id="rId1" Type="http://schemas.openxmlformats.org/officeDocument/2006/relationships/hyperlink" Target="https://ferm.fao.org/" TargetMode="External"/><Relationship Id="rId5" Type="http://schemas.openxmlformats.org/officeDocument/2006/relationships/printerSettings" Target="../printerSettings/printerSettings16.bin"/><Relationship Id="rId4" Type="http://schemas.openxmlformats.org/officeDocument/2006/relationships/hyperlink" Target="mailto:carmen.morales@fao.org"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499984740745262"/>
  </sheetPr>
  <dimension ref="B6:N32"/>
  <sheetViews>
    <sheetView showGridLines="0" view="pageBreakPreview" zoomScaleNormal="100" zoomScaleSheetLayoutView="100" workbookViewId="0">
      <selection activeCell="N12" sqref="N12"/>
    </sheetView>
  </sheetViews>
  <sheetFormatPr defaultColWidth="8.85546875" defaultRowHeight="15" x14ac:dyDescent="0.25"/>
  <cols>
    <col min="1" max="1" width="2.140625" customWidth="1"/>
    <col min="3" max="3" width="10.42578125" customWidth="1"/>
    <col min="4" max="5" width="8.7109375" customWidth="1"/>
    <col min="6" max="6" width="16.42578125" customWidth="1"/>
    <col min="7" max="7" width="10.140625" customWidth="1"/>
    <col min="8" max="8" width="6.85546875" customWidth="1"/>
    <col min="9" max="9" width="6.140625" customWidth="1"/>
    <col min="12" max="12" width="13.42578125" customWidth="1"/>
  </cols>
  <sheetData>
    <row r="6" spans="2:12" ht="24.95" customHeight="1" x14ac:dyDescent="0.25">
      <c r="B6" s="87" t="s">
        <v>0</v>
      </c>
      <c r="C6" s="86"/>
      <c r="D6" s="86"/>
      <c r="E6" s="86"/>
      <c r="F6" s="86"/>
      <c r="G6" s="86"/>
      <c r="H6" s="86"/>
      <c r="I6" s="86"/>
      <c r="J6" s="86"/>
      <c r="K6" s="86"/>
    </row>
    <row r="7" spans="2:12" ht="24.95" customHeight="1" x14ac:dyDescent="0.25">
      <c r="B7" s="85" t="s">
        <v>1</v>
      </c>
      <c r="C7" s="86"/>
      <c r="D7" s="86"/>
      <c r="E7" s="86"/>
      <c r="F7" s="86"/>
      <c r="G7" s="86"/>
      <c r="H7" s="86"/>
      <c r="I7" s="86"/>
      <c r="J7" s="86"/>
      <c r="K7" s="86"/>
    </row>
    <row r="8" spans="2:12" ht="24.95" customHeight="1" x14ac:dyDescent="0.25">
      <c r="B8" s="88" t="s">
        <v>2</v>
      </c>
      <c r="C8" s="86"/>
      <c r="D8" s="86"/>
      <c r="E8" s="86"/>
      <c r="F8" s="86"/>
      <c r="G8" s="86"/>
      <c r="H8" s="86"/>
      <c r="I8" s="86"/>
      <c r="J8" s="86"/>
      <c r="K8" s="86"/>
      <c r="L8" s="37"/>
    </row>
    <row r="9" spans="2:12" ht="30" customHeight="1" x14ac:dyDescent="0.25">
      <c r="B9" s="24" t="s">
        <v>3</v>
      </c>
      <c r="C9" s="19"/>
      <c r="D9" s="19"/>
      <c r="E9" s="19"/>
      <c r="F9" s="19"/>
      <c r="G9" s="19"/>
      <c r="H9" s="19"/>
      <c r="I9" s="19"/>
      <c r="J9" s="19"/>
      <c r="K9" s="19"/>
      <c r="L9" s="10"/>
    </row>
    <row r="10" spans="2:12" ht="30" customHeight="1" x14ac:dyDescent="0.25">
      <c r="B10" s="36" t="str">
        <f>HYPERLINK("#'1. Basic project data'!N10","1. BASIC PROJECT DATA")</f>
        <v>1. BASIC PROJECT DATA</v>
      </c>
      <c r="C10" s="11"/>
      <c r="D10" s="20"/>
      <c r="E10" s="12"/>
      <c r="F10" s="12"/>
      <c r="G10" s="12"/>
      <c r="H10" s="12"/>
      <c r="I10" s="12"/>
      <c r="J10" s="12"/>
      <c r="K10" s="12"/>
      <c r="L10" s="13"/>
    </row>
    <row r="11" spans="2:12" ht="30" customHeight="1" x14ac:dyDescent="0.25">
      <c r="B11" s="36" t="str">
        <f>HYPERLINK("#'2. Progress towards outcomes'!N11","2. PROGRESS TOWARDS ACHIEVING PROJECT OBJECTIVE(S) (DEVELOPMENT OBJECTIVE)")</f>
        <v>2. PROGRESS TOWARDS ACHIEVING PROJECT OBJECTIVE(S) (DEVELOPMENT OBJECTIVE)</v>
      </c>
      <c r="C11" s="11"/>
      <c r="D11" s="11"/>
      <c r="E11" s="11"/>
      <c r="F11" s="11"/>
      <c r="G11" s="11"/>
      <c r="H11" s="11"/>
      <c r="I11" s="20"/>
      <c r="J11" s="20"/>
      <c r="K11" s="20"/>
      <c r="L11" s="13"/>
    </row>
    <row r="12" spans="2:12" ht="30" customHeight="1" x14ac:dyDescent="0.25">
      <c r="B12" s="36" t="str">
        <f>HYPERLINK("#'3. Implementation Progress'!N12","3. IMPLEMENTATION PROGRESS (IP)")</f>
        <v>3. IMPLEMENTATION PROGRESS (IP)</v>
      </c>
      <c r="C12" s="12"/>
      <c r="D12" s="12"/>
      <c r="E12" s="20"/>
      <c r="F12" s="12"/>
      <c r="G12" s="12"/>
      <c r="H12" s="12"/>
      <c r="I12" s="12"/>
      <c r="J12" s="12"/>
      <c r="K12" s="12"/>
      <c r="L12" s="13"/>
    </row>
    <row r="13" spans="2:12" ht="30" customHeight="1" x14ac:dyDescent="0.25">
      <c r="B13" s="36" t="str">
        <f>HYPERLINK("#'4. Summary on progress'!N13","4. SUMMARY ON PROGRESS AND CHALLENGES")</f>
        <v>4. SUMMARY ON PROGRESS AND CHALLENGES</v>
      </c>
      <c r="C13" s="11"/>
      <c r="D13" s="11"/>
      <c r="E13" s="11"/>
      <c r="F13" s="11"/>
      <c r="G13" s="20"/>
      <c r="H13" s="20"/>
      <c r="I13" s="20"/>
      <c r="J13" s="20"/>
      <c r="K13" s="20"/>
      <c r="L13" s="13"/>
    </row>
    <row r="14" spans="2:12" ht="30" customHeight="1" x14ac:dyDescent="0.25">
      <c r="B14" s="36" t="str">
        <f>HYPERLINK("#'5. ESS Risk'!N14","5.ENVIRONMENTAL AND SOCIAL SAFEGUARDS (ESS):RISKS FROM THE PROJECT")</f>
        <v>5.ENVIRONMENTAL AND SOCIAL SAFEGUARDS (ESS):RISKS FROM THE PROJECT</v>
      </c>
      <c r="C14" s="11"/>
      <c r="D14" s="11"/>
      <c r="E14" s="11"/>
      <c r="F14" s="11"/>
      <c r="G14" s="11"/>
      <c r="H14" s="20"/>
      <c r="I14" s="20"/>
      <c r="J14" s="20"/>
      <c r="K14" s="20"/>
      <c r="L14" s="13"/>
    </row>
    <row r="15" spans="2:12" ht="30" customHeight="1" x14ac:dyDescent="0.25">
      <c r="B15" s="36" t="str">
        <f>HYPERLINK("#'6. Risks to the project'!N15","6. RISKS TO THE PROJECT")</f>
        <v>6. RISKS TO THE PROJECT</v>
      </c>
      <c r="C15" s="12"/>
      <c r="D15" s="20"/>
      <c r="E15" s="12"/>
      <c r="F15" s="12"/>
      <c r="G15" s="12"/>
      <c r="H15" s="12"/>
      <c r="I15" s="12"/>
      <c r="J15" s="12"/>
      <c r="K15" s="12"/>
      <c r="L15" s="13"/>
    </row>
    <row r="16" spans="2:12" ht="30" customHeight="1" x14ac:dyDescent="0.25">
      <c r="B16" s="36" t="str">
        <f>HYPERLINK("#'7. Follow-up on Mid-term review'!N16","7. FOLLOW-UP ON MID-TERM REVIEW OR SUPERVISION MISSION")</f>
        <v>7. FOLLOW-UP ON MID-TERM REVIEW OR SUPERVISION MISSION</v>
      </c>
      <c r="C16" s="12"/>
      <c r="D16" s="12"/>
      <c r="E16" s="12"/>
      <c r="F16" s="12"/>
      <c r="G16" s="20"/>
      <c r="H16" s="12"/>
      <c r="I16" s="12"/>
      <c r="J16" s="12"/>
      <c r="K16" s="12"/>
      <c r="L16" s="13"/>
    </row>
    <row r="17" spans="2:12" ht="30" customHeight="1" x14ac:dyDescent="0.25">
      <c r="B17" s="36" t="str">
        <f>HYPERLINK("#'8. Minor project amendments'!N17","8. MINOR PROJECT AMENDMENTS")</f>
        <v>8. MINOR PROJECT AMENDMENTS</v>
      </c>
      <c r="C17" s="12"/>
      <c r="D17" s="12"/>
      <c r="E17" s="20"/>
      <c r="F17" s="12"/>
      <c r="G17" s="12"/>
      <c r="H17" s="12"/>
      <c r="I17" s="12"/>
      <c r="J17" s="12"/>
      <c r="K17" s="12"/>
      <c r="L17" s="13"/>
    </row>
    <row r="18" spans="2:12" ht="30" customHeight="1" x14ac:dyDescent="0.25">
      <c r="B18" s="36" t="str">
        <f>HYPERLINK("#'9. Stakeholders' Engagement'!N18","9. STAKEHOLDERS' ENGAGEMENT")</f>
        <v>9. STAKEHOLDERS' ENGAGEMENT</v>
      </c>
      <c r="C18" s="12"/>
      <c r="D18" s="12"/>
      <c r="E18" s="20"/>
      <c r="F18" s="12"/>
      <c r="G18" s="12"/>
      <c r="H18" s="12"/>
      <c r="I18" s="12"/>
      <c r="J18" s="12"/>
      <c r="K18" s="12"/>
      <c r="L18" s="13"/>
    </row>
    <row r="19" spans="2:12" ht="30" customHeight="1" x14ac:dyDescent="0.25">
      <c r="B19" s="36" t="str">
        <f>HYPERLINK("#'10. Gender Mainstreaming'!N19","10. GENDER MAINSTREAMING")</f>
        <v>10. GENDER MAINSTREAMING</v>
      </c>
      <c r="C19" s="12"/>
      <c r="D19" s="12"/>
      <c r="E19" s="20"/>
      <c r="F19" s="12"/>
      <c r="G19" s="12"/>
      <c r="H19" s="12"/>
      <c r="I19" s="12"/>
      <c r="J19" s="12"/>
      <c r="K19" s="12"/>
      <c r="L19" s="13"/>
    </row>
    <row r="20" spans="2:12" ht="30" customHeight="1" x14ac:dyDescent="0.25">
      <c r="B20" s="36" t="str">
        <f>HYPERLINK("#'11. Knowledge Management'!N20","11. KNOWLEDGE MANAGEMENT ACTIVITIES")</f>
        <v>11. KNOWLEDGE MANAGEMENT ACTIVITIES</v>
      </c>
      <c r="C20" s="12"/>
      <c r="D20" s="12"/>
      <c r="E20" s="12"/>
      <c r="F20" s="20"/>
      <c r="G20" s="12"/>
      <c r="H20" s="12"/>
      <c r="I20" s="12"/>
      <c r="J20" s="12"/>
      <c r="K20" s="12"/>
      <c r="L20" s="13"/>
    </row>
    <row r="21" spans="2:12" ht="30" customHeight="1" x14ac:dyDescent="0.25">
      <c r="B21" s="36" t="str">
        <f>HYPERLINK("#'12. Indigenous &amp; Local Involve.'!N21","12. INDIGENOUS PEOPLES AND LOCAL COMMUNITIES INVOLVEMENT")</f>
        <v>12. INDIGENOUS PEOPLES AND LOCAL COMMUNITIES INVOLVEMENT</v>
      </c>
      <c r="C21" s="12"/>
      <c r="D21" s="12"/>
      <c r="E21" s="12"/>
      <c r="F21" s="12"/>
      <c r="G21" s="20"/>
      <c r="H21" s="12"/>
      <c r="I21" s="12"/>
      <c r="J21" s="12"/>
      <c r="K21" s="12"/>
      <c r="L21" s="13"/>
    </row>
    <row r="22" spans="2:12" ht="30" customHeight="1" x14ac:dyDescent="0.25">
      <c r="B22" s="36" t="str">
        <f>HYPERLINK("#'13. Co-Financing Table'!N22","13. CO-FINANCING TABLE")</f>
        <v>13. CO-FINANCING TABLE</v>
      </c>
      <c r="C22" s="12"/>
      <c r="D22" s="20"/>
      <c r="E22" s="12"/>
      <c r="F22" s="12"/>
      <c r="G22" s="12"/>
      <c r="H22" s="12"/>
      <c r="I22" s="12"/>
      <c r="J22" s="12"/>
      <c r="K22" s="12"/>
      <c r="L22" s="13"/>
    </row>
    <row r="23" spans="2:12" ht="30" customHeight="1" x14ac:dyDescent="0.25">
      <c r="B23" s="36" t="str">
        <f>HYPERLINK("#'14. GEO Location'!N23","14. GEO LOCATION INFORMATION")</f>
        <v>14. GEO LOCATION INFORMATION</v>
      </c>
      <c r="C23" s="12"/>
      <c r="D23" s="12"/>
      <c r="E23" s="20"/>
      <c r="F23" s="12"/>
      <c r="G23" s="12"/>
      <c r="H23" s="12"/>
      <c r="I23" s="12"/>
      <c r="J23" s="12"/>
      <c r="K23" s="12"/>
      <c r="L23" s="13"/>
    </row>
    <row r="24" spans="2:12" ht="30" customHeight="1" x14ac:dyDescent="0.25">
      <c r="B24" s="25" t="str">
        <f>HYPERLINK("#'Annex'!N26","Annex. Monitoring Area-based GEF Core Indicator Commitments and Progress with FERM")</f>
        <v>Annex. Monitoring Area-based GEF Core Indicator Commitments and Progress with FERM</v>
      </c>
      <c r="C24" s="4"/>
      <c r="D24" s="4"/>
      <c r="E24" s="4"/>
      <c r="F24" s="4"/>
      <c r="G24" s="4"/>
      <c r="H24" s="4"/>
      <c r="I24" s="4"/>
      <c r="J24" s="21"/>
      <c r="K24" s="4"/>
      <c r="L24" s="14"/>
    </row>
    <row r="27" spans="2:12" x14ac:dyDescent="0.25">
      <c r="B27" s="26" t="s">
        <v>4</v>
      </c>
      <c r="C27" s="26"/>
    </row>
    <row r="28" spans="2:12" x14ac:dyDescent="0.25">
      <c r="B28" t="s">
        <v>5</v>
      </c>
      <c r="C28" s="26"/>
    </row>
    <row r="29" spans="2:12" x14ac:dyDescent="0.25">
      <c r="B29" s="38" t="s">
        <v>6</v>
      </c>
    </row>
    <row r="30" spans="2:12" x14ac:dyDescent="0.25">
      <c r="B30" t="s">
        <v>7</v>
      </c>
    </row>
    <row r="31" spans="2:12" x14ac:dyDescent="0.25">
      <c r="B31" t="s">
        <v>8</v>
      </c>
    </row>
    <row r="32" spans="2:12" ht="19.5" customHeight="1" x14ac:dyDescent="0.25"/>
  </sheetData>
  <sheetProtection sheet="1" objects="1" scenarios="1" formatColumns="0" formatRows="0"/>
  <mergeCells count="3">
    <mergeCell ref="B7:K7"/>
    <mergeCell ref="B6:K6"/>
    <mergeCell ref="B8:K8"/>
  </mergeCells>
  <hyperlinks>
    <hyperlink ref="B27" r:id="rId1" display="DISCLAIMER: All data and text entered in the PIR will be publicly available on the GEF website (click here). " xr:uid="{00000000-0004-0000-0000-000000000000}"/>
    <hyperlink ref="B28" r:id="rId2" display="All data and text entered in the PIR will be publicly available on the GEF website (click here). " xr:uid="{00000000-0004-0000-0000-000001000000}"/>
    <hyperlink ref="B29" r:id="rId3" display="The report will then be publicly available in the GEF website (click here). " xr:uid="{00000000-0004-0000-0000-000002000000}"/>
  </hyperlinks>
  <pageMargins left="0.25" right="0.25" top="0.75" bottom="0.75" header="0.3" footer="0.3"/>
  <pageSetup paperSize="5"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theme="3" tint="0.499984740745262"/>
  </sheetPr>
  <dimension ref="A1:K31"/>
  <sheetViews>
    <sheetView showGridLines="0" view="pageBreakPreview" zoomScaleNormal="100" zoomScaleSheetLayoutView="100" workbookViewId="0">
      <selection activeCell="M8" sqref="M8"/>
    </sheetView>
  </sheetViews>
  <sheetFormatPr defaultColWidth="8.85546875" defaultRowHeight="15" x14ac:dyDescent="0.25"/>
  <cols>
    <col min="1" max="1" width="1.42578125" customWidth="1"/>
    <col min="11" max="11" width="20.28515625" customWidth="1"/>
  </cols>
  <sheetData>
    <row r="1" spans="1:11" ht="19.5" customHeight="1" x14ac:dyDescent="0.25">
      <c r="A1" s="15"/>
      <c r="B1" s="15"/>
      <c r="C1" s="15"/>
      <c r="D1" s="15"/>
      <c r="E1" s="15"/>
      <c r="F1" s="15"/>
      <c r="G1" s="15"/>
      <c r="H1" s="15"/>
      <c r="I1" s="15"/>
      <c r="J1" s="15"/>
      <c r="K1" s="15"/>
    </row>
    <row r="2" spans="1:11" ht="17.100000000000001" customHeight="1" x14ac:dyDescent="0.25">
      <c r="A2" s="15"/>
      <c r="B2" s="243" t="s">
        <v>587</v>
      </c>
      <c r="C2" s="118"/>
      <c r="D2" s="118"/>
      <c r="E2" s="118"/>
      <c r="F2" s="118"/>
      <c r="G2" s="118"/>
      <c r="H2" s="118"/>
      <c r="I2" s="118"/>
      <c r="J2" s="118"/>
      <c r="K2" s="118"/>
    </row>
    <row r="3" spans="1:11" ht="17.100000000000001" customHeight="1" x14ac:dyDescent="0.25">
      <c r="A3" s="15"/>
      <c r="B3" s="15"/>
      <c r="C3" s="15"/>
      <c r="D3" s="15"/>
      <c r="E3" s="15"/>
      <c r="F3" s="15"/>
      <c r="G3" s="15"/>
      <c r="H3" s="15"/>
      <c r="I3" s="15"/>
      <c r="J3" s="15"/>
      <c r="K3" s="15"/>
    </row>
    <row r="4" spans="1:11" ht="14.45" customHeight="1" x14ac:dyDescent="0.25">
      <c r="A4" s="15"/>
      <c r="B4" s="234" t="s">
        <v>588</v>
      </c>
      <c r="C4" s="107"/>
      <c r="D4" s="108"/>
      <c r="E4" s="106" t="s">
        <v>589</v>
      </c>
      <c r="F4" s="107"/>
      <c r="G4" s="107"/>
      <c r="H4" s="107"/>
      <c r="I4" s="107"/>
      <c r="J4" s="107"/>
      <c r="K4" s="108"/>
    </row>
    <row r="5" spans="1:11" ht="14.45" customHeight="1" x14ac:dyDescent="0.25">
      <c r="A5" s="15"/>
      <c r="B5" s="128"/>
      <c r="C5" s="119"/>
      <c r="D5" s="127"/>
      <c r="E5" s="128"/>
      <c r="F5" s="119"/>
      <c r="G5" s="119"/>
      <c r="H5" s="119"/>
      <c r="I5" s="119"/>
      <c r="J5" s="119"/>
      <c r="K5" s="127"/>
    </row>
    <row r="6" spans="1:11" ht="24.75" customHeight="1" x14ac:dyDescent="0.25">
      <c r="A6" s="15"/>
      <c r="B6" s="109"/>
      <c r="C6" s="110"/>
      <c r="D6" s="111"/>
      <c r="E6" s="109"/>
      <c r="F6" s="110"/>
      <c r="G6" s="110"/>
      <c r="H6" s="110"/>
      <c r="I6" s="110"/>
      <c r="J6" s="110"/>
      <c r="K6" s="111"/>
    </row>
    <row r="7" spans="1:11" ht="14.45" customHeight="1" x14ac:dyDescent="0.25">
      <c r="A7" s="15"/>
      <c r="B7" s="234" t="s">
        <v>590</v>
      </c>
      <c r="C7" s="107"/>
      <c r="D7" s="108"/>
      <c r="E7" s="233" t="s">
        <v>591</v>
      </c>
      <c r="F7" s="107"/>
      <c r="G7" s="107"/>
      <c r="H7" s="107"/>
      <c r="I7" s="107"/>
      <c r="J7" s="107"/>
      <c r="K7" s="108"/>
    </row>
    <row r="8" spans="1:11" ht="17.100000000000001" customHeight="1" x14ac:dyDescent="0.25">
      <c r="A8" s="15"/>
      <c r="B8" s="128"/>
      <c r="C8" s="119"/>
      <c r="D8" s="127"/>
      <c r="E8" s="128"/>
      <c r="F8" s="119"/>
      <c r="G8" s="119"/>
      <c r="H8" s="119"/>
      <c r="I8" s="119"/>
      <c r="J8" s="119"/>
      <c r="K8" s="127"/>
    </row>
    <row r="9" spans="1:11" x14ac:dyDescent="0.25">
      <c r="A9" s="15"/>
      <c r="B9" s="128"/>
      <c r="C9" s="119"/>
      <c r="D9" s="127"/>
      <c r="E9" s="128"/>
      <c r="F9" s="119"/>
      <c r="G9" s="119"/>
      <c r="H9" s="119"/>
      <c r="I9" s="119"/>
      <c r="J9" s="119"/>
      <c r="K9" s="127"/>
    </row>
    <row r="10" spans="1:11" ht="14.45" customHeight="1" x14ac:dyDescent="0.25">
      <c r="A10" s="15"/>
      <c r="B10" s="234" t="s">
        <v>592</v>
      </c>
      <c r="C10" s="107"/>
      <c r="D10" s="108"/>
      <c r="E10" s="99" t="s">
        <v>593</v>
      </c>
      <c r="F10" s="235"/>
      <c r="G10" s="235"/>
      <c r="H10" s="235"/>
      <c r="I10" s="235"/>
      <c r="J10" s="235"/>
      <c r="K10" s="236"/>
    </row>
    <row r="11" spans="1:11" ht="17.100000000000001" customHeight="1" x14ac:dyDescent="0.25">
      <c r="A11" s="15"/>
      <c r="B11" s="128"/>
      <c r="C11" s="119"/>
      <c r="D11" s="127"/>
      <c r="E11" s="237"/>
      <c r="F11" s="238"/>
      <c r="G11" s="238"/>
      <c r="H11" s="238"/>
      <c r="I11" s="238"/>
      <c r="J11" s="238"/>
      <c r="K11" s="239"/>
    </row>
    <row r="12" spans="1:11" ht="17.100000000000001" customHeight="1" x14ac:dyDescent="0.25">
      <c r="A12" s="15"/>
      <c r="B12" s="128"/>
      <c r="C12" s="119"/>
      <c r="D12" s="127"/>
      <c r="E12" s="237"/>
      <c r="F12" s="238"/>
      <c r="G12" s="238"/>
      <c r="H12" s="238"/>
      <c r="I12" s="238"/>
      <c r="J12" s="238"/>
      <c r="K12" s="239"/>
    </row>
    <row r="13" spans="1:11" ht="17.100000000000001" customHeight="1" x14ac:dyDescent="0.25">
      <c r="A13" s="15"/>
      <c r="B13" s="128"/>
      <c r="C13" s="119"/>
      <c r="D13" s="127"/>
      <c r="E13" s="237"/>
      <c r="F13" s="238"/>
      <c r="G13" s="238"/>
      <c r="H13" s="238"/>
      <c r="I13" s="238"/>
      <c r="J13" s="238"/>
      <c r="K13" s="239"/>
    </row>
    <row r="14" spans="1:11" x14ac:dyDescent="0.25">
      <c r="A14" s="15"/>
      <c r="B14" s="128"/>
      <c r="C14" s="119"/>
      <c r="D14" s="127"/>
      <c r="E14" s="237"/>
      <c r="F14" s="238"/>
      <c r="G14" s="238"/>
      <c r="H14" s="238"/>
      <c r="I14" s="238"/>
      <c r="J14" s="238"/>
      <c r="K14" s="239"/>
    </row>
    <row r="15" spans="1:11" x14ac:dyDescent="0.25">
      <c r="A15" s="15"/>
      <c r="B15" s="128"/>
      <c r="C15" s="119"/>
      <c r="D15" s="127"/>
      <c r="E15" s="237"/>
      <c r="F15" s="238"/>
      <c r="G15" s="238"/>
      <c r="H15" s="238"/>
      <c r="I15" s="238"/>
      <c r="J15" s="238"/>
      <c r="K15" s="239"/>
    </row>
    <row r="16" spans="1:11" x14ac:dyDescent="0.25">
      <c r="A16" s="15"/>
      <c r="B16" s="128"/>
      <c r="C16" s="119"/>
      <c r="D16" s="127"/>
      <c r="E16" s="237"/>
      <c r="F16" s="238"/>
      <c r="G16" s="238"/>
      <c r="H16" s="238"/>
      <c r="I16" s="238"/>
      <c r="J16" s="238"/>
      <c r="K16" s="239"/>
    </row>
    <row r="17" spans="1:11" ht="344.25" customHeight="1" x14ac:dyDescent="0.25">
      <c r="A17" s="15"/>
      <c r="B17" s="109"/>
      <c r="C17" s="110"/>
      <c r="D17" s="111"/>
      <c r="E17" s="240"/>
      <c r="F17" s="241"/>
      <c r="G17" s="241"/>
      <c r="H17" s="241"/>
      <c r="I17" s="241"/>
      <c r="J17" s="241"/>
      <c r="K17" s="242"/>
    </row>
    <row r="18" spans="1:11" ht="14.45" customHeight="1" x14ac:dyDescent="0.25">
      <c r="A18" s="15"/>
      <c r="B18" s="234" t="s">
        <v>594</v>
      </c>
      <c r="C18" s="107"/>
      <c r="D18" s="108"/>
      <c r="E18" s="244" t="s">
        <v>595</v>
      </c>
      <c r="F18" s="238"/>
      <c r="G18" s="238"/>
      <c r="H18" s="238"/>
      <c r="I18" s="238"/>
      <c r="J18" s="238"/>
      <c r="K18" s="239"/>
    </row>
    <row r="19" spans="1:11" ht="14.45" customHeight="1" x14ac:dyDescent="0.25">
      <c r="A19" s="15"/>
      <c r="B19" s="128"/>
      <c r="C19" s="119"/>
      <c r="D19" s="127"/>
      <c r="E19" s="237"/>
      <c r="F19" s="238"/>
      <c r="G19" s="238"/>
      <c r="H19" s="238"/>
      <c r="I19" s="238"/>
      <c r="J19" s="238"/>
      <c r="K19" s="239"/>
    </row>
    <row r="20" spans="1:11" ht="14.45" customHeight="1" x14ac:dyDescent="0.25">
      <c r="A20" s="15"/>
      <c r="B20" s="128"/>
      <c r="C20" s="119"/>
      <c r="D20" s="127"/>
      <c r="E20" s="237"/>
      <c r="F20" s="238"/>
      <c r="G20" s="238"/>
      <c r="H20" s="238"/>
      <c r="I20" s="238"/>
      <c r="J20" s="238"/>
      <c r="K20" s="239"/>
    </row>
    <row r="21" spans="1:11" ht="14.45" customHeight="1" x14ac:dyDescent="0.25">
      <c r="A21" s="15"/>
      <c r="B21" s="128"/>
      <c r="C21" s="119"/>
      <c r="D21" s="127"/>
      <c r="E21" s="237"/>
      <c r="F21" s="238"/>
      <c r="G21" s="238"/>
      <c r="H21" s="238"/>
      <c r="I21" s="238"/>
      <c r="J21" s="238"/>
      <c r="K21" s="239"/>
    </row>
    <row r="22" spans="1:11" x14ac:dyDescent="0.25">
      <c r="A22" s="15"/>
      <c r="B22" s="128"/>
      <c r="C22" s="119"/>
      <c r="D22" s="127"/>
      <c r="E22" s="237"/>
      <c r="F22" s="238"/>
      <c r="G22" s="238"/>
      <c r="H22" s="238"/>
      <c r="I22" s="238"/>
      <c r="J22" s="238"/>
      <c r="K22" s="239"/>
    </row>
    <row r="23" spans="1:11" ht="17.100000000000001" customHeight="1" x14ac:dyDescent="0.25">
      <c r="A23" s="15"/>
      <c r="B23" s="128"/>
      <c r="C23" s="119"/>
      <c r="D23" s="127"/>
      <c r="E23" s="237"/>
      <c r="F23" s="238"/>
      <c r="G23" s="238"/>
      <c r="H23" s="238"/>
      <c r="I23" s="238"/>
      <c r="J23" s="238"/>
      <c r="K23" s="239"/>
    </row>
    <row r="24" spans="1:11" x14ac:dyDescent="0.25">
      <c r="A24" s="15"/>
      <c r="B24" s="128"/>
      <c r="C24" s="119"/>
      <c r="D24" s="127"/>
      <c r="E24" s="237"/>
      <c r="F24" s="238"/>
      <c r="G24" s="238"/>
      <c r="H24" s="238"/>
      <c r="I24" s="238"/>
      <c r="J24" s="238"/>
      <c r="K24" s="239"/>
    </row>
    <row r="25" spans="1:11" ht="17.100000000000001" customHeight="1" x14ac:dyDescent="0.25">
      <c r="A25" s="15"/>
      <c r="B25" s="128"/>
      <c r="C25" s="119"/>
      <c r="D25" s="127"/>
      <c r="E25" s="237"/>
      <c r="F25" s="238"/>
      <c r="G25" s="238"/>
      <c r="H25" s="238"/>
      <c r="I25" s="238"/>
      <c r="J25" s="238"/>
      <c r="K25" s="239"/>
    </row>
    <row r="26" spans="1:11" ht="59.25" customHeight="1" x14ac:dyDescent="0.25">
      <c r="A26" s="15"/>
      <c r="B26" s="109"/>
      <c r="C26" s="110"/>
      <c r="D26" s="111"/>
      <c r="E26" s="245"/>
      <c r="F26" s="246"/>
      <c r="G26" s="246"/>
      <c r="H26" s="246"/>
      <c r="I26" s="246"/>
      <c r="J26" s="246"/>
      <c r="K26" s="247"/>
    </row>
    <row r="27" spans="1:11" x14ac:dyDescent="0.25">
      <c r="A27" s="15"/>
      <c r="B27" s="15"/>
      <c r="C27" s="15"/>
      <c r="D27" s="15"/>
      <c r="E27" s="15"/>
      <c r="F27" s="15"/>
      <c r="G27" s="15"/>
      <c r="H27" s="15"/>
      <c r="I27" s="15"/>
      <c r="J27" s="15"/>
      <c r="K27" s="15"/>
    </row>
    <row r="28" spans="1:11" x14ac:dyDescent="0.25">
      <c r="A28" s="15"/>
      <c r="B28" s="15"/>
      <c r="C28" s="15"/>
      <c r="D28" s="15"/>
      <c r="E28" s="15"/>
      <c r="F28" s="15"/>
      <c r="G28" s="15"/>
      <c r="H28" s="15"/>
      <c r="I28" s="15"/>
      <c r="J28" s="15"/>
      <c r="K28" s="15"/>
    </row>
    <row r="29" spans="1:11" ht="19.5" customHeight="1" x14ac:dyDescent="0.25">
      <c r="A29" s="15"/>
      <c r="B29" s="15"/>
      <c r="C29" s="15"/>
      <c r="D29" s="15"/>
      <c r="E29" s="15"/>
      <c r="F29" s="15"/>
      <c r="G29" s="15"/>
      <c r="H29" s="15"/>
      <c r="I29" s="15"/>
      <c r="J29" s="15"/>
      <c r="K29" s="15"/>
    </row>
    <row r="30" spans="1:11" x14ac:dyDescent="0.25">
      <c r="A30" s="15"/>
      <c r="B30" s="15"/>
      <c r="C30" s="15"/>
      <c r="D30" s="15"/>
      <c r="E30" s="15"/>
      <c r="F30" s="15"/>
      <c r="G30" s="15"/>
      <c r="H30" s="15"/>
      <c r="I30" s="15"/>
      <c r="J30" s="15"/>
      <c r="K30" s="15"/>
    </row>
    <row r="31" spans="1:11" x14ac:dyDescent="0.25">
      <c r="A31" s="15"/>
      <c r="B31" s="15"/>
      <c r="C31" s="15"/>
      <c r="D31" s="15"/>
      <c r="E31" s="15"/>
      <c r="F31" s="15"/>
      <c r="G31" s="15"/>
      <c r="H31" s="15"/>
      <c r="I31" s="15"/>
      <c r="J31" s="15"/>
      <c r="K31" s="15"/>
    </row>
  </sheetData>
  <sheetProtection sheet="1" objects="1" scenarios="1" formatColumns="0" formatRows="0"/>
  <mergeCells count="9">
    <mergeCell ref="B2:K2"/>
    <mergeCell ref="E18:K26"/>
    <mergeCell ref="E4:K6"/>
    <mergeCell ref="B10:D17"/>
    <mergeCell ref="B7:D9"/>
    <mergeCell ref="E7:K9"/>
    <mergeCell ref="B18:D26"/>
    <mergeCell ref="B4:D6"/>
    <mergeCell ref="E10:K17"/>
  </mergeCells>
  <pageMargins left="0.25" right="0.25" top="0.75" bottom="0.75" header="0.3" footer="0.3"/>
  <pageSetup paperSize="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3" tint="0.499984740745262"/>
  </sheetPr>
  <dimension ref="A1:P63"/>
  <sheetViews>
    <sheetView showGridLines="0" view="pageBreakPreview" zoomScaleNormal="100" zoomScaleSheetLayoutView="100" workbookViewId="0">
      <selection activeCell="U16" sqref="U16"/>
    </sheetView>
  </sheetViews>
  <sheetFormatPr defaultColWidth="8.85546875" defaultRowHeight="15" x14ac:dyDescent="0.25"/>
  <cols>
    <col min="1" max="1" width="1.42578125" customWidth="1"/>
    <col min="2" max="2" width="7.42578125" customWidth="1"/>
    <col min="4" max="4" width="4.85546875" customWidth="1"/>
    <col min="6" max="6" width="10.42578125" customWidth="1"/>
    <col min="11" max="11" width="3" customWidth="1"/>
    <col min="16" max="16" width="49" customWidth="1"/>
  </cols>
  <sheetData>
    <row r="1" spans="1:16" ht="19.5" customHeight="1" x14ac:dyDescent="0.25">
      <c r="A1" s="15"/>
      <c r="B1" s="15"/>
      <c r="C1" s="15"/>
      <c r="D1" s="15"/>
      <c r="E1" s="15"/>
      <c r="F1" s="15"/>
      <c r="G1" s="15"/>
      <c r="H1" s="15"/>
      <c r="I1" s="15"/>
      <c r="J1" s="15"/>
      <c r="K1" s="15"/>
      <c r="L1" s="15"/>
      <c r="M1" s="15"/>
      <c r="N1" s="15"/>
      <c r="O1" s="15"/>
      <c r="P1" s="15"/>
    </row>
    <row r="2" spans="1:16" ht="17.100000000000001" customHeight="1" x14ac:dyDescent="0.25">
      <c r="A2" s="15"/>
      <c r="B2" s="243" t="s">
        <v>596</v>
      </c>
      <c r="C2" s="118"/>
      <c r="D2" s="118"/>
      <c r="E2" s="118"/>
      <c r="F2" s="118"/>
      <c r="G2" s="118"/>
      <c r="H2" s="118"/>
      <c r="I2" s="118"/>
      <c r="J2" s="118"/>
      <c r="K2" s="118"/>
      <c r="L2" s="118"/>
      <c r="M2" s="118"/>
      <c r="N2" s="118"/>
      <c r="O2" s="118"/>
      <c r="P2" s="118"/>
    </row>
    <row r="3" spans="1:16" ht="17.100000000000001" customHeight="1" x14ac:dyDescent="0.25">
      <c r="A3" s="15"/>
      <c r="B3" s="18"/>
      <c r="C3" s="18"/>
      <c r="D3" s="18"/>
      <c r="E3" s="18"/>
      <c r="F3" s="18"/>
      <c r="G3" s="18"/>
      <c r="H3" s="18"/>
      <c r="I3" s="18"/>
      <c r="J3" s="18"/>
      <c r="K3" s="18"/>
      <c r="L3" s="18"/>
      <c r="M3" s="18"/>
      <c r="N3" s="18"/>
      <c r="O3" s="18"/>
      <c r="P3" s="18"/>
    </row>
    <row r="4" spans="1:16" ht="15" customHeight="1" x14ac:dyDescent="0.25">
      <c r="A4" s="15"/>
      <c r="B4" s="100" t="s">
        <v>597</v>
      </c>
      <c r="C4" s="157"/>
      <c r="D4" s="157"/>
      <c r="E4" s="157"/>
      <c r="F4" s="157"/>
      <c r="G4" s="157"/>
      <c r="H4" s="157"/>
      <c r="I4" s="157"/>
      <c r="J4" s="157"/>
      <c r="K4" s="157"/>
      <c r="L4" s="157"/>
      <c r="M4" s="157"/>
      <c r="N4" s="157"/>
      <c r="O4" s="157"/>
      <c r="P4" s="157"/>
    </row>
    <row r="5" spans="1:16" ht="17.100000000000001" customHeight="1" x14ac:dyDescent="0.25">
      <c r="A5" s="15"/>
      <c r="B5" s="141"/>
      <c r="C5" s="158"/>
      <c r="D5" s="158"/>
      <c r="E5" s="158"/>
      <c r="F5" s="158"/>
      <c r="G5" s="158"/>
      <c r="H5" s="158"/>
      <c r="I5" s="158"/>
      <c r="J5" s="158"/>
      <c r="K5" s="158"/>
      <c r="L5" s="158"/>
      <c r="M5" s="158"/>
      <c r="N5" s="158"/>
      <c r="O5" s="158"/>
      <c r="P5" s="158"/>
    </row>
    <row r="6" spans="1:16" ht="17.100000000000001" customHeight="1" x14ac:dyDescent="0.25">
      <c r="A6" s="15"/>
      <c r="B6" s="112"/>
      <c r="C6" s="249"/>
      <c r="D6" s="110"/>
      <c r="E6" s="110"/>
      <c r="F6" s="110"/>
      <c r="G6" s="110"/>
      <c r="H6" s="110"/>
      <c r="I6" s="110"/>
      <c r="J6" s="110"/>
      <c r="K6" s="110"/>
      <c r="L6" s="110"/>
      <c r="M6" s="110"/>
      <c r="N6" s="110"/>
      <c r="O6" s="110"/>
      <c r="P6" s="110"/>
    </row>
    <row r="7" spans="1:16" ht="14.45" customHeight="1" x14ac:dyDescent="0.25">
      <c r="A7" s="15"/>
      <c r="B7" s="128"/>
      <c r="C7" s="250" t="s">
        <v>598</v>
      </c>
      <c r="D7" s="108"/>
      <c r="E7" s="251" t="s">
        <v>599</v>
      </c>
      <c r="F7" s="250" t="s">
        <v>600</v>
      </c>
      <c r="G7" s="149" t="s">
        <v>601</v>
      </c>
      <c r="H7" s="107"/>
      <c r="I7" s="107"/>
      <c r="J7" s="107"/>
      <c r="K7" s="108"/>
      <c r="L7" s="250" t="s">
        <v>602</v>
      </c>
      <c r="M7" s="107"/>
      <c r="N7" s="107"/>
      <c r="O7" s="107"/>
      <c r="P7" s="108"/>
    </row>
    <row r="8" spans="1:16" ht="38.25" customHeight="1" x14ac:dyDescent="0.25">
      <c r="A8" s="15"/>
      <c r="B8" s="109"/>
      <c r="C8" s="109"/>
      <c r="D8" s="111"/>
      <c r="E8" s="114"/>
      <c r="F8" s="114"/>
      <c r="G8" s="109"/>
      <c r="H8" s="110"/>
      <c r="I8" s="110"/>
      <c r="J8" s="110"/>
      <c r="K8" s="111"/>
      <c r="L8" s="109"/>
      <c r="M8" s="110"/>
      <c r="N8" s="110"/>
      <c r="O8" s="110"/>
      <c r="P8" s="111"/>
    </row>
    <row r="9" spans="1:16" ht="17.100000000000001" customHeight="1" x14ac:dyDescent="0.25">
      <c r="A9" s="15"/>
      <c r="B9" s="103">
        <v>1</v>
      </c>
      <c r="C9" s="106" t="s">
        <v>603</v>
      </c>
      <c r="D9" s="108"/>
      <c r="E9" s="106" t="s">
        <v>589</v>
      </c>
      <c r="F9" s="106" t="s">
        <v>81</v>
      </c>
      <c r="G9" s="106" t="s">
        <v>604</v>
      </c>
      <c r="H9" s="107"/>
      <c r="I9" s="107"/>
      <c r="J9" s="107"/>
      <c r="K9" s="108"/>
      <c r="L9" s="106" t="s">
        <v>605</v>
      </c>
      <c r="M9" s="107"/>
      <c r="N9" s="107"/>
      <c r="O9" s="107"/>
      <c r="P9" s="108"/>
    </row>
    <row r="10" spans="1:16" ht="17.100000000000001" customHeight="1" x14ac:dyDescent="0.25">
      <c r="A10" s="15"/>
      <c r="B10" s="248"/>
      <c r="C10" s="128"/>
      <c r="D10" s="127"/>
      <c r="E10" s="248"/>
      <c r="F10" s="248"/>
      <c r="G10" s="128"/>
      <c r="H10" s="119"/>
      <c r="I10" s="119"/>
      <c r="J10" s="119"/>
      <c r="K10" s="127"/>
      <c r="L10" s="128"/>
      <c r="M10" s="119"/>
      <c r="N10" s="119"/>
      <c r="O10" s="119"/>
      <c r="P10" s="127"/>
    </row>
    <row r="11" spans="1:16" ht="17.100000000000001" customHeight="1" x14ac:dyDescent="0.25">
      <c r="A11" s="15"/>
      <c r="B11" s="248"/>
      <c r="C11" s="128"/>
      <c r="D11" s="127"/>
      <c r="E11" s="248"/>
      <c r="F11" s="248"/>
      <c r="G11" s="128"/>
      <c r="H11" s="119"/>
      <c r="I11" s="119"/>
      <c r="J11" s="119"/>
      <c r="K11" s="127"/>
      <c r="L11" s="128"/>
      <c r="M11" s="119"/>
      <c r="N11" s="119"/>
      <c r="O11" s="119"/>
      <c r="P11" s="127"/>
    </row>
    <row r="12" spans="1:16" ht="29.25" customHeight="1" x14ac:dyDescent="0.25">
      <c r="A12" s="15"/>
      <c r="B12" s="114"/>
      <c r="C12" s="109"/>
      <c r="D12" s="111"/>
      <c r="E12" s="114"/>
      <c r="F12" s="114"/>
      <c r="G12" s="109"/>
      <c r="H12" s="110"/>
      <c r="I12" s="110"/>
      <c r="J12" s="110"/>
      <c r="K12" s="111"/>
      <c r="L12" s="109"/>
      <c r="M12" s="110"/>
      <c r="N12" s="110"/>
      <c r="O12" s="110"/>
      <c r="P12" s="111"/>
    </row>
    <row r="13" spans="1:16" ht="17.100000000000001" customHeight="1" x14ac:dyDescent="0.25">
      <c r="A13" s="15"/>
      <c r="B13" s="103">
        <v>2</v>
      </c>
      <c r="C13" s="106" t="s">
        <v>603</v>
      </c>
      <c r="D13" s="108"/>
      <c r="E13" s="106" t="s">
        <v>589</v>
      </c>
      <c r="F13" s="106" t="s">
        <v>81</v>
      </c>
      <c r="G13" s="106" t="s">
        <v>606</v>
      </c>
      <c r="H13" s="107"/>
      <c r="I13" s="107"/>
      <c r="J13" s="107"/>
      <c r="K13" s="108"/>
      <c r="L13" s="106" t="s">
        <v>607</v>
      </c>
      <c r="M13" s="107"/>
      <c r="N13" s="107"/>
      <c r="O13" s="107"/>
      <c r="P13" s="108"/>
    </row>
    <row r="14" spans="1:16" ht="17.100000000000001" customHeight="1" x14ac:dyDescent="0.25">
      <c r="A14" s="15"/>
      <c r="B14" s="248"/>
      <c r="C14" s="128"/>
      <c r="D14" s="127"/>
      <c r="E14" s="248"/>
      <c r="F14" s="248"/>
      <c r="G14" s="128"/>
      <c r="H14" s="119"/>
      <c r="I14" s="119"/>
      <c r="J14" s="119"/>
      <c r="K14" s="127"/>
      <c r="L14" s="128"/>
      <c r="M14" s="119"/>
      <c r="N14" s="119"/>
      <c r="O14" s="119"/>
      <c r="P14" s="127"/>
    </row>
    <row r="15" spans="1:16" ht="17.100000000000001" customHeight="1" x14ac:dyDescent="0.25">
      <c r="A15" s="15"/>
      <c r="B15" s="248"/>
      <c r="C15" s="128"/>
      <c r="D15" s="127"/>
      <c r="E15" s="248"/>
      <c r="F15" s="248"/>
      <c r="G15" s="128"/>
      <c r="H15" s="119"/>
      <c r="I15" s="119"/>
      <c r="J15" s="119"/>
      <c r="K15" s="127"/>
      <c r="L15" s="128"/>
      <c r="M15" s="119"/>
      <c r="N15" s="119"/>
      <c r="O15" s="119"/>
      <c r="P15" s="127"/>
    </row>
    <row r="16" spans="1:16" ht="84" customHeight="1" x14ac:dyDescent="0.25">
      <c r="A16" s="15"/>
      <c r="B16" s="114"/>
      <c r="C16" s="109"/>
      <c r="D16" s="111"/>
      <c r="E16" s="114"/>
      <c r="F16" s="114"/>
      <c r="G16" s="109"/>
      <c r="H16" s="110"/>
      <c r="I16" s="110"/>
      <c r="J16" s="110"/>
      <c r="K16" s="111"/>
      <c r="L16" s="109"/>
      <c r="M16" s="110"/>
      <c r="N16" s="110"/>
      <c r="O16" s="110"/>
      <c r="P16" s="111"/>
    </row>
    <row r="17" spans="1:16" ht="17.100000000000001" customHeight="1" x14ac:dyDescent="0.25">
      <c r="A17" s="15"/>
      <c r="B17" s="103">
        <v>3</v>
      </c>
      <c r="C17" s="106" t="s">
        <v>603</v>
      </c>
      <c r="D17" s="108"/>
      <c r="E17" s="106" t="s">
        <v>589</v>
      </c>
      <c r="F17" s="112" t="s">
        <v>81</v>
      </c>
      <c r="G17" s="106" t="s">
        <v>608</v>
      </c>
      <c r="H17" s="107"/>
      <c r="I17" s="107"/>
      <c r="J17" s="107"/>
      <c r="K17" s="108"/>
      <c r="L17" s="106" t="s">
        <v>609</v>
      </c>
      <c r="M17" s="107"/>
      <c r="N17" s="107"/>
      <c r="O17" s="107"/>
      <c r="P17" s="108"/>
    </row>
    <row r="18" spans="1:16" ht="17.100000000000001" customHeight="1" x14ac:dyDescent="0.25">
      <c r="A18" s="15"/>
      <c r="B18" s="248"/>
      <c r="C18" s="128"/>
      <c r="D18" s="127"/>
      <c r="E18" s="248"/>
      <c r="F18" s="128"/>
      <c r="G18" s="128"/>
      <c r="H18" s="119"/>
      <c r="I18" s="119"/>
      <c r="J18" s="119"/>
      <c r="K18" s="127"/>
      <c r="L18" s="128"/>
      <c r="M18" s="119"/>
      <c r="N18" s="119"/>
      <c r="O18" s="119"/>
      <c r="P18" s="127"/>
    </row>
    <row r="19" spans="1:16" ht="17.100000000000001" customHeight="1" x14ac:dyDescent="0.25">
      <c r="A19" s="15"/>
      <c r="B19" s="248"/>
      <c r="C19" s="128"/>
      <c r="D19" s="127"/>
      <c r="E19" s="248"/>
      <c r="F19" s="128"/>
      <c r="G19" s="128"/>
      <c r="H19" s="119"/>
      <c r="I19" s="119"/>
      <c r="J19" s="119"/>
      <c r="K19" s="127"/>
      <c r="L19" s="128"/>
      <c r="M19" s="119"/>
      <c r="N19" s="119"/>
      <c r="O19" s="119"/>
      <c r="P19" s="127"/>
    </row>
    <row r="20" spans="1:16" ht="39.75" customHeight="1" x14ac:dyDescent="0.25">
      <c r="A20" s="15"/>
      <c r="B20" s="114"/>
      <c r="C20" s="109"/>
      <c r="D20" s="111"/>
      <c r="E20" s="114"/>
      <c r="F20" s="109"/>
      <c r="G20" s="109"/>
      <c r="H20" s="110"/>
      <c r="I20" s="110"/>
      <c r="J20" s="110"/>
      <c r="K20" s="111"/>
      <c r="L20" s="109"/>
      <c r="M20" s="110"/>
      <c r="N20" s="110"/>
      <c r="O20" s="110"/>
      <c r="P20" s="111"/>
    </row>
    <row r="21" spans="1:16" ht="17.100000000000001" customHeight="1" x14ac:dyDescent="0.25">
      <c r="A21" s="15"/>
      <c r="B21" s="103">
        <v>4</v>
      </c>
      <c r="C21" s="106" t="s">
        <v>610</v>
      </c>
      <c r="D21" s="108"/>
      <c r="E21" s="106" t="s">
        <v>589</v>
      </c>
      <c r="F21" s="112" t="s">
        <v>81</v>
      </c>
      <c r="G21" s="106" t="s">
        <v>611</v>
      </c>
      <c r="H21" s="107"/>
      <c r="I21" s="107"/>
      <c r="J21" s="107"/>
      <c r="K21" s="108"/>
      <c r="L21" s="106" t="s">
        <v>612</v>
      </c>
      <c r="M21" s="107"/>
      <c r="N21" s="107"/>
      <c r="O21" s="107"/>
      <c r="P21" s="108"/>
    </row>
    <row r="22" spans="1:16" ht="17.100000000000001" customHeight="1" x14ac:dyDescent="0.25">
      <c r="A22" s="15"/>
      <c r="B22" s="248"/>
      <c r="C22" s="128"/>
      <c r="D22" s="127"/>
      <c r="E22" s="248"/>
      <c r="F22" s="128"/>
      <c r="G22" s="128"/>
      <c r="H22" s="119"/>
      <c r="I22" s="119"/>
      <c r="J22" s="119"/>
      <c r="K22" s="127"/>
      <c r="L22" s="128"/>
      <c r="M22" s="119"/>
      <c r="N22" s="119"/>
      <c r="O22" s="119"/>
      <c r="P22" s="127"/>
    </row>
    <row r="23" spans="1:16" ht="17.100000000000001" customHeight="1" x14ac:dyDescent="0.25">
      <c r="A23" s="15"/>
      <c r="B23" s="248"/>
      <c r="C23" s="128"/>
      <c r="D23" s="127"/>
      <c r="E23" s="248"/>
      <c r="F23" s="128"/>
      <c r="G23" s="128"/>
      <c r="H23" s="119"/>
      <c r="I23" s="119"/>
      <c r="J23" s="119"/>
      <c r="K23" s="127"/>
      <c r="L23" s="128"/>
      <c r="M23" s="119"/>
      <c r="N23" s="119"/>
      <c r="O23" s="119"/>
      <c r="P23" s="127"/>
    </row>
    <row r="24" spans="1:16" ht="98.25" customHeight="1" x14ac:dyDescent="0.25">
      <c r="A24" s="15"/>
      <c r="B24" s="114"/>
      <c r="C24" s="109"/>
      <c r="D24" s="111"/>
      <c r="E24" s="114"/>
      <c r="F24" s="109"/>
      <c r="G24" s="109"/>
      <c r="H24" s="110"/>
      <c r="I24" s="110"/>
      <c r="J24" s="110"/>
      <c r="K24" s="111"/>
      <c r="L24" s="109"/>
      <c r="M24" s="110"/>
      <c r="N24" s="110"/>
      <c r="O24" s="110"/>
      <c r="P24" s="111"/>
    </row>
    <row r="25" spans="1:16" ht="17.100000000000001" customHeight="1" x14ac:dyDescent="0.25">
      <c r="A25" s="15"/>
      <c r="B25" s="103">
        <v>5</v>
      </c>
      <c r="C25" s="106" t="s">
        <v>610</v>
      </c>
      <c r="D25" s="108"/>
      <c r="E25" s="106" t="s">
        <v>589</v>
      </c>
      <c r="F25" s="112" t="s">
        <v>81</v>
      </c>
      <c r="G25" s="106" t="s">
        <v>613</v>
      </c>
      <c r="H25" s="107"/>
      <c r="I25" s="107"/>
      <c r="J25" s="107"/>
      <c r="K25" s="108"/>
      <c r="L25" s="106" t="s">
        <v>614</v>
      </c>
      <c r="M25" s="107"/>
      <c r="N25" s="107"/>
      <c r="O25" s="107"/>
      <c r="P25" s="108"/>
    </row>
    <row r="26" spans="1:16" ht="17.100000000000001" customHeight="1" x14ac:dyDescent="0.25">
      <c r="A26" s="15"/>
      <c r="B26" s="248"/>
      <c r="C26" s="128"/>
      <c r="D26" s="127"/>
      <c r="E26" s="248"/>
      <c r="F26" s="128"/>
      <c r="G26" s="128"/>
      <c r="H26" s="119"/>
      <c r="I26" s="119"/>
      <c r="J26" s="119"/>
      <c r="K26" s="127"/>
      <c r="L26" s="128"/>
      <c r="M26" s="119"/>
      <c r="N26" s="119"/>
      <c r="O26" s="119"/>
      <c r="P26" s="127"/>
    </row>
    <row r="27" spans="1:16" x14ac:dyDescent="0.25">
      <c r="A27" s="15"/>
      <c r="B27" s="248"/>
      <c r="C27" s="128"/>
      <c r="D27" s="127"/>
      <c r="E27" s="248"/>
      <c r="F27" s="128"/>
      <c r="G27" s="128"/>
      <c r="H27" s="119"/>
      <c r="I27" s="119"/>
      <c r="J27" s="119"/>
      <c r="K27" s="127"/>
      <c r="L27" s="128"/>
      <c r="M27" s="119"/>
      <c r="N27" s="119"/>
      <c r="O27" s="119"/>
      <c r="P27" s="127"/>
    </row>
    <row r="28" spans="1:16" ht="83.25" customHeight="1" x14ac:dyDescent="0.25">
      <c r="A28" s="15"/>
      <c r="B28" s="114"/>
      <c r="C28" s="109"/>
      <c r="D28" s="111"/>
      <c r="E28" s="114"/>
      <c r="F28" s="109"/>
      <c r="G28" s="109"/>
      <c r="H28" s="110"/>
      <c r="I28" s="110"/>
      <c r="J28" s="110"/>
      <c r="K28" s="111"/>
      <c r="L28" s="109"/>
      <c r="M28" s="110"/>
      <c r="N28" s="110"/>
      <c r="O28" s="110"/>
      <c r="P28" s="111"/>
    </row>
    <row r="29" spans="1:16" x14ac:dyDescent="0.25">
      <c r="A29" s="15"/>
      <c r="B29" s="103">
        <v>6</v>
      </c>
      <c r="C29" s="106" t="s">
        <v>615</v>
      </c>
      <c r="D29" s="108"/>
      <c r="E29" s="106" t="s">
        <v>589</v>
      </c>
      <c r="F29" s="112" t="s">
        <v>81</v>
      </c>
      <c r="G29" s="106" t="s">
        <v>616</v>
      </c>
      <c r="H29" s="107"/>
      <c r="I29" s="107"/>
      <c r="J29" s="107"/>
      <c r="K29" s="108"/>
      <c r="L29" s="313" t="s">
        <v>617</v>
      </c>
      <c r="M29" s="314"/>
      <c r="N29" s="314"/>
      <c r="O29" s="314"/>
      <c r="P29" s="315"/>
    </row>
    <row r="30" spans="1:16" x14ac:dyDescent="0.25">
      <c r="A30" s="15"/>
      <c r="B30" s="248"/>
      <c r="C30" s="128"/>
      <c r="D30" s="127"/>
      <c r="E30" s="248"/>
      <c r="F30" s="128"/>
      <c r="G30" s="128"/>
      <c r="H30" s="119"/>
      <c r="I30" s="119"/>
      <c r="J30" s="119"/>
      <c r="K30" s="127"/>
      <c r="L30" s="316"/>
      <c r="M30" s="317"/>
      <c r="N30" s="317"/>
      <c r="O30" s="317"/>
      <c r="P30" s="318"/>
    </row>
    <row r="31" spans="1:16" x14ac:dyDescent="0.25">
      <c r="A31" s="15"/>
      <c r="B31" s="248"/>
      <c r="C31" s="128"/>
      <c r="D31" s="127"/>
      <c r="E31" s="248"/>
      <c r="F31" s="128"/>
      <c r="G31" s="128"/>
      <c r="H31" s="119"/>
      <c r="I31" s="119"/>
      <c r="J31" s="119"/>
      <c r="K31" s="127"/>
      <c r="L31" s="316"/>
      <c r="M31" s="317"/>
      <c r="N31" s="317"/>
      <c r="O31" s="317"/>
      <c r="P31" s="318"/>
    </row>
    <row r="32" spans="1:16" ht="357.75" customHeight="1" x14ac:dyDescent="0.25">
      <c r="A32" s="15"/>
      <c r="B32" s="114"/>
      <c r="C32" s="109"/>
      <c r="D32" s="111"/>
      <c r="E32" s="114"/>
      <c r="F32" s="109"/>
      <c r="G32" s="109"/>
      <c r="H32" s="110"/>
      <c r="I32" s="110"/>
      <c r="J32" s="110"/>
      <c r="K32" s="111"/>
      <c r="L32" s="319"/>
      <c r="M32" s="320"/>
      <c r="N32" s="320"/>
      <c r="O32" s="320"/>
      <c r="P32" s="321"/>
    </row>
    <row r="33" spans="1:16" x14ac:dyDescent="0.25">
      <c r="A33" s="15"/>
      <c r="B33" s="103">
        <v>7</v>
      </c>
      <c r="C33" s="106" t="s">
        <v>610</v>
      </c>
      <c r="D33" s="108"/>
      <c r="E33" s="106" t="s">
        <v>589</v>
      </c>
      <c r="F33" s="112" t="s">
        <v>81</v>
      </c>
      <c r="G33" s="106" t="s">
        <v>618</v>
      </c>
      <c r="H33" s="107"/>
      <c r="I33" s="107"/>
      <c r="J33" s="107"/>
      <c r="K33" s="108"/>
      <c r="L33" s="106" t="s">
        <v>619</v>
      </c>
      <c r="M33" s="107"/>
      <c r="N33" s="107"/>
      <c r="O33" s="107"/>
      <c r="P33" s="108"/>
    </row>
    <row r="34" spans="1:16" x14ac:dyDescent="0.25">
      <c r="A34" s="15"/>
      <c r="B34" s="248"/>
      <c r="C34" s="128"/>
      <c r="D34" s="127"/>
      <c r="E34" s="248"/>
      <c r="F34" s="128"/>
      <c r="G34" s="128"/>
      <c r="H34" s="119"/>
      <c r="I34" s="119"/>
      <c r="J34" s="119"/>
      <c r="K34" s="127"/>
      <c r="L34" s="128"/>
      <c r="M34" s="119"/>
      <c r="N34" s="119"/>
      <c r="O34" s="119"/>
      <c r="P34" s="127"/>
    </row>
    <row r="35" spans="1:16" x14ac:dyDescent="0.25">
      <c r="A35" s="15"/>
      <c r="B35" s="248"/>
      <c r="C35" s="128"/>
      <c r="D35" s="127"/>
      <c r="E35" s="248"/>
      <c r="F35" s="128"/>
      <c r="G35" s="128"/>
      <c r="H35" s="119"/>
      <c r="I35" s="119"/>
      <c r="J35" s="119"/>
      <c r="K35" s="127"/>
      <c r="L35" s="128"/>
      <c r="M35" s="119"/>
      <c r="N35" s="119"/>
      <c r="O35" s="119"/>
      <c r="P35" s="127"/>
    </row>
    <row r="36" spans="1:16" x14ac:dyDescent="0.25">
      <c r="A36" s="15"/>
      <c r="B36" s="114"/>
      <c r="C36" s="109"/>
      <c r="D36" s="111"/>
      <c r="E36" s="114"/>
      <c r="F36" s="109"/>
      <c r="G36" s="109"/>
      <c r="H36" s="110"/>
      <c r="I36" s="110"/>
      <c r="J36" s="110"/>
      <c r="K36" s="111"/>
      <c r="L36" s="109"/>
      <c r="M36" s="110"/>
      <c r="N36" s="110"/>
      <c r="O36" s="110"/>
      <c r="P36" s="111"/>
    </row>
    <row r="37" spans="1:16" x14ac:dyDescent="0.25">
      <c r="A37" s="15"/>
      <c r="B37" s="92"/>
      <c r="C37" s="107"/>
      <c r="D37" s="107"/>
      <c r="E37" s="107"/>
      <c r="F37" s="107"/>
      <c r="G37" s="107"/>
      <c r="H37" s="107"/>
      <c r="I37" s="107"/>
      <c r="J37" s="107"/>
      <c r="K37" s="107"/>
      <c r="L37" s="107"/>
      <c r="M37" s="107"/>
      <c r="N37" s="107"/>
      <c r="O37" s="107"/>
      <c r="P37" s="107"/>
    </row>
    <row r="38" spans="1:16" x14ac:dyDescent="0.25">
      <c r="A38" s="15"/>
      <c r="B38" s="109"/>
      <c r="C38" s="110"/>
      <c r="D38" s="110"/>
      <c r="E38" s="110"/>
      <c r="F38" s="110"/>
      <c r="G38" s="110"/>
      <c r="H38" s="110"/>
      <c r="I38" s="110"/>
      <c r="J38" s="110"/>
      <c r="K38" s="110"/>
      <c r="L38" s="110"/>
      <c r="M38" s="110"/>
      <c r="N38" s="110"/>
      <c r="O38" s="110"/>
      <c r="P38" s="110"/>
    </row>
    <row r="39" spans="1:16" x14ac:dyDescent="0.25">
      <c r="A39" s="15"/>
      <c r="B39" s="106" t="s">
        <v>620</v>
      </c>
      <c r="C39" s="113"/>
      <c r="D39" s="113"/>
      <c r="E39" s="113"/>
      <c r="F39" s="113"/>
      <c r="G39" s="113"/>
      <c r="H39" s="113"/>
      <c r="I39" s="113"/>
      <c r="J39" s="113"/>
      <c r="K39" s="113"/>
      <c r="L39" s="113"/>
      <c r="M39" s="113"/>
      <c r="N39" s="113"/>
      <c r="O39" s="113"/>
      <c r="P39" s="116"/>
    </row>
    <row r="40" spans="1:16" ht="14.45" customHeight="1" x14ac:dyDescent="0.25">
      <c r="A40" s="15"/>
      <c r="B40" s="234" t="s">
        <v>621</v>
      </c>
      <c r="C40" s="234" t="s">
        <v>622</v>
      </c>
      <c r="D40" s="234" t="s">
        <v>623</v>
      </c>
      <c r="E40" s="107"/>
      <c r="F40" s="107"/>
      <c r="G40" s="107"/>
      <c r="H40" s="107"/>
      <c r="I40" s="107"/>
      <c r="J40" s="107"/>
      <c r="K40" s="107"/>
      <c r="L40" s="107"/>
      <c r="M40" s="107"/>
      <c r="N40" s="107"/>
      <c r="O40" s="107"/>
      <c r="P40" s="108"/>
    </row>
    <row r="41" spans="1:16" ht="17.100000000000001" customHeight="1" x14ac:dyDescent="0.25">
      <c r="A41" s="15"/>
      <c r="B41" s="114"/>
      <c r="C41" s="114"/>
      <c r="D41" s="109"/>
      <c r="E41" s="110"/>
      <c r="F41" s="110"/>
      <c r="G41" s="110"/>
      <c r="H41" s="110"/>
      <c r="I41" s="110"/>
      <c r="J41" s="110"/>
      <c r="K41" s="110"/>
      <c r="L41" s="110"/>
      <c r="M41" s="110"/>
      <c r="N41" s="110"/>
      <c r="O41" s="110"/>
      <c r="P41" s="111"/>
    </row>
    <row r="42" spans="1:16" ht="17.100000000000001" customHeight="1" x14ac:dyDescent="0.25">
      <c r="A42" s="15"/>
      <c r="B42" s="106" t="s">
        <v>589</v>
      </c>
      <c r="C42" s="106" t="s">
        <v>589</v>
      </c>
      <c r="D42" s="106" t="s">
        <v>624</v>
      </c>
      <c r="E42" s="107"/>
      <c r="F42" s="107"/>
      <c r="G42" s="107"/>
      <c r="H42" s="107"/>
      <c r="I42" s="107"/>
      <c r="J42" s="107"/>
      <c r="K42" s="107"/>
      <c r="L42" s="107"/>
      <c r="M42" s="107"/>
      <c r="N42" s="107"/>
      <c r="O42" s="107"/>
      <c r="P42" s="108"/>
    </row>
    <row r="43" spans="1:16" ht="17.100000000000001" customHeight="1" x14ac:dyDescent="0.25">
      <c r="A43" s="15"/>
      <c r="B43" s="248"/>
      <c r="C43" s="248"/>
      <c r="D43" s="128"/>
      <c r="E43" s="119"/>
      <c r="F43" s="119"/>
      <c r="G43" s="119"/>
      <c r="H43" s="119"/>
      <c r="I43" s="119"/>
      <c r="J43" s="119"/>
      <c r="K43" s="119"/>
      <c r="L43" s="119"/>
      <c r="M43" s="119"/>
      <c r="N43" s="119"/>
      <c r="O43" s="119"/>
      <c r="P43" s="127"/>
    </row>
    <row r="44" spans="1:16" ht="32.25" customHeight="1" x14ac:dyDescent="0.25">
      <c r="A44" s="15"/>
      <c r="B44" s="114"/>
      <c r="C44" s="114"/>
      <c r="D44" s="109"/>
      <c r="E44" s="110"/>
      <c r="F44" s="110"/>
      <c r="G44" s="110"/>
      <c r="H44" s="110"/>
      <c r="I44" s="110"/>
      <c r="J44" s="110"/>
      <c r="K44" s="110"/>
      <c r="L44" s="110"/>
      <c r="M44" s="110"/>
      <c r="N44" s="110"/>
      <c r="O44" s="110"/>
      <c r="P44" s="111"/>
    </row>
    <row r="45" spans="1:16" ht="17.100000000000001" customHeight="1" x14ac:dyDescent="0.25">
      <c r="A45" s="15"/>
      <c r="B45" s="15"/>
      <c r="C45" s="15"/>
      <c r="D45" s="15"/>
      <c r="E45" s="15"/>
      <c r="F45" s="15"/>
      <c r="G45" s="15"/>
      <c r="H45" s="15"/>
      <c r="I45" s="15"/>
      <c r="J45" s="15"/>
      <c r="K45" s="15"/>
      <c r="L45" s="15"/>
      <c r="M45" s="15"/>
      <c r="N45" s="15"/>
      <c r="O45" s="15"/>
      <c r="P45" s="15"/>
    </row>
    <row r="46" spans="1:16" ht="17.100000000000001" customHeight="1" x14ac:dyDescent="0.25">
      <c r="A46" s="15"/>
      <c r="B46" s="15"/>
      <c r="C46" s="15"/>
      <c r="D46" s="15"/>
      <c r="E46" s="15"/>
      <c r="F46" s="15"/>
      <c r="G46" s="15"/>
      <c r="H46" s="15"/>
      <c r="I46" s="15"/>
      <c r="J46" s="15"/>
      <c r="K46" s="15"/>
      <c r="L46" s="15"/>
      <c r="M46" s="15"/>
      <c r="N46" s="15"/>
      <c r="O46" s="15"/>
      <c r="P46" s="15"/>
    </row>
    <row r="47" spans="1:16" ht="17.100000000000001" customHeight="1" x14ac:dyDescent="0.25">
      <c r="A47" s="15"/>
      <c r="B47" s="15"/>
      <c r="C47" s="15"/>
      <c r="D47" s="15"/>
      <c r="E47" s="15"/>
      <c r="F47" s="15"/>
      <c r="G47" s="15"/>
      <c r="H47" s="15"/>
      <c r="I47" s="15"/>
      <c r="J47" s="15"/>
      <c r="K47" s="15"/>
      <c r="L47" s="15"/>
      <c r="M47" s="15"/>
      <c r="N47" s="15"/>
      <c r="O47" s="8"/>
      <c r="P47" s="15"/>
    </row>
    <row r="48" spans="1:16" ht="17.100000000000001" customHeight="1" x14ac:dyDescent="0.25">
      <c r="A48" s="15"/>
      <c r="B48" s="15"/>
      <c r="C48" s="15"/>
      <c r="D48" s="15"/>
      <c r="E48" s="15"/>
      <c r="F48" s="15"/>
      <c r="G48" s="15"/>
      <c r="H48" s="15"/>
      <c r="I48" s="15"/>
      <c r="J48" s="15"/>
      <c r="K48" s="15"/>
      <c r="L48" s="15"/>
      <c r="M48" s="15"/>
      <c r="N48" s="15"/>
      <c r="O48" s="15"/>
      <c r="P48" s="15"/>
    </row>
    <row r="49" spans="1:16" ht="34.5" customHeight="1" x14ac:dyDescent="0.25">
      <c r="A49" s="15"/>
      <c r="B49" s="15"/>
      <c r="C49" s="15"/>
      <c r="D49" s="15"/>
      <c r="E49" s="15"/>
      <c r="F49" s="15"/>
      <c r="G49" s="15"/>
      <c r="H49" s="15"/>
      <c r="I49" s="15"/>
      <c r="J49" s="15"/>
      <c r="K49" s="15"/>
      <c r="L49" s="15"/>
      <c r="M49" s="15"/>
      <c r="N49" s="15"/>
      <c r="O49" s="15"/>
      <c r="P49" s="15"/>
    </row>
    <row r="50" spans="1:16" ht="15" customHeight="1" x14ac:dyDescent="0.25">
      <c r="A50" s="15"/>
      <c r="B50" s="15"/>
      <c r="C50" s="15"/>
      <c r="D50" s="15"/>
      <c r="E50" s="15"/>
      <c r="F50" s="15"/>
      <c r="G50" s="15"/>
      <c r="H50" s="15"/>
      <c r="I50" s="15"/>
      <c r="J50" s="15"/>
      <c r="K50" s="15"/>
      <c r="L50" s="15"/>
      <c r="M50" s="15"/>
      <c r="N50" s="15"/>
      <c r="O50" s="15"/>
      <c r="P50" s="15"/>
    </row>
    <row r="51" spans="1:16" ht="15" customHeight="1" x14ac:dyDescent="0.25">
      <c r="A51" s="15"/>
      <c r="B51" s="15"/>
      <c r="C51" s="15"/>
      <c r="D51" s="15"/>
      <c r="E51" s="15"/>
      <c r="F51" s="15"/>
      <c r="G51" s="15"/>
      <c r="H51" s="15"/>
      <c r="I51" s="15"/>
      <c r="J51" s="15"/>
      <c r="K51" s="15"/>
      <c r="L51" s="15"/>
      <c r="M51" s="15"/>
      <c r="N51" s="15"/>
      <c r="O51" s="15"/>
      <c r="P51" s="15"/>
    </row>
    <row r="52" spans="1:16" ht="15" customHeight="1" x14ac:dyDescent="0.25">
      <c r="A52" s="15"/>
      <c r="B52" s="15"/>
      <c r="C52" s="15"/>
      <c r="D52" s="15"/>
      <c r="E52" s="15"/>
      <c r="F52" s="15"/>
      <c r="G52" s="15"/>
      <c r="H52" s="15"/>
      <c r="I52" s="15"/>
      <c r="J52" s="15"/>
      <c r="K52" s="15"/>
      <c r="L52" s="15"/>
      <c r="M52" s="15"/>
      <c r="N52" s="15"/>
      <c r="O52" s="15"/>
      <c r="P52" s="15"/>
    </row>
    <row r="53" spans="1:16" ht="15" customHeight="1" x14ac:dyDescent="0.25">
      <c r="A53" s="15"/>
      <c r="B53" s="15"/>
      <c r="C53" s="15"/>
      <c r="D53" s="15"/>
      <c r="E53" s="15"/>
      <c r="F53" s="15"/>
      <c r="G53" s="15"/>
      <c r="H53" s="15"/>
      <c r="I53" s="15"/>
      <c r="J53" s="15"/>
      <c r="K53" s="15"/>
      <c r="L53" s="15"/>
      <c r="M53" s="15"/>
      <c r="N53" s="15"/>
      <c r="O53" s="15"/>
      <c r="P53" s="15"/>
    </row>
    <row r="54" spans="1:16" ht="14.45" customHeight="1" x14ac:dyDescent="0.25">
      <c r="A54" s="15"/>
      <c r="B54" s="232" t="s">
        <v>625</v>
      </c>
      <c r="C54" s="86"/>
      <c r="D54" s="86"/>
      <c r="E54" s="86"/>
      <c r="F54" s="86"/>
      <c r="G54" s="86"/>
      <c r="H54" s="86"/>
      <c r="I54" s="86"/>
      <c r="J54" s="86"/>
      <c r="K54" s="86"/>
      <c r="L54" s="86"/>
      <c r="M54" s="86"/>
      <c r="N54" s="86"/>
      <c r="O54" s="86"/>
      <c r="P54" s="86"/>
    </row>
    <row r="55" spans="1:16" x14ac:dyDescent="0.25">
      <c r="A55" s="15"/>
      <c r="B55" s="86"/>
      <c r="C55" s="86"/>
      <c r="D55" s="86"/>
      <c r="E55" s="86"/>
      <c r="F55" s="86"/>
      <c r="G55" s="86"/>
      <c r="H55" s="86"/>
      <c r="I55" s="86"/>
      <c r="J55" s="86"/>
      <c r="K55" s="86"/>
      <c r="L55" s="86"/>
      <c r="M55" s="86"/>
      <c r="N55" s="86"/>
      <c r="O55" s="86"/>
      <c r="P55" s="86"/>
    </row>
    <row r="56" spans="1:16" x14ac:dyDescent="0.25">
      <c r="A56" s="15"/>
      <c r="B56" s="86"/>
      <c r="C56" s="86"/>
      <c r="D56" s="86"/>
      <c r="E56" s="86"/>
      <c r="F56" s="86"/>
      <c r="G56" s="86"/>
      <c r="H56" s="86"/>
      <c r="I56" s="86"/>
      <c r="J56" s="86"/>
      <c r="K56" s="86"/>
      <c r="L56" s="86"/>
      <c r="M56" s="86"/>
      <c r="N56" s="86"/>
      <c r="O56" s="86"/>
      <c r="P56" s="86"/>
    </row>
    <row r="57" spans="1:16" x14ac:dyDescent="0.25">
      <c r="A57" s="15"/>
      <c r="B57" s="86"/>
      <c r="C57" s="86"/>
      <c r="D57" s="86"/>
      <c r="E57" s="86"/>
      <c r="F57" s="86"/>
      <c r="G57" s="86"/>
      <c r="H57" s="86"/>
      <c r="I57" s="86"/>
      <c r="J57" s="86"/>
      <c r="K57" s="86"/>
      <c r="L57" s="86"/>
      <c r="M57" s="86"/>
      <c r="N57" s="86"/>
      <c r="O57" s="86"/>
      <c r="P57" s="86"/>
    </row>
    <row r="58" spans="1:16" x14ac:dyDescent="0.25">
      <c r="A58" s="15"/>
      <c r="B58" s="86"/>
      <c r="C58" s="86"/>
      <c r="D58" s="86"/>
      <c r="E58" s="86"/>
      <c r="F58" s="86"/>
      <c r="G58" s="86"/>
      <c r="H58" s="86"/>
      <c r="I58" s="86"/>
      <c r="J58" s="86"/>
      <c r="K58" s="86"/>
      <c r="L58" s="86"/>
      <c r="M58" s="86"/>
      <c r="N58" s="86"/>
      <c r="O58" s="86"/>
      <c r="P58" s="86"/>
    </row>
    <row r="59" spans="1:16" x14ac:dyDescent="0.25">
      <c r="A59" s="15"/>
      <c r="B59" s="86"/>
      <c r="C59" s="86"/>
      <c r="D59" s="86"/>
      <c r="E59" s="86"/>
      <c r="F59" s="86"/>
      <c r="G59" s="86"/>
      <c r="H59" s="86"/>
      <c r="I59" s="86"/>
      <c r="J59" s="86"/>
      <c r="K59" s="86"/>
      <c r="L59" s="86"/>
      <c r="M59" s="86"/>
      <c r="N59" s="86"/>
      <c r="O59" s="86"/>
      <c r="P59" s="86"/>
    </row>
    <row r="60" spans="1:16" x14ac:dyDescent="0.25">
      <c r="A60" s="15"/>
      <c r="B60" s="86"/>
      <c r="C60" s="86"/>
      <c r="D60" s="86"/>
      <c r="E60" s="86"/>
      <c r="F60" s="86"/>
      <c r="G60" s="86"/>
      <c r="H60" s="86"/>
      <c r="I60" s="86"/>
      <c r="J60" s="86"/>
      <c r="K60" s="86"/>
      <c r="L60" s="86"/>
      <c r="M60" s="86"/>
      <c r="N60" s="86"/>
      <c r="O60" s="86"/>
      <c r="P60" s="86"/>
    </row>
    <row r="61" spans="1:16" x14ac:dyDescent="0.25">
      <c r="A61" s="15"/>
      <c r="B61" s="86"/>
      <c r="C61" s="86"/>
      <c r="D61" s="86"/>
      <c r="E61" s="86"/>
      <c r="F61" s="86"/>
      <c r="G61" s="86"/>
      <c r="H61" s="86"/>
      <c r="I61" s="86"/>
      <c r="J61" s="86"/>
      <c r="K61" s="86"/>
      <c r="L61" s="86"/>
      <c r="M61" s="86"/>
      <c r="N61" s="86"/>
      <c r="O61" s="86"/>
      <c r="P61" s="86"/>
    </row>
    <row r="62" spans="1:16" ht="17.100000000000001" customHeight="1" x14ac:dyDescent="0.25">
      <c r="A62" s="15"/>
      <c r="B62" s="86"/>
      <c r="C62" s="86"/>
      <c r="D62" s="86"/>
      <c r="E62" s="86"/>
      <c r="F62" s="86"/>
      <c r="G62" s="86"/>
      <c r="H62" s="86"/>
      <c r="I62" s="86"/>
      <c r="J62" s="86"/>
      <c r="K62" s="86"/>
      <c r="L62" s="86"/>
      <c r="M62" s="86"/>
      <c r="N62" s="86"/>
      <c r="O62" s="86"/>
      <c r="P62" s="86"/>
    </row>
    <row r="63" spans="1:16" x14ac:dyDescent="0.25">
      <c r="A63" s="15"/>
      <c r="B63" s="15"/>
      <c r="C63" s="15"/>
      <c r="D63" s="15"/>
      <c r="E63" s="15"/>
      <c r="F63" s="15"/>
      <c r="G63" s="15"/>
      <c r="H63" s="15"/>
      <c r="I63" s="15"/>
      <c r="J63" s="15"/>
      <c r="K63" s="15"/>
      <c r="L63" s="15"/>
      <c r="M63" s="15"/>
      <c r="N63" s="15"/>
      <c r="O63" s="15"/>
      <c r="P63" s="15"/>
    </row>
  </sheetData>
  <sheetProtection sheet="1" objects="1" scenarios="1" formatColumns="0" formatRows="0"/>
  <mergeCells count="60">
    <mergeCell ref="D42:P44"/>
    <mergeCell ref="L13:P16"/>
    <mergeCell ref="C33:D36"/>
    <mergeCell ref="C29:D32"/>
    <mergeCell ref="G17:K20"/>
    <mergeCell ref="E33:E36"/>
    <mergeCell ref="F29:F32"/>
    <mergeCell ref="E21:E24"/>
    <mergeCell ref="L33:P36"/>
    <mergeCell ref="C42:C44"/>
    <mergeCell ref="G13:K16"/>
    <mergeCell ref="B13:B16"/>
    <mergeCell ref="L21:P24"/>
    <mergeCell ref="G9:K12"/>
    <mergeCell ref="F13:F16"/>
    <mergeCell ref="B9:B12"/>
    <mergeCell ref="G21:K24"/>
    <mergeCell ref="L17:P20"/>
    <mergeCell ref="B42:B44"/>
    <mergeCell ref="B33:B36"/>
    <mergeCell ref="E25:E28"/>
    <mergeCell ref="F9:F12"/>
    <mergeCell ref="B25:B28"/>
    <mergeCell ref="B54:P62"/>
    <mergeCell ref="B29:B32"/>
    <mergeCell ref="F33:F36"/>
    <mergeCell ref="L9:P12"/>
    <mergeCell ref="C13:D16"/>
    <mergeCell ref="B40:B41"/>
    <mergeCell ref="C9:D12"/>
    <mergeCell ref="E29:E32"/>
    <mergeCell ref="B4:P5"/>
    <mergeCell ref="C40:C41"/>
    <mergeCell ref="C17:D20"/>
    <mergeCell ref="E13:E16"/>
    <mergeCell ref="B17:B20"/>
    <mergeCell ref="E9:E12"/>
    <mergeCell ref="C7:D8"/>
    <mergeCell ref="F17:F20"/>
    <mergeCell ref="G29:K32"/>
    <mergeCell ref="F21:F24"/>
    <mergeCell ref="B37:P38"/>
    <mergeCell ref="L25:P28"/>
    <mergeCell ref="G25:K28"/>
    <mergeCell ref="C6:P6"/>
    <mergeCell ref="F25:F28"/>
    <mergeCell ref="L29:P32"/>
    <mergeCell ref="G33:K36"/>
    <mergeCell ref="L7:P8"/>
    <mergeCell ref="E7:E8"/>
    <mergeCell ref="G7:K8"/>
    <mergeCell ref="F7:F8"/>
    <mergeCell ref="B39:P39"/>
    <mergeCell ref="C25:D28"/>
    <mergeCell ref="D40:P41"/>
    <mergeCell ref="B2:P2"/>
    <mergeCell ref="E17:E20"/>
    <mergeCell ref="C21:D24"/>
    <mergeCell ref="B21:B24"/>
    <mergeCell ref="B6:B8"/>
  </mergeCells>
  <dataValidations count="3">
    <dataValidation type="list" allowBlank="1" showInputMessage="1" showErrorMessage="1" prompt="Select Rating" sqref="E9:E19 E21:E23 E25:E27 E29:E31 E33:E35 B42:C44" xr:uid="{00000000-0002-0000-0A00-000000000000}">
      <formula1>"Low, Moderate, Substantial, High"</formula1>
    </dataValidation>
    <dataValidation type="list" allowBlank="1" showInputMessage="1" showErrorMessage="1" prompt="Select Response" sqref="F9:F19 F21:F23 F25:F27 F29:F31 F33:F35" xr:uid="{00000000-0002-0000-0A00-000001000000}">
      <formula1>"Yes, No"</formula1>
    </dataValidation>
    <dataValidation type="list" allowBlank="1" showInputMessage="1" showErrorMessage="1" prompt="Select type of risk" sqref="C9:D36" xr:uid="{00000000-0002-0000-0A00-000002000000}">
      <formula1>"Political, Economic, Legal &amp; Regulatory, Environmental, Social, Institutional, Operational &amp; Logistical, Reputational, Partnership &amp; Coordination, Strategic, Safety &amp; Security"</formula1>
    </dataValidation>
  </dataValidations>
  <pageMargins left="0.25" right="0.25" top="0.75" bottom="0.75" header="0.3" footer="0.3"/>
  <pageSetup paperSize="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499984740745262"/>
  </sheetPr>
  <dimension ref="A1:K52"/>
  <sheetViews>
    <sheetView showGridLines="0" view="pageBreakPreview" zoomScaleNormal="100" zoomScaleSheetLayoutView="100" workbookViewId="0">
      <selection activeCell="P15" sqref="P15"/>
    </sheetView>
  </sheetViews>
  <sheetFormatPr defaultColWidth="8.85546875" defaultRowHeight="15" x14ac:dyDescent="0.25"/>
  <cols>
    <col min="1" max="1" width="1.42578125" customWidth="1"/>
  </cols>
  <sheetData>
    <row r="1" spans="1:11" x14ac:dyDescent="0.25">
      <c r="A1" s="15"/>
      <c r="B1" s="15"/>
      <c r="C1" s="15"/>
      <c r="D1" s="15"/>
      <c r="E1" s="15"/>
      <c r="F1" s="15"/>
      <c r="G1" s="15"/>
      <c r="H1" s="15"/>
      <c r="I1" s="15"/>
      <c r="J1" s="15"/>
      <c r="K1" s="15"/>
    </row>
    <row r="2" spans="1:11" ht="15.95" customHeight="1" x14ac:dyDescent="0.25">
      <c r="A2" s="15"/>
      <c r="B2" s="243" t="s">
        <v>626</v>
      </c>
      <c r="C2" s="118"/>
      <c r="D2" s="118"/>
      <c r="E2" s="118"/>
      <c r="F2" s="118"/>
      <c r="G2" s="118"/>
      <c r="H2" s="118"/>
      <c r="I2" s="118"/>
      <c r="J2" s="118"/>
      <c r="K2" s="118"/>
    </row>
    <row r="3" spans="1:11" ht="15.95" customHeight="1" x14ac:dyDescent="0.25">
      <c r="A3" s="15"/>
      <c r="B3" s="18"/>
      <c r="C3" s="18"/>
      <c r="D3" s="18"/>
      <c r="E3" s="18"/>
      <c r="F3" s="18"/>
      <c r="G3" s="18"/>
      <c r="H3" s="18"/>
      <c r="I3" s="18"/>
      <c r="J3" s="18"/>
      <c r="K3" s="18"/>
    </row>
    <row r="4" spans="1:11" ht="15.95" customHeight="1" x14ac:dyDescent="0.25">
      <c r="A4" s="15"/>
      <c r="B4" s="106" t="s">
        <v>627</v>
      </c>
      <c r="C4" s="157"/>
      <c r="D4" s="157"/>
      <c r="E4" s="157"/>
      <c r="F4" s="157"/>
      <c r="G4" s="157"/>
      <c r="H4" s="157"/>
      <c r="I4" s="157"/>
      <c r="J4" s="157"/>
      <c r="K4" s="138"/>
    </row>
    <row r="5" spans="1:11" ht="24.95" customHeight="1" x14ac:dyDescent="0.25">
      <c r="A5" s="15"/>
      <c r="B5" s="141"/>
      <c r="C5" s="158"/>
      <c r="D5" s="158"/>
      <c r="E5" s="158"/>
      <c r="F5" s="158"/>
      <c r="G5" s="158"/>
      <c r="H5" s="158"/>
      <c r="I5" s="158"/>
      <c r="J5" s="158"/>
      <c r="K5" s="142"/>
    </row>
    <row r="6" spans="1:11" ht="14.45" customHeight="1" x14ac:dyDescent="0.25">
      <c r="A6" s="15"/>
      <c r="B6" s="106"/>
      <c r="C6" s="148"/>
      <c r="D6" s="148"/>
      <c r="E6" s="148"/>
      <c r="F6" s="148"/>
      <c r="G6" s="148"/>
      <c r="H6" s="148"/>
      <c r="I6" s="148"/>
      <c r="J6" s="148"/>
      <c r="K6" s="125"/>
    </row>
    <row r="7" spans="1:11" ht="14.45" customHeight="1" x14ac:dyDescent="0.25">
      <c r="A7" s="15"/>
      <c r="B7" s="255" t="s">
        <v>628</v>
      </c>
      <c r="C7" s="157"/>
      <c r="D7" s="157"/>
      <c r="E7" s="138"/>
      <c r="F7" s="253" t="s">
        <v>629</v>
      </c>
      <c r="G7" s="157"/>
      <c r="H7" s="157"/>
      <c r="I7" s="157"/>
      <c r="J7" s="157"/>
      <c r="K7" s="138"/>
    </row>
    <row r="8" spans="1:11" ht="17.100000000000001" customHeight="1" x14ac:dyDescent="0.25">
      <c r="A8" s="15"/>
      <c r="B8" s="141"/>
      <c r="C8" s="158"/>
      <c r="D8" s="158"/>
      <c r="E8" s="142"/>
      <c r="F8" s="141"/>
      <c r="G8" s="158"/>
      <c r="H8" s="158"/>
      <c r="I8" s="158"/>
      <c r="J8" s="158"/>
      <c r="K8" s="142"/>
    </row>
    <row r="9" spans="1:11" ht="14.45" customHeight="1" x14ac:dyDescent="0.25">
      <c r="A9" s="15"/>
      <c r="B9" s="252" t="s">
        <v>630</v>
      </c>
      <c r="C9" s="157"/>
      <c r="D9" s="157"/>
      <c r="E9" s="138"/>
      <c r="F9" s="254"/>
      <c r="G9" s="157"/>
      <c r="H9" s="157"/>
      <c r="I9" s="157"/>
      <c r="J9" s="157"/>
      <c r="K9" s="138"/>
    </row>
    <row r="10" spans="1:11" ht="17.100000000000001" customHeight="1" x14ac:dyDescent="0.25">
      <c r="A10" s="15"/>
      <c r="B10" s="141"/>
      <c r="C10" s="158"/>
      <c r="D10" s="158"/>
      <c r="E10" s="142"/>
      <c r="F10" s="141"/>
      <c r="G10" s="158"/>
      <c r="H10" s="158"/>
      <c r="I10" s="158"/>
      <c r="J10" s="158"/>
      <c r="K10" s="142"/>
    </row>
    <row r="11" spans="1:11" ht="17.100000000000001" customHeight="1" x14ac:dyDescent="0.25">
      <c r="A11" s="15"/>
      <c r="B11" s="252" t="s">
        <v>631</v>
      </c>
      <c r="C11" s="157"/>
      <c r="D11" s="157"/>
      <c r="E11" s="138"/>
      <c r="F11" s="254"/>
      <c r="G11" s="157"/>
      <c r="H11" s="157"/>
      <c r="I11" s="157"/>
      <c r="J11" s="157"/>
      <c r="K11" s="138"/>
    </row>
    <row r="12" spans="1:11" ht="17.100000000000001" customHeight="1" x14ac:dyDescent="0.25">
      <c r="A12" s="15"/>
      <c r="B12" s="141"/>
      <c r="C12" s="158"/>
      <c r="D12" s="158"/>
      <c r="E12" s="142"/>
      <c r="F12" s="141"/>
      <c r="G12" s="158"/>
      <c r="H12" s="158"/>
      <c r="I12" s="158"/>
      <c r="J12" s="158"/>
      <c r="K12" s="142"/>
    </row>
    <row r="13" spans="1:11" ht="17.100000000000001" customHeight="1" x14ac:dyDescent="0.25">
      <c r="A13" s="15"/>
      <c r="B13" s="252" t="s">
        <v>632</v>
      </c>
      <c r="C13" s="157"/>
      <c r="D13" s="157"/>
      <c r="E13" s="138"/>
      <c r="F13" s="254"/>
      <c r="G13" s="157"/>
      <c r="H13" s="157"/>
      <c r="I13" s="157"/>
      <c r="J13" s="157"/>
      <c r="K13" s="138"/>
    </row>
    <row r="14" spans="1:11" ht="17.100000000000001" customHeight="1" x14ac:dyDescent="0.25">
      <c r="A14" s="15"/>
      <c r="B14" s="141"/>
      <c r="C14" s="158"/>
      <c r="D14" s="158"/>
      <c r="E14" s="142"/>
      <c r="F14" s="141"/>
      <c r="G14" s="158"/>
      <c r="H14" s="158"/>
      <c r="I14" s="158"/>
      <c r="J14" s="158"/>
      <c r="K14" s="142"/>
    </row>
    <row r="15" spans="1:11" ht="17.100000000000001" customHeight="1" x14ac:dyDescent="0.25">
      <c r="A15" s="15"/>
      <c r="B15" s="252" t="s">
        <v>633</v>
      </c>
      <c r="C15" s="157"/>
      <c r="D15" s="157"/>
      <c r="E15" s="138"/>
      <c r="F15" s="254"/>
      <c r="G15" s="157"/>
      <c r="H15" s="157"/>
      <c r="I15" s="157"/>
      <c r="J15" s="157"/>
      <c r="K15" s="138"/>
    </row>
    <row r="16" spans="1:11" ht="17.100000000000001" customHeight="1" x14ac:dyDescent="0.25">
      <c r="A16" s="15"/>
      <c r="B16" s="141"/>
      <c r="C16" s="158"/>
      <c r="D16" s="158"/>
      <c r="E16" s="142"/>
      <c r="F16" s="141"/>
      <c r="G16" s="158"/>
      <c r="H16" s="158"/>
      <c r="I16" s="158"/>
      <c r="J16" s="158"/>
      <c r="K16" s="142"/>
    </row>
    <row r="17" spans="1:11" ht="17.100000000000001" customHeight="1" x14ac:dyDescent="0.25">
      <c r="A17" s="15"/>
      <c r="B17" s="252" t="s">
        <v>634</v>
      </c>
      <c r="C17" s="157"/>
      <c r="D17" s="157"/>
      <c r="E17" s="138"/>
      <c r="F17" s="254"/>
      <c r="G17" s="157"/>
      <c r="H17" s="157"/>
      <c r="I17" s="157"/>
      <c r="J17" s="157"/>
      <c r="K17" s="138"/>
    </row>
    <row r="18" spans="1:11" ht="17.100000000000001" customHeight="1" x14ac:dyDescent="0.25">
      <c r="A18" s="15"/>
      <c r="B18" s="141"/>
      <c r="C18" s="158"/>
      <c r="D18" s="158"/>
      <c r="E18" s="142"/>
      <c r="F18" s="141"/>
      <c r="G18" s="158"/>
      <c r="H18" s="158"/>
      <c r="I18" s="158"/>
      <c r="J18" s="158"/>
      <c r="K18" s="142"/>
    </row>
    <row r="19" spans="1:11" ht="17.100000000000001" customHeight="1" x14ac:dyDescent="0.25">
      <c r="A19" s="15"/>
      <c r="B19" s="106" t="s">
        <v>635</v>
      </c>
      <c r="C19" s="157"/>
      <c r="D19" s="157"/>
      <c r="E19" s="157"/>
      <c r="F19" s="157"/>
      <c r="G19" s="157"/>
      <c r="H19" s="157"/>
      <c r="I19" s="157"/>
      <c r="J19" s="157"/>
      <c r="K19" s="138"/>
    </row>
    <row r="20" spans="1:11" ht="17.100000000000001" customHeight="1" x14ac:dyDescent="0.25">
      <c r="A20" s="15"/>
      <c r="B20" s="141"/>
      <c r="C20" s="158"/>
      <c r="D20" s="158"/>
      <c r="E20" s="158"/>
      <c r="F20" s="158"/>
      <c r="G20" s="158"/>
      <c r="H20" s="158"/>
      <c r="I20" s="158"/>
      <c r="J20" s="158"/>
      <c r="K20" s="142"/>
    </row>
    <row r="24" spans="1:11" ht="17.100000000000001" customHeight="1" x14ac:dyDescent="0.25">
      <c r="A24" s="15"/>
      <c r="B24" s="15"/>
      <c r="C24" s="15"/>
      <c r="D24" s="15"/>
      <c r="E24" s="15"/>
      <c r="F24" s="15"/>
      <c r="G24" s="15"/>
      <c r="H24" s="15"/>
      <c r="I24" s="15"/>
      <c r="J24" s="15"/>
      <c r="K24" s="15"/>
    </row>
    <row r="25" spans="1:11" ht="17.100000000000001" customHeight="1" x14ac:dyDescent="0.25">
      <c r="A25" s="15"/>
      <c r="B25" s="15"/>
      <c r="C25" s="15"/>
      <c r="D25" s="15"/>
      <c r="E25" s="15"/>
      <c r="F25" s="15"/>
      <c r="G25" s="15"/>
      <c r="H25" s="15"/>
      <c r="I25" s="15"/>
      <c r="J25" s="15"/>
      <c r="K25" s="15"/>
    </row>
    <row r="26" spans="1:11" ht="17.100000000000001" customHeight="1" x14ac:dyDescent="0.25">
      <c r="A26" s="15"/>
      <c r="B26" s="15"/>
      <c r="C26" s="15"/>
      <c r="D26" s="15"/>
      <c r="E26" s="15"/>
      <c r="F26" s="15"/>
      <c r="G26" s="15"/>
      <c r="H26" s="15"/>
      <c r="I26" s="15"/>
      <c r="J26" s="15"/>
      <c r="K26" s="15"/>
    </row>
    <row r="27" spans="1:11" ht="17.100000000000001" customHeight="1" x14ac:dyDescent="0.25">
      <c r="A27" s="15"/>
      <c r="B27" s="15"/>
      <c r="C27" s="15"/>
      <c r="D27" s="15"/>
      <c r="E27" s="15"/>
      <c r="F27" s="15"/>
      <c r="G27" s="15"/>
      <c r="H27" s="15"/>
      <c r="I27" s="15"/>
      <c r="J27" s="15"/>
      <c r="K27" s="15"/>
    </row>
    <row r="28" spans="1:11" ht="17.100000000000001" customHeight="1" x14ac:dyDescent="0.25">
      <c r="A28" s="15"/>
      <c r="B28" s="15"/>
      <c r="C28" s="15"/>
      <c r="D28" s="15"/>
      <c r="E28" s="15"/>
      <c r="F28" s="15"/>
      <c r="G28" s="15"/>
      <c r="H28" s="15"/>
      <c r="I28" s="15"/>
      <c r="J28" s="15"/>
      <c r="K28" s="15"/>
    </row>
    <row r="29" spans="1:11" ht="17.100000000000001" customHeight="1" x14ac:dyDescent="0.25">
      <c r="A29" s="15"/>
      <c r="B29" s="15"/>
      <c r="C29" s="15"/>
      <c r="D29" s="15"/>
      <c r="E29" s="15"/>
      <c r="F29" s="15"/>
      <c r="G29" s="15"/>
      <c r="H29" s="15"/>
      <c r="I29" s="15"/>
      <c r="J29" s="15"/>
      <c r="K29" s="15"/>
    </row>
    <row r="30" spans="1:11" ht="17.100000000000001" customHeight="1" x14ac:dyDescent="0.25">
      <c r="A30" s="15"/>
      <c r="B30" s="15"/>
      <c r="C30" s="15"/>
      <c r="D30" s="15"/>
      <c r="E30" s="15"/>
      <c r="F30" s="15"/>
      <c r="G30" s="15"/>
      <c r="H30" s="15"/>
      <c r="I30" s="15"/>
      <c r="J30" s="15"/>
      <c r="K30" s="15"/>
    </row>
    <row r="31" spans="1:11" ht="17.100000000000001" customHeight="1" x14ac:dyDescent="0.25">
      <c r="A31" s="15"/>
      <c r="B31" s="15"/>
      <c r="C31" s="15"/>
      <c r="D31" s="15"/>
      <c r="E31" s="15"/>
      <c r="F31" s="15"/>
      <c r="G31" s="15"/>
      <c r="H31" s="15"/>
      <c r="I31" s="15"/>
      <c r="J31" s="15"/>
      <c r="K31" s="15"/>
    </row>
    <row r="32" spans="1:11" ht="17.100000000000001" customHeight="1" x14ac:dyDescent="0.25">
      <c r="A32" s="15"/>
      <c r="B32" s="15"/>
      <c r="C32" s="15"/>
      <c r="D32" s="15"/>
      <c r="E32" s="15"/>
      <c r="F32" s="15"/>
      <c r="G32" s="15"/>
      <c r="H32" s="15"/>
      <c r="I32" s="15"/>
      <c r="J32" s="15"/>
      <c r="K32" s="15"/>
    </row>
    <row r="33" spans="1:11" ht="17.100000000000001" customHeight="1" x14ac:dyDescent="0.25">
      <c r="A33" s="15"/>
      <c r="B33" s="15"/>
      <c r="C33" s="15"/>
      <c r="D33" s="15"/>
      <c r="E33" s="15"/>
      <c r="F33" s="15"/>
      <c r="G33" s="15"/>
      <c r="H33" s="15"/>
      <c r="I33" s="15"/>
      <c r="J33" s="15"/>
      <c r="K33" s="15"/>
    </row>
    <row r="34" spans="1:11" ht="17.100000000000001" customHeight="1" x14ac:dyDescent="0.25">
      <c r="A34" s="15"/>
      <c r="B34" s="15"/>
      <c r="C34" s="15"/>
      <c r="D34" s="15"/>
      <c r="E34" s="15"/>
      <c r="F34" s="15"/>
      <c r="G34" s="15"/>
      <c r="H34" s="15"/>
      <c r="I34" s="15"/>
      <c r="J34" s="15"/>
      <c r="K34" s="15"/>
    </row>
    <row r="35" spans="1:11" ht="17.100000000000001" customHeight="1" x14ac:dyDescent="0.25">
      <c r="A35" s="15"/>
      <c r="B35" s="15"/>
      <c r="C35" s="15"/>
      <c r="D35" s="15"/>
      <c r="E35" s="15"/>
      <c r="F35" s="15"/>
      <c r="G35" s="15"/>
      <c r="H35" s="15"/>
      <c r="I35" s="15"/>
      <c r="J35" s="15"/>
      <c r="K35" s="15"/>
    </row>
    <row r="36" spans="1:11" ht="17.100000000000001" customHeight="1" x14ac:dyDescent="0.25">
      <c r="A36" s="15"/>
      <c r="B36" s="15"/>
      <c r="C36" s="15"/>
      <c r="D36" s="15"/>
      <c r="E36" s="15"/>
      <c r="F36" s="15"/>
      <c r="G36" s="15"/>
      <c r="H36" s="15"/>
      <c r="I36" s="15"/>
      <c r="J36" s="15"/>
      <c r="K36" s="15"/>
    </row>
    <row r="37" spans="1:11" ht="17.100000000000001" customHeight="1" x14ac:dyDescent="0.25">
      <c r="A37" s="15"/>
      <c r="B37" s="15"/>
      <c r="C37" s="15"/>
      <c r="D37" s="15"/>
      <c r="E37" s="15"/>
      <c r="F37" s="15"/>
      <c r="G37" s="15"/>
      <c r="H37" s="15"/>
      <c r="I37" s="15"/>
      <c r="J37" s="15"/>
      <c r="K37" s="15"/>
    </row>
    <row r="38" spans="1:11" ht="17.100000000000001" customHeight="1" x14ac:dyDescent="0.25">
      <c r="A38" s="15"/>
      <c r="B38" s="15"/>
      <c r="C38" s="15"/>
      <c r="D38" s="15"/>
      <c r="E38" s="15"/>
      <c r="F38" s="15"/>
      <c r="G38" s="15"/>
      <c r="H38" s="15"/>
      <c r="I38" s="15"/>
      <c r="J38" s="15"/>
      <c r="K38" s="15"/>
    </row>
    <row r="39" spans="1:11" ht="17.100000000000001" customHeight="1" x14ac:dyDescent="0.25">
      <c r="A39" s="15"/>
      <c r="B39" s="15"/>
      <c r="C39" s="15"/>
      <c r="D39" s="15"/>
      <c r="E39" s="15"/>
      <c r="F39" s="15"/>
      <c r="G39" s="15"/>
      <c r="H39" s="15"/>
      <c r="I39" s="15"/>
      <c r="J39" s="15"/>
      <c r="K39" s="15"/>
    </row>
    <row r="40" spans="1:11" ht="17.100000000000001" customHeight="1" x14ac:dyDescent="0.25">
      <c r="A40" s="15"/>
      <c r="B40" s="15"/>
      <c r="C40" s="15"/>
      <c r="D40" s="15"/>
      <c r="E40" s="15"/>
      <c r="F40" s="15"/>
      <c r="G40" s="15"/>
      <c r="H40" s="15"/>
      <c r="I40" s="15"/>
      <c r="J40" s="15"/>
      <c r="K40" s="15"/>
    </row>
    <row r="41" spans="1:11" ht="17.100000000000001" customHeight="1" x14ac:dyDescent="0.25">
      <c r="A41" s="15"/>
      <c r="B41" s="15"/>
      <c r="C41" s="15"/>
      <c r="D41" s="15"/>
      <c r="E41" s="15"/>
      <c r="F41" s="15"/>
      <c r="G41" s="15"/>
      <c r="H41" s="15"/>
      <c r="I41" s="15"/>
      <c r="J41" s="15"/>
      <c r="K41" s="15"/>
    </row>
    <row r="42" spans="1:11" ht="17.100000000000001" customHeight="1" x14ac:dyDescent="0.25">
      <c r="A42" s="15"/>
      <c r="B42" s="15"/>
      <c r="C42" s="15"/>
      <c r="D42" s="15"/>
      <c r="E42" s="15"/>
      <c r="F42" s="15"/>
      <c r="G42" s="15"/>
      <c r="H42" s="15"/>
      <c r="I42" s="15"/>
      <c r="J42" s="15"/>
      <c r="K42" s="15"/>
    </row>
    <row r="43" spans="1:11" ht="17.100000000000001" customHeight="1" x14ac:dyDescent="0.25">
      <c r="A43" s="15"/>
      <c r="B43" s="15"/>
      <c r="C43" s="15"/>
      <c r="D43" s="15"/>
      <c r="E43" s="15"/>
      <c r="F43" s="15"/>
      <c r="G43" s="15"/>
      <c r="H43" s="15"/>
      <c r="I43" s="15"/>
      <c r="J43" s="15"/>
      <c r="K43" s="15"/>
    </row>
    <row r="44" spans="1:11" ht="17.100000000000001" customHeight="1" x14ac:dyDescent="0.25">
      <c r="A44" s="15"/>
      <c r="B44" s="15"/>
      <c r="C44" s="15"/>
      <c r="D44" s="15"/>
      <c r="E44" s="15"/>
      <c r="F44" s="15"/>
      <c r="G44" s="15"/>
      <c r="H44" s="15"/>
      <c r="I44" s="15"/>
      <c r="J44" s="15"/>
      <c r="K44" s="15"/>
    </row>
    <row r="45" spans="1:11" ht="17.100000000000001" customHeight="1" x14ac:dyDescent="0.25">
      <c r="A45" s="15"/>
      <c r="B45" s="15"/>
      <c r="C45" s="15"/>
      <c r="D45" s="15"/>
      <c r="E45" s="15"/>
      <c r="F45" s="15"/>
      <c r="G45" s="15"/>
      <c r="H45" s="15"/>
      <c r="I45" s="15"/>
      <c r="J45" s="15"/>
      <c r="K45" s="15"/>
    </row>
    <row r="46" spans="1:11" ht="17.100000000000001" customHeight="1" x14ac:dyDescent="0.25">
      <c r="A46" s="15"/>
      <c r="B46" s="15"/>
      <c r="C46" s="15"/>
      <c r="D46" s="15"/>
      <c r="E46" s="15"/>
      <c r="F46" s="15"/>
      <c r="G46" s="15"/>
      <c r="H46" s="15"/>
      <c r="I46" s="15"/>
      <c r="J46" s="15"/>
      <c r="K46" s="15"/>
    </row>
    <row r="47" spans="1:11" ht="17.100000000000001" customHeight="1" x14ac:dyDescent="0.25">
      <c r="A47" s="15"/>
      <c r="B47" s="15"/>
      <c r="C47" s="15"/>
      <c r="D47" s="15"/>
      <c r="E47" s="15"/>
      <c r="F47" s="15"/>
      <c r="G47" s="15"/>
      <c r="H47" s="15"/>
      <c r="I47" s="15"/>
      <c r="J47" s="15"/>
      <c r="K47" s="15"/>
    </row>
    <row r="48" spans="1:11" ht="17.100000000000001" customHeight="1" x14ac:dyDescent="0.25">
      <c r="A48" s="15"/>
      <c r="B48" s="15"/>
      <c r="C48" s="15"/>
      <c r="D48" s="15"/>
      <c r="E48" s="15"/>
      <c r="F48" s="15"/>
      <c r="G48" s="15"/>
      <c r="H48" s="15"/>
      <c r="I48" s="15"/>
      <c r="J48" s="15"/>
      <c r="K48" s="15"/>
    </row>
    <row r="49" spans="1:11" ht="17.100000000000001" customHeight="1" x14ac:dyDescent="0.25">
      <c r="A49" s="15"/>
      <c r="B49" s="15"/>
      <c r="C49" s="15"/>
      <c r="D49" s="15"/>
      <c r="E49" s="15"/>
      <c r="F49" s="15"/>
      <c r="G49" s="15"/>
      <c r="H49" s="15"/>
      <c r="I49" s="15"/>
      <c r="J49" s="15"/>
      <c r="K49" s="15"/>
    </row>
    <row r="50" spans="1:11" ht="17.100000000000001" customHeight="1" x14ac:dyDescent="0.25">
      <c r="A50" s="15"/>
      <c r="B50" s="15"/>
      <c r="C50" s="15"/>
      <c r="D50" s="15"/>
      <c r="E50" s="15"/>
      <c r="F50" s="15"/>
      <c r="G50" s="15"/>
      <c r="H50" s="15"/>
      <c r="I50" s="15"/>
      <c r="J50" s="15"/>
      <c r="K50" s="15"/>
    </row>
    <row r="51" spans="1:11" ht="17.100000000000001" customHeight="1" x14ac:dyDescent="0.25">
      <c r="A51" s="15"/>
      <c r="B51" s="15"/>
      <c r="C51" s="15"/>
      <c r="D51" s="15"/>
      <c r="E51" s="15"/>
      <c r="F51" s="15"/>
      <c r="G51" s="15"/>
      <c r="H51" s="15"/>
      <c r="I51" s="15"/>
      <c r="J51" s="15"/>
      <c r="K51" s="15"/>
    </row>
    <row r="52" spans="1:11" ht="17.100000000000001" customHeight="1" x14ac:dyDescent="0.25">
      <c r="A52" s="15"/>
      <c r="B52" s="15"/>
      <c r="C52" s="15"/>
      <c r="D52" s="15"/>
      <c r="E52" s="15"/>
      <c r="F52" s="15"/>
      <c r="G52" s="15"/>
      <c r="H52" s="15"/>
      <c r="I52" s="15"/>
      <c r="J52" s="15"/>
      <c r="K52" s="15"/>
    </row>
  </sheetData>
  <sheetProtection sheet="1" objects="1" scenarios="1" formatColumns="0" formatRows="0"/>
  <mergeCells count="16">
    <mergeCell ref="B2:K2"/>
    <mergeCell ref="B6:K6"/>
    <mergeCell ref="F9:K10"/>
    <mergeCell ref="F17:K18"/>
    <mergeCell ref="B4:K5"/>
    <mergeCell ref="B13:E14"/>
    <mergeCell ref="F15:K16"/>
    <mergeCell ref="F13:K14"/>
    <mergeCell ref="B17:E18"/>
    <mergeCell ref="B7:E8"/>
    <mergeCell ref="B11:E12"/>
    <mergeCell ref="B19:K20"/>
    <mergeCell ref="B15:E16"/>
    <mergeCell ref="F7:K8"/>
    <mergeCell ref="B9:E10"/>
    <mergeCell ref="F11:K12"/>
  </mergeCells>
  <pageMargins left="0.25" right="0.25" top="0.75" bottom="0.75" header="0.3" footer="0.3"/>
  <pageSetup paperSize="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3" tint="0.499984740745262"/>
  </sheetPr>
  <dimension ref="A1:K52"/>
  <sheetViews>
    <sheetView showGridLines="0" view="pageBreakPreview" zoomScaleNormal="100" zoomScaleSheetLayoutView="100" workbookViewId="0">
      <selection activeCell="R18" sqref="R18"/>
    </sheetView>
  </sheetViews>
  <sheetFormatPr defaultColWidth="8.85546875" defaultRowHeight="15" x14ac:dyDescent="0.25"/>
  <cols>
    <col min="1" max="1" width="1.42578125" customWidth="1"/>
    <col min="2" max="2" width="9.140625" customWidth="1"/>
  </cols>
  <sheetData>
    <row r="1" spans="1:11" x14ac:dyDescent="0.25">
      <c r="A1" s="2"/>
      <c r="B1" s="2"/>
      <c r="C1" s="2"/>
      <c r="D1" s="2"/>
      <c r="E1" s="2"/>
      <c r="F1" s="2"/>
      <c r="G1" s="2"/>
      <c r="H1" s="2"/>
      <c r="I1" s="2"/>
      <c r="J1" s="2"/>
      <c r="K1" s="2"/>
    </row>
    <row r="2" spans="1:11" ht="19.5" customHeight="1" x14ac:dyDescent="0.25">
      <c r="A2" s="2"/>
      <c r="B2" s="268" t="s">
        <v>636</v>
      </c>
      <c r="C2" s="118"/>
      <c r="D2" s="118"/>
      <c r="E2" s="118"/>
      <c r="F2" s="118"/>
      <c r="G2" s="118"/>
      <c r="H2" s="118"/>
      <c r="I2" s="118"/>
      <c r="J2" s="118"/>
      <c r="K2" s="118"/>
    </row>
    <row r="3" spans="1:11" x14ac:dyDescent="0.25">
      <c r="A3" s="2"/>
      <c r="B3" s="17"/>
      <c r="C3" s="17"/>
      <c r="D3" s="17"/>
      <c r="E3" s="17"/>
      <c r="F3" s="17"/>
      <c r="G3" s="17"/>
      <c r="H3" s="17"/>
      <c r="I3" s="17"/>
      <c r="J3" s="17"/>
      <c r="K3" s="17"/>
    </row>
    <row r="4" spans="1:11" s="3" customFormat="1" ht="14.45" customHeight="1" x14ac:dyDescent="0.25">
      <c r="A4" s="9"/>
      <c r="B4" s="115" t="s">
        <v>637</v>
      </c>
      <c r="C4" s="107"/>
      <c r="D4" s="107"/>
      <c r="E4" s="107"/>
      <c r="F4" s="107"/>
      <c r="G4" s="107"/>
      <c r="H4" s="107"/>
      <c r="I4" s="107"/>
      <c r="J4" s="107"/>
      <c r="K4" s="108"/>
    </row>
    <row r="5" spans="1:11" ht="15.95" customHeight="1" x14ac:dyDescent="0.25">
      <c r="A5" s="2"/>
      <c r="B5" s="128"/>
      <c r="C5" s="119"/>
      <c r="D5" s="119"/>
      <c r="E5" s="119"/>
      <c r="F5" s="119"/>
      <c r="G5" s="119"/>
      <c r="H5" s="119"/>
      <c r="I5" s="119"/>
      <c r="J5" s="119"/>
      <c r="K5" s="127"/>
    </row>
    <row r="6" spans="1:11" ht="15.95" customHeight="1" x14ac:dyDescent="0.25">
      <c r="A6" s="2"/>
      <c r="B6" s="128"/>
      <c r="C6" s="119"/>
      <c r="D6" s="119"/>
      <c r="E6" s="119"/>
      <c r="F6" s="119"/>
      <c r="G6" s="119"/>
      <c r="H6" s="119"/>
      <c r="I6" s="119"/>
      <c r="J6" s="119"/>
      <c r="K6" s="127"/>
    </row>
    <row r="7" spans="1:11" ht="15.95" customHeight="1" x14ac:dyDescent="0.25">
      <c r="A7" s="2"/>
      <c r="B7" s="128"/>
      <c r="C7" s="119"/>
      <c r="D7" s="119"/>
      <c r="E7" s="119"/>
      <c r="F7" s="119"/>
      <c r="G7" s="119"/>
      <c r="H7" s="119"/>
      <c r="I7" s="119"/>
      <c r="J7" s="119"/>
      <c r="K7" s="127"/>
    </row>
    <row r="8" spans="1:11" ht="15.95" customHeight="1" x14ac:dyDescent="0.25">
      <c r="A8" s="2"/>
      <c r="B8" s="109"/>
      <c r="C8" s="110"/>
      <c r="D8" s="110"/>
      <c r="E8" s="110"/>
      <c r="F8" s="110"/>
      <c r="G8" s="110"/>
      <c r="H8" s="110"/>
      <c r="I8" s="110"/>
      <c r="J8" s="110"/>
      <c r="K8" s="111"/>
    </row>
    <row r="9" spans="1:11" ht="14.45" customHeight="1" x14ac:dyDescent="0.25">
      <c r="A9" s="2"/>
      <c r="B9" s="149" t="s">
        <v>638</v>
      </c>
      <c r="C9" s="108"/>
      <c r="D9" s="149" t="s">
        <v>639</v>
      </c>
      <c r="E9" s="107"/>
      <c r="F9" s="107"/>
      <c r="G9" s="107"/>
      <c r="H9" s="108"/>
      <c r="I9" s="149" t="s">
        <v>640</v>
      </c>
      <c r="J9" s="149" t="s">
        <v>641</v>
      </c>
      <c r="K9" s="108"/>
    </row>
    <row r="10" spans="1:11" ht="14.45" customHeight="1" x14ac:dyDescent="0.25">
      <c r="A10" s="2"/>
      <c r="B10" s="128"/>
      <c r="C10" s="127"/>
      <c r="D10" s="128"/>
      <c r="E10" s="119"/>
      <c r="F10" s="119"/>
      <c r="G10" s="119"/>
      <c r="H10" s="127"/>
      <c r="I10" s="248"/>
      <c r="J10" s="128"/>
      <c r="K10" s="127"/>
    </row>
    <row r="11" spans="1:11" ht="15.95" customHeight="1" x14ac:dyDescent="0.25">
      <c r="A11" s="2"/>
      <c r="B11" s="109"/>
      <c r="C11" s="111"/>
      <c r="D11" s="109"/>
      <c r="E11" s="110"/>
      <c r="F11" s="110"/>
      <c r="G11" s="110"/>
      <c r="H11" s="111"/>
      <c r="I11" s="114"/>
      <c r="J11" s="109"/>
      <c r="K11" s="111"/>
    </row>
    <row r="12" spans="1:11" ht="14.45" customHeight="1" x14ac:dyDescent="0.25">
      <c r="A12" s="2"/>
      <c r="B12" s="115" t="s">
        <v>642</v>
      </c>
      <c r="C12" s="108"/>
      <c r="D12" s="115"/>
      <c r="E12" s="107"/>
      <c r="F12" s="107"/>
      <c r="G12" s="107"/>
      <c r="H12" s="108"/>
      <c r="I12" s="115"/>
      <c r="J12" s="106"/>
      <c r="K12" s="108"/>
    </row>
    <row r="13" spans="1:11" ht="15.95" customHeight="1" x14ac:dyDescent="0.25">
      <c r="A13" s="2"/>
      <c r="B13" s="109"/>
      <c r="C13" s="111"/>
      <c r="D13" s="109"/>
      <c r="E13" s="110"/>
      <c r="F13" s="110"/>
      <c r="G13" s="110"/>
      <c r="H13" s="111"/>
      <c r="I13" s="114"/>
      <c r="J13" s="109"/>
      <c r="K13" s="111"/>
    </row>
    <row r="14" spans="1:11" ht="14.45" customHeight="1" x14ac:dyDescent="0.25">
      <c r="A14" s="2"/>
      <c r="B14" s="115" t="s">
        <v>643</v>
      </c>
      <c r="C14" s="108"/>
      <c r="D14" s="115"/>
      <c r="E14" s="107"/>
      <c r="F14" s="107"/>
      <c r="G14" s="107"/>
      <c r="H14" s="108"/>
      <c r="I14" s="115"/>
      <c r="J14" s="106"/>
      <c r="K14" s="108"/>
    </row>
    <row r="15" spans="1:11" ht="15.95" customHeight="1" x14ac:dyDescent="0.25">
      <c r="A15" s="2"/>
      <c r="B15" s="109"/>
      <c r="C15" s="111"/>
      <c r="D15" s="109"/>
      <c r="E15" s="110"/>
      <c r="F15" s="110"/>
      <c r="G15" s="110"/>
      <c r="H15" s="111"/>
      <c r="I15" s="114"/>
      <c r="J15" s="109"/>
      <c r="K15" s="111"/>
    </row>
    <row r="16" spans="1:11" ht="14.45" customHeight="1" x14ac:dyDescent="0.25">
      <c r="A16" s="2"/>
      <c r="B16" s="115" t="s">
        <v>644</v>
      </c>
      <c r="C16" s="108"/>
      <c r="D16" s="115" t="s">
        <v>645</v>
      </c>
      <c r="E16" s="259"/>
      <c r="F16" s="259"/>
      <c r="G16" s="259"/>
      <c r="H16" s="260"/>
      <c r="I16" s="115" t="s">
        <v>646</v>
      </c>
      <c r="J16" s="115" t="s">
        <v>647</v>
      </c>
      <c r="K16" s="260"/>
    </row>
    <row r="17" spans="1:11" ht="15.95" customHeight="1" x14ac:dyDescent="0.25">
      <c r="A17" s="2"/>
      <c r="B17" s="128"/>
      <c r="C17" s="127"/>
      <c r="D17" s="261"/>
      <c r="E17" s="262"/>
      <c r="F17" s="262"/>
      <c r="G17" s="262"/>
      <c r="H17" s="263"/>
      <c r="I17" s="269"/>
      <c r="J17" s="261"/>
      <c r="K17" s="263"/>
    </row>
    <row r="18" spans="1:11" ht="82.5" customHeight="1" x14ac:dyDescent="0.25">
      <c r="A18" s="2"/>
      <c r="B18" s="109"/>
      <c r="C18" s="111"/>
      <c r="D18" s="264"/>
      <c r="E18" s="265"/>
      <c r="F18" s="265"/>
      <c r="G18" s="265"/>
      <c r="H18" s="266"/>
      <c r="I18" s="267"/>
      <c r="J18" s="264"/>
      <c r="K18" s="266"/>
    </row>
    <row r="19" spans="1:11" ht="14.45" customHeight="1" x14ac:dyDescent="0.25">
      <c r="A19" s="2"/>
      <c r="B19" s="115" t="s">
        <v>648</v>
      </c>
      <c r="C19" s="108"/>
      <c r="D19" s="115"/>
      <c r="E19" s="107"/>
      <c r="F19" s="107"/>
      <c r="G19" s="107"/>
      <c r="H19" s="108"/>
      <c r="I19" s="115"/>
      <c r="J19" s="106"/>
      <c r="K19" s="108"/>
    </row>
    <row r="20" spans="1:11" ht="15.95" customHeight="1" x14ac:dyDescent="0.25">
      <c r="A20" s="2"/>
      <c r="B20" s="109"/>
      <c r="C20" s="111"/>
      <c r="D20" s="109"/>
      <c r="E20" s="110"/>
      <c r="F20" s="110"/>
      <c r="G20" s="110"/>
      <c r="H20" s="111"/>
      <c r="I20" s="114"/>
      <c r="J20" s="109"/>
      <c r="K20" s="111"/>
    </row>
    <row r="21" spans="1:11" ht="14.45" customHeight="1" x14ac:dyDescent="0.25">
      <c r="A21" s="2"/>
      <c r="B21" s="115" t="s">
        <v>649</v>
      </c>
      <c r="C21" s="108"/>
      <c r="D21" s="115"/>
      <c r="E21" s="107"/>
      <c r="F21" s="107"/>
      <c r="G21" s="107"/>
      <c r="H21" s="108"/>
      <c r="I21" s="115"/>
      <c r="J21" s="106"/>
      <c r="K21" s="108"/>
    </row>
    <row r="22" spans="1:11" ht="15.95" customHeight="1" x14ac:dyDescent="0.25">
      <c r="A22" s="2"/>
      <c r="B22" s="109"/>
      <c r="C22" s="111"/>
      <c r="D22" s="109"/>
      <c r="E22" s="110"/>
      <c r="F22" s="110"/>
      <c r="G22" s="110"/>
      <c r="H22" s="111"/>
      <c r="I22" s="114"/>
      <c r="J22" s="109"/>
      <c r="K22" s="111"/>
    </row>
    <row r="23" spans="1:11" ht="14.45" customHeight="1" x14ac:dyDescent="0.25">
      <c r="A23" s="2"/>
      <c r="B23" s="115" t="s">
        <v>650</v>
      </c>
      <c r="C23" s="108"/>
      <c r="D23" s="115" t="s">
        <v>651</v>
      </c>
      <c r="E23" s="259"/>
      <c r="F23" s="259"/>
      <c r="G23" s="259"/>
      <c r="H23" s="260"/>
      <c r="I23" s="115" t="s">
        <v>652</v>
      </c>
      <c r="J23" s="115" t="s">
        <v>653</v>
      </c>
      <c r="K23" s="260"/>
    </row>
    <row r="24" spans="1:11" ht="52.5" customHeight="1" x14ac:dyDescent="0.25">
      <c r="A24" s="2"/>
      <c r="B24" s="109"/>
      <c r="C24" s="111"/>
      <c r="D24" s="264"/>
      <c r="E24" s="265"/>
      <c r="F24" s="265"/>
      <c r="G24" s="265"/>
      <c r="H24" s="266"/>
      <c r="I24" s="267"/>
      <c r="J24" s="264"/>
      <c r="K24" s="266"/>
    </row>
    <row r="25" spans="1:11" ht="14.45" customHeight="1" x14ac:dyDescent="0.25">
      <c r="A25" s="2"/>
      <c r="B25" s="115" t="s">
        <v>654</v>
      </c>
      <c r="C25" s="108"/>
      <c r="D25" s="115"/>
      <c r="E25" s="107"/>
      <c r="F25" s="107"/>
      <c r="G25" s="107"/>
      <c r="H25" s="108"/>
      <c r="I25" s="115"/>
      <c r="J25" s="106"/>
      <c r="K25" s="108"/>
    </row>
    <row r="26" spans="1:11" ht="15.95" customHeight="1" x14ac:dyDescent="0.25">
      <c r="A26" s="2"/>
      <c r="B26" s="109"/>
      <c r="C26" s="111"/>
      <c r="D26" s="109"/>
      <c r="E26" s="110"/>
      <c r="F26" s="110"/>
      <c r="G26" s="110"/>
      <c r="H26" s="111"/>
      <c r="I26" s="114"/>
      <c r="J26" s="109"/>
      <c r="K26" s="111"/>
    </row>
    <row r="27" spans="1:11" ht="14.45" customHeight="1" x14ac:dyDescent="0.25">
      <c r="A27" s="2"/>
      <c r="B27" s="115" t="s">
        <v>655</v>
      </c>
      <c r="C27" s="108"/>
      <c r="D27" s="115"/>
      <c r="E27" s="107"/>
      <c r="F27" s="107"/>
      <c r="G27" s="107"/>
      <c r="H27" s="108"/>
      <c r="I27" s="115"/>
      <c r="J27" s="106"/>
      <c r="K27" s="108"/>
    </row>
    <row r="28" spans="1:11" ht="15.95" customHeight="1" x14ac:dyDescent="0.25">
      <c r="A28" s="2"/>
      <c r="B28" s="109"/>
      <c r="C28" s="111"/>
      <c r="D28" s="109"/>
      <c r="E28" s="110"/>
      <c r="F28" s="110"/>
      <c r="G28" s="110"/>
      <c r="H28" s="111"/>
      <c r="I28" s="114"/>
      <c r="J28" s="109"/>
      <c r="K28" s="111"/>
    </row>
    <row r="29" spans="1:11" ht="14.45" customHeight="1" x14ac:dyDescent="0.25">
      <c r="A29" s="2"/>
      <c r="B29" s="115" t="s">
        <v>656</v>
      </c>
      <c r="C29" s="108"/>
      <c r="D29" s="115"/>
      <c r="E29" s="107"/>
      <c r="F29" s="107"/>
      <c r="G29" s="107"/>
      <c r="H29" s="108"/>
      <c r="I29" s="115"/>
      <c r="J29" s="106"/>
      <c r="K29" s="108"/>
    </row>
    <row r="30" spans="1:11" x14ac:dyDescent="0.25">
      <c r="A30" s="2"/>
      <c r="B30" s="109"/>
      <c r="C30" s="111"/>
      <c r="D30" s="109"/>
      <c r="E30" s="110"/>
      <c r="F30" s="110"/>
      <c r="G30" s="110"/>
      <c r="H30" s="111"/>
      <c r="I30" s="114"/>
      <c r="J30" s="109"/>
      <c r="K30" s="111"/>
    </row>
    <row r="31" spans="1:11" ht="14.45" customHeight="1" x14ac:dyDescent="0.25">
      <c r="A31" s="2"/>
      <c r="B31" s="115" t="s">
        <v>657</v>
      </c>
      <c r="C31" s="108"/>
      <c r="D31" s="115"/>
      <c r="E31" s="107"/>
      <c r="F31" s="107"/>
      <c r="G31" s="107"/>
      <c r="H31" s="108"/>
      <c r="I31" s="115"/>
      <c r="J31" s="106"/>
      <c r="K31" s="108"/>
    </row>
    <row r="32" spans="1:11" x14ac:dyDescent="0.25">
      <c r="A32" s="2"/>
      <c r="B32" s="109"/>
      <c r="C32" s="111"/>
      <c r="D32" s="109"/>
      <c r="E32" s="110"/>
      <c r="F32" s="110"/>
      <c r="G32" s="110"/>
      <c r="H32" s="111"/>
      <c r="I32" s="114"/>
      <c r="J32" s="109"/>
      <c r="K32" s="111"/>
    </row>
    <row r="33" spans="1:11" ht="14.45" customHeight="1" x14ac:dyDescent="0.25">
      <c r="A33" s="2"/>
      <c r="B33" s="115" t="s">
        <v>658</v>
      </c>
      <c r="C33" s="108"/>
      <c r="D33" s="115"/>
      <c r="E33" s="107"/>
      <c r="F33" s="107"/>
      <c r="G33" s="107"/>
      <c r="H33" s="108"/>
      <c r="I33" s="115"/>
      <c r="J33" s="106"/>
      <c r="K33" s="108"/>
    </row>
    <row r="34" spans="1:11" x14ac:dyDescent="0.25">
      <c r="A34" s="2"/>
      <c r="B34" s="128"/>
      <c r="C34" s="127"/>
      <c r="D34" s="128"/>
      <c r="E34" s="119"/>
      <c r="F34" s="119"/>
      <c r="G34" s="119"/>
      <c r="H34" s="127"/>
      <c r="I34" s="248"/>
      <c r="J34" s="128"/>
      <c r="K34" s="127"/>
    </row>
    <row r="35" spans="1:11" x14ac:dyDescent="0.25">
      <c r="A35" s="2"/>
      <c r="B35" s="109"/>
      <c r="C35" s="111"/>
      <c r="D35" s="109"/>
      <c r="E35" s="110"/>
      <c r="F35" s="110"/>
      <c r="G35" s="110"/>
      <c r="H35" s="111"/>
      <c r="I35" s="114"/>
      <c r="J35" s="109"/>
      <c r="K35" s="111"/>
    </row>
    <row r="36" spans="1:11" x14ac:dyDescent="0.25">
      <c r="A36" s="2"/>
      <c r="B36" s="258" t="s">
        <v>659</v>
      </c>
      <c r="C36" s="108"/>
      <c r="D36" s="115"/>
      <c r="E36" s="107"/>
      <c r="F36" s="107"/>
      <c r="G36" s="107"/>
      <c r="H36" s="108"/>
      <c r="I36" s="115"/>
      <c r="J36" s="106"/>
      <c r="K36" s="108"/>
    </row>
    <row r="37" spans="1:11" x14ac:dyDescent="0.25">
      <c r="A37" s="2"/>
      <c r="B37" s="109"/>
      <c r="C37" s="111"/>
      <c r="D37" s="109"/>
      <c r="E37" s="110"/>
      <c r="F37" s="110"/>
      <c r="G37" s="110"/>
      <c r="H37" s="111"/>
      <c r="I37" s="114"/>
      <c r="J37" s="109"/>
      <c r="K37" s="111"/>
    </row>
    <row r="38" spans="1:11" ht="14.45" customHeight="1" x14ac:dyDescent="0.25">
      <c r="A38" s="2"/>
      <c r="B38" s="115" t="s">
        <v>660</v>
      </c>
      <c r="C38" s="108"/>
      <c r="D38" s="115" t="s">
        <v>661</v>
      </c>
      <c r="E38" s="259"/>
      <c r="F38" s="259"/>
      <c r="G38" s="259"/>
      <c r="H38" s="260"/>
      <c r="I38" s="115" t="s">
        <v>646</v>
      </c>
      <c r="J38" s="115" t="s">
        <v>647</v>
      </c>
      <c r="K38" s="260"/>
    </row>
    <row r="39" spans="1:11" ht="43.5" customHeight="1" x14ac:dyDescent="0.25">
      <c r="A39" s="2"/>
      <c r="B39" s="109"/>
      <c r="C39" s="111"/>
      <c r="D39" s="264"/>
      <c r="E39" s="265"/>
      <c r="F39" s="265"/>
      <c r="G39" s="265"/>
      <c r="H39" s="266"/>
      <c r="I39" s="267"/>
      <c r="J39" s="264"/>
      <c r="K39" s="266"/>
    </row>
    <row r="40" spans="1:11" ht="14.45" customHeight="1" x14ac:dyDescent="0.25">
      <c r="A40" s="2"/>
      <c r="B40" s="115" t="s">
        <v>662</v>
      </c>
      <c r="C40" s="108"/>
      <c r="D40" s="115"/>
      <c r="E40" s="107"/>
      <c r="F40" s="107"/>
      <c r="G40" s="107"/>
      <c r="H40" s="108"/>
      <c r="I40" s="115"/>
      <c r="J40" s="106"/>
      <c r="K40" s="108"/>
    </row>
    <row r="41" spans="1:11" x14ac:dyDescent="0.25">
      <c r="A41" s="2"/>
      <c r="B41" s="109"/>
      <c r="C41" s="111"/>
      <c r="D41" s="109"/>
      <c r="E41" s="110"/>
      <c r="F41" s="110"/>
      <c r="G41" s="110"/>
      <c r="H41" s="111"/>
      <c r="I41" s="114"/>
      <c r="J41" s="109"/>
      <c r="K41" s="111"/>
    </row>
    <row r="42" spans="1:11" x14ac:dyDescent="0.25">
      <c r="A42" s="2"/>
      <c r="B42" s="2"/>
      <c r="C42" s="2"/>
      <c r="D42" s="2"/>
      <c r="E42" s="2"/>
      <c r="F42" s="2"/>
      <c r="G42" s="2"/>
      <c r="H42" s="2"/>
      <c r="I42" s="2"/>
      <c r="J42" s="2"/>
      <c r="K42" s="2"/>
    </row>
    <row r="43" spans="1:11" x14ac:dyDescent="0.25">
      <c r="A43" s="2"/>
      <c r="B43" s="2"/>
      <c r="C43" s="2"/>
      <c r="D43" s="2"/>
      <c r="E43" s="2"/>
      <c r="F43" s="2"/>
      <c r="G43" s="2"/>
      <c r="H43" s="2"/>
      <c r="I43" s="2"/>
      <c r="J43" s="2"/>
      <c r="K43" s="2"/>
    </row>
    <row r="44" spans="1:11" x14ac:dyDescent="0.25">
      <c r="A44" s="2"/>
      <c r="B44" s="2"/>
      <c r="C44" s="2"/>
      <c r="D44" s="2"/>
      <c r="E44" s="2"/>
      <c r="F44" s="2"/>
      <c r="G44" s="2"/>
      <c r="H44" s="2"/>
      <c r="I44" s="2"/>
      <c r="J44" s="2"/>
      <c r="K44" s="2"/>
    </row>
    <row r="45" spans="1:11" x14ac:dyDescent="0.25">
      <c r="A45" s="2"/>
      <c r="B45" s="2"/>
      <c r="C45" s="2"/>
      <c r="D45" s="2"/>
      <c r="E45" s="2"/>
      <c r="F45" s="2"/>
      <c r="G45" s="2"/>
      <c r="H45" s="2"/>
      <c r="I45" s="2"/>
      <c r="J45" s="2"/>
      <c r="K45" s="2"/>
    </row>
    <row r="46" spans="1:11" x14ac:dyDescent="0.25">
      <c r="A46" s="2"/>
      <c r="B46" s="2"/>
      <c r="C46" s="2"/>
      <c r="D46" s="2"/>
      <c r="E46" s="2"/>
      <c r="G46" s="2"/>
      <c r="H46" s="2"/>
      <c r="I46" s="2"/>
      <c r="J46" s="2"/>
      <c r="K46" s="2"/>
    </row>
    <row r="47" spans="1:11" x14ac:dyDescent="0.25">
      <c r="A47" s="2"/>
      <c r="B47" s="2"/>
      <c r="C47" s="2"/>
      <c r="D47" s="2"/>
      <c r="E47" s="2"/>
      <c r="F47" s="2"/>
      <c r="G47" s="2"/>
      <c r="H47" s="2"/>
      <c r="I47" s="2"/>
      <c r="J47" s="2"/>
      <c r="K47" s="2"/>
    </row>
    <row r="48" spans="1:11" x14ac:dyDescent="0.25">
      <c r="A48" s="2"/>
      <c r="B48" s="2"/>
      <c r="C48" s="2"/>
      <c r="D48" s="2"/>
      <c r="E48" s="2"/>
      <c r="F48" s="2"/>
      <c r="G48" s="2"/>
      <c r="H48" s="2"/>
      <c r="I48" s="2"/>
      <c r="J48" s="2"/>
      <c r="K48" s="2"/>
    </row>
    <row r="49" spans="1:11" s="33" customFormat="1" ht="13.5" customHeight="1" x14ac:dyDescent="0.25">
      <c r="A49" s="34"/>
      <c r="B49" s="256" t="s">
        <v>663</v>
      </c>
      <c r="C49" s="257"/>
      <c r="D49" s="257"/>
      <c r="E49" s="257"/>
      <c r="F49" s="257"/>
      <c r="G49" s="257"/>
      <c r="H49" s="257"/>
      <c r="I49" s="257"/>
      <c r="J49" s="257"/>
      <c r="K49" s="257"/>
    </row>
    <row r="50" spans="1:11" x14ac:dyDescent="0.25">
      <c r="A50" s="2"/>
      <c r="B50" s="7"/>
      <c r="C50" s="7"/>
      <c r="D50" s="7"/>
      <c r="E50" s="7"/>
      <c r="F50" s="7"/>
      <c r="G50" s="7"/>
      <c r="H50" s="7"/>
      <c r="I50" s="7"/>
      <c r="J50" s="7"/>
      <c r="K50" s="7"/>
    </row>
    <row r="51" spans="1:11" x14ac:dyDescent="0.25">
      <c r="A51" s="2"/>
      <c r="B51" s="7"/>
      <c r="C51" s="7"/>
      <c r="D51" s="7"/>
      <c r="E51" s="7"/>
      <c r="F51" s="7"/>
      <c r="G51" s="7"/>
      <c r="H51" s="7"/>
      <c r="I51" s="7"/>
      <c r="J51" s="7"/>
      <c r="K51" s="7"/>
    </row>
    <row r="52" spans="1:11" x14ac:dyDescent="0.25">
      <c r="A52" s="2"/>
      <c r="B52" s="7"/>
      <c r="C52" s="7"/>
      <c r="D52" s="7"/>
      <c r="E52" s="7"/>
      <c r="F52" s="7"/>
      <c r="G52" s="7"/>
      <c r="H52" s="7"/>
      <c r="I52" s="7"/>
      <c r="J52" s="7"/>
      <c r="K52" s="7"/>
    </row>
  </sheetData>
  <sheetProtection sheet="1" objects="1" scenarios="1" formatColumns="0" formatRows="0"/>
  <mergeCells count="63">
    <mergeCell ref="B2:K2"/>
    <mergeCell ref="I19:I20"/>
    <mergeCell ref="B27:C28"/>
    <mergeCell ref="D40:H41"/>
    <mergeCell ref="J38:K39"/>
    <mergeCell ref="B12:C13"/>
    <mergeCell ref="J16:K18"/>
    <mergeCell ref="D27:H28"/>
    <mergeCell ref="D21:H22"/>
    <mergeCell ref="I31:I32"/>
    <mergeCell ref="B33:C35"/>
    <mergeCell ref="I16:I18"/>
    <mergeCell ref="B29:C30"/>
    <mergeCell ref="J40:K41"/>
    <mergeCell ref="B23:C24"/>
    <mergeCell ref="D38:H39"/>
    <mergeCell ref="J23:K24"/>
    <mergeCell ref="I33:I35"/>
    <mergeCell ref="I27:I28"/>
    <mergeCell ref="I40:I41"/>
    <mergeCell ref="I38:I39"/>
    <mergeCell ref="J31:K32"/>
    <mergeCell ref="J29:K30"/>
    <mergeCell ref="J27:K28"/>
    <mergeCell ref="B31:C32"/>
    <mergeCell ref="I29:I30"/>
    <mergeCell ref="B38:C39"/>
    <mergeCell ref="D36:H37"/>
    <mergeCell ref="D33:H35"/>
    <mergeCell ref="D29:H30"/>
    <mergeCell ref="D31:H32"/>
    <mergeCell ref="B9:C11"/>
    <mergeCell ref="B21:C22"/>
    <mergeCell ref="D16:H18"/>
    <mergeCell ref="B25:C26"/>
    <mergeCell ref="B4:K8"/>
    <mergeCell ref="J9:K11"/>
    <mergeCell ref="D19:H20"/>
    <mergeCell ref="I9:I11"/>
    <mergeCell ref="J14:K15"/>
    <mergeCell ref="I14:I15"/>
    <mergeCell ref="D23:H24"/>
    <mergeCell ref="J19:K20"/>
    <mergeCell ref="I23:I24"/>
    <mergeCell ref="D9:H11"/>
    <mergeCell ref="B14:C15"/>
    <mergeCell ref="D14:H15"/>
    <mergeCell ref="B49:K49"/>
    <mergeCell ref="B16:C18"/>
    <mergeCell ref="J33:K35"/>
    <mergeCell ref="D12:H13"/>
    <mergeCell ref="J36:K37"/>
    <mergeCell ref="B19:C20"/>
    <mergeCell ref="I36:I37"/>
    <mergeCell ref="J25:K26"/>
    <mergeCell ref="B36:C37"/>
    <mergeCell ref="J21:K22"/>
    <mergeCell ref="D25:H26"/>
    <mergeCell ref="I25:I26"/>
    <mergeCell ref="J12:K13"/>
    <mergeCell ref="B40:C41"/>
    <mergeCell ref="I12:I13"/>
    <mergeCell ref="I21:I22"/>
  </mergeCells>
  <hyperlinks>
    <hyperlink ref="B49" r:id="rId1" display="24 GEF Council meeting documents, guidelines, project and program cycle policy 2020 update" xr:uid="{00000000-0004-0000-0C00-000000000000}"/>
  </hyperlinks>
  <pageMargins left="0.25" right="0.25" top="0.75" bottom="0.75" header="0.3" footer="0.3"/>
  <pageSetup paperSize="5"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theme="3" tint="0.499984740745262"/>
  </sheetPr>
  <dimension ref="A1:L46"/>
  <sheetViews>
    <sheetView showGridLines="0" view="pageBreakPreview" zoomScaleNormal="100" zoomScaleSheetLayoutView="100" workbookViewId="0">
      <selection activeCell="P10" sqref="P10"/>
    </sheetView>
  </sheetViews>
  <sheetFormatPr defaultColWidth="8.85546875" defaultRowHeight="15" x14ac:dyDescent="0.25"/>
  <cols>
    <col min="1" max="2" width="1.42578125" customWidth="1"/>
    <col min="4" max="4" width="1.85546875" customWidth="1"/>
    <col min="6" max="6" width="8.42578125" customWidth="1"/>
    <col min="7" max="7" width="17.42578125" customWidth="1"/>
    <col min="8" max="11" width="8.85546875" style="33"/>
    <col min="12" max="12" width="76.42578125" style="33" customWidth="1"/>
  </cols>
  <sheetData>
    <row r="1" spans="1:12" x14ac:dyDescent="0.25">
      <c r="A1" s="15"/>
      <c r="B1" s="15"/>
      <c r="C1" s="15"/>
      <c r="D1" s="15"/>
      <c r="E1" s="15"/>
      <c r="F1" s="15"/>
      <c r="G1" s="15"/>
      <c r="H1" s="8"/>
      <c r="I1" s="8"/>
      <c r="J1" s="8"/>
      <c r="K1" s="8"/>
      <c r="L1" s="8"/>
    </row>
    <row r="2" spans="1:12" ht="19.5" customHeight="1" x14ac:dyDescent="0.25">
      <c r="A2" s="15"/>
      <c r="B2" s="15"/>
      <c r="C2" s="243" t="s">
        <v>664</v>
      </c>
      <c r="D2" s="118"/>
      <c r="E2" s="118"/>
      <c r="F2" s="118"/>
      <c r="G2" s="118"/>
      <c r="H2" s="118"/>
      <c r="I2" s="118"/>
      <c r="J2" s="118"/>
      <c r="K2" s="118"/>
      <c r="L2" s="118"/>
    </row>
    <row r="3" spans="1:12" x14ac:dyDescent="0.25">
      <c r="A3" s="15"/>
      <c r="B3" s="15"/>
      <c r="C3" s="18"/>
      <c r="D3" s="18"/>
      <c r="E3" s="18"/>
      <c r="F3" s="18"/>
      <c r="G3" s="18"/>
      <c r="H3" s="78"/>
      <c r="I3" s="78"/>
      <c r="J3" s="78"/>
      <c r="K3" s="78"/>
      <c r="L3" s="78"/>
    </row>
    <row r="4" spans="1:12" ht="14.45" customHeight="1" x14ac:dyDescent="0.25">
      <c r="A4" s="15"/>
      <c r="B4" s="15"/>
      <c r="C4" s="279" t="s">
        <v>665</v>
      </c>
      <c r="D4" s="157"/>
      <c r="E4" s="157"/>
      <c r="F4" s="157"/>
      <c r="G4" s="157"/>
      <c r="H4" s="157"/>
      <c r="I4" s="157"/>
      <c r="J4" s="157"/>
      <c r="K4" s="157"/>
      <c r="L4" s="157"/>
    </row>
    <row r="5" spans="1:12" ht="14.45" customHeight="1" x14ac:dyDescent="0.25">
      <c r="A5" s="15"/>
      <c r="B5" s="15"/>
      <c r="C5" s="139"/>
      <c r="D5" s="86"/>
      <c r="E5" s="86"/>
      <c r="F5" s="86"/>
      <c r="G5" s="86"/>
      <c r="H5" s="86"/>
      <c r="I5" s="86"/>
      <c r="J5" s="86"/>
      <c r="K5" s="86"/>
      <c r="L5" s="86"/>
    </row>
    <row r="6" spans="1:12" ht="17.100000000000001" customHeight="1" x14ac:dyDescent="0.25">
      <c r="A6" s="15"/>
      <c r="B6" s="15"/>
      <c r="C6" s="141"/>
      <c r="D6" s="158"/>
      <c r="E6" s="158"/>
      <c r="F6" s="158"/>
      <c r="G6" s="158"/>
      <c r="H6" s="158"/>
      <c r="I6" s="158"/>
      <c r="J6" s="158"/>
      <c r="K6" s="158"/>
      <c r="L6" s="158"/>
    </row>
    <row r="7" spans="1:12" ht="17.100000000000001" customHeight="1" x14ac:dyDescent="0.25">
      <c r="A7" s="15"/>
      <c r="B7" s="15"/>
      <c r="C7" s="112"/>
      <c r="D7" s="148"/>
      <c r="E7" s="148"/>
      <c r="F7" s="148"/>
      <c r="G7" s="148"/>
      <c r="H7" s="148"/>
      <c r="I7" s="148"/>
      <c r="J7" s="148"/>
      <c r="K7" s="148"/>
      <c r="L7" s="148"/>
    </row>
    <row r="8" spans="1:12" ht="34.5" customHeight="1" x14ac:dyDescent="0.25">
      <c r="A8" s="15"/>
      <c r="B8" s="15"/>
      <c r="C8" s="281" t="s">
        <v>666</v>
      </c>
      <c r="D8" s="108"/>
      <c r="E8" s="280" t="s">
        <v>667</v>
      </c>
      <c r="F8" s="116"/>
      <c r="G8" s="82" t="s">
        <v>668</v>
      </c>
      <c r="H8" s="276" t="s">
        <v>669</v>
      </c>
      <c r="I8" s="277"/>
      <c r="J8" s="277"/>
      <c r="K8" s="277"/>
      <c r="L8" s="278"/>
    </row>
    <row r="9" spans="1:12" ht="209.25" customHeight="1" x14ac:dyDescent="0.25">
      <c r="A9" s="15"/>
      <c r="B9" s="15"/>
      <c r="C9" s="104" t="s">
        <v>670</v>
      </c>
      <c r="D9" s="274"/>
      <c r="E9" s="104" t="s">
        <v>671</v>
      </c>
      <c r="F9" s="274"/>
      <c r="G9" s="81" t="s">
        <v>672</v>
      </c>
      <c r="H9" s="270" t="s">
        <v>673</v>
      </c>
      <c r="I9" s="105"/>
      <c r="J9" s="105"/>
      <c r="K9" s="105"/>
      <c r="L9" s="271"/>
    </row>
    <row r="10" spans="1:12" ht="267.75" customHeight="1" x14ac:dyDescent="0.25">
      <c r="A10" s="15"/>
      <c r="B10" s="15"/>
      <c r="C10" s="104" t="s">
        <v>670</v>
      </c>
      <c r="D10" s="274"/>
      <c r="E10" s="104" t="s">
        <v>674</v>
      </c>
      <c r="F10" s="274"/>
      <c r="G10" s="81" t="s">
        <v>675</v>
      </c>
      <c r="H10" s="270" t="s">
        <v>676</v>
      </c>
      <c r="I10" s="105"/>
      <c r="J10" s="105"/>
      <c r="K10" s="105"/>
      <c r="L10" s="271"/>
    </row>
    <row r="11" spans="1:12" ht="71.25" customHeight="1" x14ac:dyDescent="0.25">
      <c r="A11" s="15"/>
      <c r="B11" s="15"/>
      <c r="C11" s="104" t="s">
        <v>677</v>
      </c>
      <c r="D11" s="274"/>
      <c r="E11" s="104" t="s">
        <v>678</v>
      </c>
      <c r="F11" s="274"/>
      <c r="G11" s="81" t="s">
        <v>679</v>
      </c>
      <c r="H11" s="323" t="s">
        <v>680</v>
      </c>
      <c r="I11" s="324"/>
      <c r="J11" s="324"/>
      <c r="K11" s="324"/>
      <c r="L11" s="325"/>
    </row>
    <row r="12" spans="1:12" ht="284.25" customHeight="1" x14ac:dyDescent="0.25">
      <c r="A12" s="15"/>
      <c r="B12" s="15"/>
      <c r="C12" s="104" t="s">
        <v>670</v>
      </c>
      <c r="D12" s="274"/>
      <c r="E12" s="104" t="s">
        <v>681</v>
      </c>
      <c r="F12" s="274"/>
      <c r="G12" s="81" t="s">
        <v>682</v>
      </c>
      <c r="H12" s="270" t="s">
        <v>683</v>
      </c>
      <c r="I12" s="105"/>
      <c r="J12" s="105"/>
      <c r="K12" s="105"/>
      <c r="L12" s="271"/>
    </row>
    <row r="13" spans="1:12" ht="140.25" customHeight="1" x14ac:dyDescent="0.25">
      <c r="A13" s="15"/>
      <c r="B13" s="15"/>
      <c r="C13" s="104" t="s">
        <v>670</v>
      </c>
      <c r="D13" s="274"/>
      <c r="E13" s="104" t="s">
        <v>684</v>
      </c>
      <c r="F13" s="274"/>
      <c r="G13" s="81" t="s">
        <v>685</v>
      </c>
      <c r="H13" s="270" t="s">
        <v>686</v>
      </c>
      <c r="I13" s="105"/>
      <c r="J13" s="105"/>
      <c r="K13" s="105"/>
      <c r="L13" s="271"/>
    </row>
    <row r="14" spans="1:12" ht="105.75" customHeight="1" x14ac:dyDescent="0.25">
      <c r="A14" s="15"/>
      <c r="B14" s="15"/>
      <c r="C14" s="104" t="s">
        <v>670</v>
      </c>
      <c r="D14" s="274"/>
      <c r="E14" s="104" t="s">
        <v>687</v>
      </c>
      <c r="F14" s="274"/>
      <c r="G14" s="81" t="s">
        <v>688</v>
      </c>
      <c r="H14" s="270" t="s">
        <v>689</v>
      </c>
      <c r="I14" s="105"/>
      <c r="J14" s="105"/>
      <c r="K14" s="105"/>
      <c r="L14" s="271"/>
    </row>
    <row r="15" spans="1:12" ht="105.75" customHeight="1" x14ac:dyDescent="0.25">
      <c r="A15" s="15"/>
      <c r="B15" s="15"/>
      <c r="C15" s="104" t="s">
        <v>670</v>
      </c>
      <c r="D15" s="274"/>
      <c r="E15" s="104" t="s">
        <v>690</v>
      </c>
      <c r="F15" s="274"/>
      <c r="G15" s="81" t="s">
        <v>691</v>
      </c>
      <c r="H15" s="270" t="s">
        <v>692</v>
      </c>
      <c r="I15" s="105"/>
      <c r="J15" s="105"/>
      <c r="K15" s="105"/>
      <c r="L15" s="271"/>
    </row>
    <row r="16" spans="1:12" ht="129" customHeight="1" x14ac:dyDescent="0.25">
      <c r="A16" s="15"/>
      <c r="B16" s="15"/>
      <c r="C16" s="104" t="s">
        <v>670</v>
      </c>
      <c r="D16" s="274"/>
      <c r="E16" s="104" t="s">
        <v>693</v>
      </c>
      <c r="F16" s="274"/>
      <c r="G16" s="81" t="s">
        <v>694</v>
      </c>
      <c r="H16" s="270" t="s">
        <v>695</v>
      </c>
      <c r="I16" s="105"/>
      <c r="J16" s="105"/>
      <c r="K16" s="105"/>
      <c r="L16" s="271"/>
    </row>
    <row r="17" spans="1:12" ht="293.25" customHeight="1" x14ac:dyDescent="0.25">
      <c r="A17" s="15"/>
      <c r="B17" s="15"/>
      <c r="C17" s="104" t="s">
        <v>670</v>
      </c>
      <c r="D17" s="274"/>
      <c r="E17" s="104" t="s">
        <v>696</v>
      </c>
      <c r="F17" s="274"/>
      <c r="G17" s="81" t="s">
        <v>697</v>
      </c>
      <c r="H17" s="270" t="s">
        <v>698</v>
      </c>
      <c r="I17" s="105"/>
      <c r="J17" s="105"/>
      <c r="K17" s="105"/>
      <c r="L17" s="271"/>
    </row>
    <row r="18" spans="1:12" ht="290.25" customHeight="1" x14ac:dyDescent="0.25">
      <c r="A18" s="15"/>
      <c r="B18" s="15"/>
      <c r="C18" s="104" t="s">
        <v>670</v>
      </c>
      <c r="D18" s="274"/>
      <c r="E18" s="104" t="s">
        <v>699</v>
      </c>
      <c r="F18" s="274"/>
      <c r="G18" s="81" t="s">
        <v>700</v>
      </c>
      <c r="H18" s="270" t="s">
        <v>701</v>
      </c>
      <c r="I18" s="105"/>
      <c r="J18" s="105"/>
      <c r="K18" s="105"/>
      <c r="L18" s="271"/>
    </row>
    <row r="19" spans="1:12" ht="139.5" customHeight="1" x14ac:dyDescent="0.25">
      <c r="A19" s="15"/>
      <c r="B19" s="15"/>
      <c r="C19" s="104" t="s">
        <v>670</v>
      </c>
      <c r="D19" s="274"/>
      <c r="E19" s="104" t="s">
        <v>702</v>
      </c>
      <c r="F19" s="274"/>
      <c r="G19" s="81" t="s">
        <v>703</v>
      </c>
      <c r="H19" s="275" t="s">
        <v>704</v>
      </c>
      <c r="I19" s="105"/>
      <c r="J19" s="105"/>
      <c r="K19" s="105"/>
      <c r="L19" s="271"/>
    </row>
    <row r="20" spans="1:12" ht="302.25" customHeight="1" x14ac:dyDescent="0.25">
      <c r="A20" s="15"/>
      <c r="B20" s="15"/>
      <c r="C20" s="104" t="s">
        <v>670</v>
      </c>
      <c r="D20" s="274"/>
      <c r="E20" s="104" t="s">
        <v>705</v>
      </c>
      <c r="F20" s="274"/>
      <c r="G20" s="81" t="s">
        <v>706</v>
      </c>
      <c r="H20" s="270" t="s">
        <v>707</v>
      </c>
      <c r="I20" s="105"/>
      <c r="J20" s="105"/>
      <c r="K20" s="105"/>
      <c r="L20" s="271"/>
    </row>
    <row r="21" spans="1:12" ht="174.75" customHeight="1" x14ac:dyDescent="0.25">
      <c r="A21" s="15"/>
      <c r="B21" s="15"/>
      <c r="C21" s="104" t="s">
        <v>708</v>
      </c>
      <c r="D21" s="274"/>
      <c r="E21" s="104" t="s">
        <v>709</v>
      </c>
      <c r="F21" s="274"/>
      <c r="G21" s="81" t="s">
        <v>710</v>
      </c>
      <c r="H21" s="270" t="s">
        <v>711</v>
      </c>
      <c r="I21" s="105"/>
      <c r="J21" s="105"/>
      <c r="K21" s="105"/>
      <c r="L21" s="271"/>
    </row>
    <row r="22" spans="1:12" ht="94.5" customHeight="1" x14ac:dyDescent="0.25">
      <c r="A22" s="15"/>
      <c r="B22" s="15"/>
      <c r="C22" s="104" t="s">
        <v>708</v>
      </c>
      <c r="D22" s="274"/>
      <c r="E22" s="104" t="s">
        <v>712</v>
      </c>
      <c r="F22" s="274"/>
      <c r="G22" s="81" t="s">
        <v>713</v>
      </c>
      <c r="H22" s="270" t="s">
        <v>714</v>
      </c>
      <c r="I22" s="105"/>
      <c r="J22" s="105"/>
      <c r="K22" s="105"/>
      <c r="L22" s="271"/>
    </row>
    <row r="23" spans="1:12" ht="96.75" customHeight="1" x14ac:dyDescent="0.25">
      <c r="A23" s="15"/>
      <c r="B23" s="15"/>
      <c r="C23" s="104" t="s">
        <v>708</v>
      </c>
      <c r="D23" s="274"/>
      <c r="E23" s="104" t="s">
        <v>715</v>
      </c>
      <c r="F23" s="274"/>
      <c r="G23" s="81" t="s">
        <v>716</v>
      </c>
      <c r="H23" s="270" t="s">
        <v>717</v>
      </c>
      <c r="I23" s="105"/>
      <c r="J23" s="105"/>
      <c r="K23" s="105"/>
      <c r="L23" s="271"/>
    </row>
    <row r="24" spans="1:12" ht="124.5" customHeight="1" x14ac:dyDescent="0.25">
      <c r="A24" s="15"/>
      <c r="B24" s="15"/>
      <c r="C24" s="104" t="s">
        <v>708</v>
      </c>
      <c r="D24" s="274"/>
      <c r="E24" s="104" t="s">
        <v>718</v>
      </c>
      <c r="F24" s="274"/>
      <c r="G24" s="81" t="s">
        <v>719</v>
      </c>
      <c r="H24" s="270" t="s">
        <v>720</v>
      </c>
      <c r="I24" s="105"/>
      <c r="J24" s="105"/>
      <c r="K24" s="105"/>
      <c r="L24" s="271"/>
    </row>
    <row r="25" spans="1:12" ht="161.25" customHeight="1" x14ac:dyDescent="0.25">
      <c r="A25" s="15"/>
      <c r="B25" s="15"/>
      <c r="C25" s="104" t="s">
        <v>708</v>
      </c>
      <c r="D25" s="274"/>
      <c r="E25" s="104" t="s">
        <v>721</v>
      </c>
      <c r="F25" s="274"/>
      <c r="G25" s="81" t="s">
        <v>722</v>
      </c>
      <c r="H25" s="270" t="s">
        <v>723</v>
      </c>
      <c r="I25" s="105"/>
      <c r="J25" s="105"/>
      <c r="K25" s="105"/>
      <c r="L25" s="271"/>
    </row>
    <row r="26" spans="1:12" ht="68.25" customHeight="1" x14ac:dyDescent="0.25">
      <c r="A26" s="15"/>
      <c r="B26" s="15"/>
      <c r="C26" s="104" t="s">
        <v>708</v>
      </c>
      <c r="D26" s="274"/>
      <c r="E26" s="104" t="s">
        <v>724</v>
      </c>
      <c r="F26" s="274"/>
      <c r="G26" s="81" t="s">
        <v>725</v>
      </c>
      <c r="H26" s="270" t="s">
        <v>726</v>
      </c>
      <c r="I26" s="105"/>
      <c r="J26" s="105"/>
      <c r="K26" s="105"/>
      <c r="L26" s="271"/>
    </row>
    <row r="27" spans="1:12" ht="97.5" customHeight="1" x14ac:dyDescent="0.25">
      <c r="A27" s="15"/>
      <c r="B27" s="15"/>
      <c r="C27" s="104" t="s">
        <v>708</v>
      </c>
      <c r="D27" s="274"/>
      <c r="E27" s="104" t="s">
        <v>727</v>
      </c>
      <c r="F27" s="274"/>
      <c r="G27" s="81" t="s">
        <v>728</v>
      </c>
      <c r="H27" s="270" t="s">
        <v>729</v>
      </c>
      <c r="I27" s="105"/>
      <c r="J27" s="105"/>
      <c r="K27" s="105"/>
      <c r="L27" s="271"/>
    </row>
    <row r="28" spans="1:12" ht="98.25" customHeight="1" x14ac:dyDescent="0.25">
      <c r="A28" s="15"/>
      <c r="B28" s="15"/>
      <c r="C28" s="104" t="s">
        <v>708</v>
      </c>
      <c r="D28" s="274"/>
      <c r="E28" s="104" t="s">
        <v>730</v>
      </c>
      <c r="F28" s="274"/>
      <c r="G28" s="81" t="s">
        <v>728</v>
      </c>
      <c r="H28" s="270" t="s">
        <v>731</v>
      </c>
      <c r="I28" s="105"/>
      <c r="J28" s="105"/>
      <c r="K28" s="105"/>
      <c r="L28" s="271"/>
    </row>
    <row r="29" spans="1:12" ht="72" customHeight="1" x14ac:dyDescent="0.25">
      <c r="A29" s="15"/>
      <c r="B29" s="15"/>
      <c r="C29" s="104" t="s">
        <v>708</v>
      </c>
      <c r="D29" s="274"/>
      <c r="E29" s="104" t="s">
        <v>732</v>
      </c>
      <c r="F29" s="274"/>
      <c r="G29" s="81" t="s">
        <v>733</v>
      </c>
      <c r="H29" s="270" t="s">
        <v>734</v>
      </c>
      <c r="I29" s="105"/>
      <c r="J29" s="105"/>
      <c r="K29" s="105"/>
      <c r="L29" s="271"/>
    </row>
    <row r="30" spans="1:12" ht="79.5" customHeight="1" x14ac:dyDescent="0.25">
      <c r="A30" s="15"/>
      <c r="B30" s="15"/>
      <c r="C30" s="104" t="s">
        <v>708</v>
      </c>
      <c r="D30" s="274"/>
      <c r="E30" s="104" t="s">
        <v>735</v>
      </c>
      <c r="F30" s="274"/>
      <c r="G30" s="81" t="s">
        <v>733</v>
      </c>
      <c r="H30" s="270" t="s">
        <v>736</v>
      </c>
      <c r="I30" s="105"/>
      <c r="J30" s="105"/>
      <c r="K30" s="105"/>
      <c r="L30" s="271"/>
    </row>
    <row r="31" spans="1:12" ht="79.5" customHeight="1" x14ac:dyDescent="0.25">
      <c r="A31" s="15"/>
      <c r="B31" s="15"/>
      <c r="C31" s="89" t="s">
        <v>708</v>
      </c>
      <c r="D31" s="91"/>
      <c r="E31" s="89" t="s">
        <v>737</v>
      </c>
      <c r="F31" s="91"/>
      <c r="G31" s="81" t="s">
        <v>738</v>
      </c>
      <c r="H31" s="101" t="s">
        <v>739</v>
      </c>
      <c r="I31" s="102"/>
      <c r="J31" s="102"/>
      <c r="K31" s="102"/>
      <c r="L31" s="272"/>
    </row>
    <row r="32" spans="1:12" ht="79.5" customHeight="1" x14ac:dyDescent="0.25">
      <c r="A32" s="15"/>
      <c r="B32" s="15"/>
      <c r="C32" s="89" t="s">
        <v>740</v>
      </c>
      <c r="D32" s="91"/>
      <c r="E32" s="89" t="s">
        <v>741</v>
      </c>
      <c r="F32" s="91"/>
      <c r="G32" s="81" t="s">
        <v>742</v>
      </c>
      <c r="H32" s="101" t="s">
        <v>743</v>
      </c>
      <c r="I32" s="102"/>
      <c r="J32" s="102"/>
      <c r="K32" s="102"/>
      <c r="L32" s="272"/>
    </row>
    <row r="33" spans="1:12" ht="79.5" customHeight="1" x14ac:dyDescent="0.25">
      <c r="A33" s="15"/>
      <c r="B33" s="15"/>
      <c r="C33" s="89" t="s">
        <v>740</v>
      </c>
      <c r="D33" s="91"/>
      <c r="E33" s="89" t="s">
        <v>744</v>
      </c>
      <c r="F33" s="91"/>
      <c r="G33" s="81" t="s">
        <v>742</v>
      </c>
      <c r="H33" s="101" t="s">
        <v>745</v>
      </c>
      <c r="I33" s="102"/>
      <c r="J33" s="102"/>
      <c r="K33" s="102"/>
      <c r="L33" s="272"/>
    </row>
    <row r="34" spans="1:12" ht="79.5" customHeight="1" x14ac:dyDescent="0.25">
      <c r="A34" s="15"/>
      <c r="B34" s="15"/>
      <c r="C34" s="89" t="s">
        <v>740</v>
      </c>
      <c r="D34" s="91"/>
      <c r="E34" s="89" t="s">
        <v>746</v>
      </c>
      <c r="F34" s="91"/>
      <c r="G34" s="81" t="s">
        <v>742</v>
      </c>
      <c r="H34" s="101" t="s">
        <v>747</v>
      </c>
      <c r="I34" s="102"/>
      <c r="J34" s="102"/>
      <c r="K34" s="102"/>
      <c r="L34" s="272"/>
    </row>
    <row r="35" spans="1:12" ht="69.75" customHeight="1" x14ac:dyDescent="0.25">
      <c r="A35" s="15"/>
      <c r="B35" s="15"/>
      <c r="C35" s="104" t="s">
        <v>740</v>
      </c>
      <c r="D35" s="274"/>
      <c r="E35" s="104" t="s">
        <v>748</v>
      </c>
      <c r="F35" s="274"/>
      <c r="G35" s="81" t="s">
        <v>749</v>
      </c>
      <c r="H35" s="270" t="s">
        <v>750</v>
      </c>
      <c r="I35" s="105"/>
      <c r="J35" s="105"/>
      <c r="K35" s="105"/>
      <c r="L35" s="271"/>
    </row>
    <row r="36" spans="1:12" ht="84" customHeight="1" x14ac:dyDescent="0.25">
      <c r="A36" s="15"/>
      <c r="B36" s="15"/>
      <c r="C36" s="104" t="s">
        <v>740</v>
      </c>
      <c r="D36" s="274"/>
      <c r="E36" s="104" t="s">
        <v>751</v>
      </c>
      <c r="F36" s="274"/>
      <c r="G36" s="81" t="s">
        <v>752</v>
      </c>
      <c r="H36" s="270" t="s">
        <v>753</v>
      </c>
      <c r="I36" s="105"/>
      <c r="J36" s="105"/>
      <c r="K36" s="105"/>
      <c r="L36" s="271"/>
    </row>
    <row r="37" spans="1:12" ht="84" customHeight="1" x14ac:dyDescent="0.25">
      <c r="A37" s="15"/>
      <c r="B37" s="15"/>
      <c r="C37" s="89" t="s">
        <v>740</v>
      </c>
      <c r="D37" s="91"/>
      <c r="E37" s="89" t="s">
        <v>754</v>
      </c>
      <c r="F37" s="91"/>
      <c r="G37" s="81" t="s">
        <v>755</v>
      </c>
      <c r="H37" s="101" t="s">
        <v>756</v>
      </c>
      <c r="I37" s="102"/>
      <c r="J37" s="102"/>
      <c r="K37" s="102"/>
      <c r="L37" s="272"/>
    </row>
    <row r="38" spans="1:12" ht="178.5" customHeight="1" x14ac:dyDescent="0.25">
      <c r="A38" s="15"/>
      <c r="B38" s="15"/>
      <c r="C38" s="89" t="s">
        <v>740</v>
      </c>
      <c r="D38" s="91"/>
      <c r="E38" s="89" t="s">
        <v>757</v>
      </c>
      <c r="F38" s="91"/>
      <c r="G38" s="81" t="s">
        <v>758</v>
      </c>
      <c r="H38" s="101" t="s">
        <v>759</v>
      </c>
      <c r="I38" s="102"/>
      <c r="J38" s="102"/>
      <c r="K38" s="102"/>
      <c r="L38" s="272"/>
    </row>
    <row r="39" spans="1:12" ht="218.25" customHeight="1" x14ac:dyDescent="0.25">
      <c r="A39" s="15"/>
      <c r="B39" s="15"/>
      <c r="C39" s="89" t="s">
        <v>760</v>
      </c>
      <c r="D39" s="91"/>
      <c r="E39" s="89" t="s">
        <v>761</v>
      </c>
      <c r="F39" s="91"/>
      <c r="G39" s="81" t="s">
        <v>762</v>
      </c>
      <c r="H39" s="89" t="s">
        <v>763</v>
      </c>
      <c r="I39" s="90"/>
      <c r="J39" s="90"/>
      <c r="K39" s="90"/>
      <c r="L39" s="322"/>
    </row>
    <row r="40" spans="1:12" ht="84" customHeight="1" x14ac:dyDescent="0.25">
      <c r="A40" s="15"/>
      <c r="B40" s="15"/>
      <c r="C40" s="89" t="s">
        <v>760</v>
      </c>
      <c r="D40" s="91"/>
      <c r="E40" s="89" t="s">
        <v>764</v>
      </c>
      <c r="F40" s="91"/>
      <c r="G40" s="81" t="s">
        <v>762</v>
      </c>
      <c r="H40" s="273" t="s">
        <v>765</v>
      </c>
      <c r="I40" s="102"/>
      <c r="J40" s="102"/>
      <c r="K40" s="102"/>
      <c r="L40" s="272"/>
    </row>
    <row r="41" spans="1:12" ht="80.25" customHeight="1" x14ac:dyDescent="0.25">
      <c r="A41" s="15"/>
      <c r="B41" s="15"/>
      <c r="C41" s="104" t="s">
        <v>760</v>
      </c>
      <c r="D41" s="274"/>
      <c r="E41" s="104" t="s">
        <v>766</v>
      </c>
      <c r="F41" s="274"/>
      <c r="G41" s="81" t="s">
        <v>762</v>
      </c>
      <c r="H41" s="270" t="s">
        <v>767</v>
      </c>
      <c r="I41" s="105"/>
      <c r="J41" s="105"/>
      <c r="K41" s="105"/>
      <c r="L41" s="271"/>
    </row>
    <row r="42" spans="1:12" ht="80.25" customHeight="1" x14ac:dyDescent="0.25">
      <c r="A42" s="15"/>
      <c r="B42" s="15"/>
      <c r="C42" s="89" t="s">
        <v>760</v>
      </c>
      <c r="D42" s="91"/>
      <c r="E42" s="89" t="s">
        <v>768</v>
      </c>
      <c r="F42" s="91"/>
      <c r="G42" s="81" t="s">
        <v>769</v>
      </c>
      <c r="H42" s="101" t="s">
        <v>770</v>
      </c>
      <c r="I42" s="102"/>
      <c r="J42" s="102"/>
      <c r="K42" s="102"/>
      <c r="L42" s="272"/>
    </row>
    <row r="43" spans="1:12" ht="92.25" customHeight="1" x14ac:dyDescent="0.25">
      <c r="A43" s="15"/>
      <c r="B43" s="15"/>
      <c r="C43" s="89" t="s">
        <v>760</v>
      </c>
      <c r="D43" s="91"/>
      <c r="E43" s="89" t="s">
        <v>771</v>
      </c>
      <c r="F43" s="91"/>
      <c r="G43" s="81" t="s">
        <v>769</v>
      </c>
      <c r="H43" s="89" t="s">
        <v>772</v>
      </c>
      <c r="I43" s="90"/>
      <c r="J43" s="90"/>
      <c r="K43" s="90"/>
      <c r="L43" s="322"/>
    </row>
    <row r="44" spans="1:12" ht="90" customHeight="1" x14ac:dyDescent="0.25">
      <c r="A44" s="15"/>
      <c r="B44" s="15"/>
      <c r="C44" s="89" t="s">
        <v>760</v>
      </c>
      <c r="D44" s="91"/>
      <c r="E44" s="89" t="s">
        <v>773</v>
      </c>
      <c r="F44" s="91"/>
      <c r="G44" s="81" t="s">
        <v>774</v>
      </c>
      <c r="H44" s="89" t="s">
        <v>775</v>
      </c>
      <c r="I44" s="90"/>
      <c r="J44" s="90"/>
      <c r="K44" s="90"/>
      <c r="L44" s="322"/>
    </row>
    <row r="45" spans="1:12" ht="111.75" customHeight="1" x14ac:dyDescent="0.25">
      <c r="A45" s="15"/>
      <c r="B45" s="15"/>
      <c r="C45" s="104" t="s">
        <v>760</v>
      </c>
      <c r="D45" s="274"/>
      <c r="E45" s="104" t="s">
        <v>776</v>
      </c>
      <c r="F45" s="274"/>
      <c r="G45" s="81" t="s">
        <v>777</v>
      </c>
      <c r="H45" s="323" t="s">
        <v>778</v>
      </c>
      <c r="I45" s="324"/>
      <c r="J45" s="324"/>
      <c r="K45" s="324"/>
      <c r="L45" s="325"/>
    </row>
    <row r="46" spans="1:12" ht="17.100000000000001" customHeight="1" x14ac:dyDescent="0.25">
      <c r="A46" s="15"/>
      <c r="B46" s="15"/>
      <c r="C46" s="77"/>
      <c r="D46" s="74"/>
      <c r="E46" s="77"/>
      <c r="F46" s="74"/>
      <c r="G46" s="75"/>
      <c r="H46" s="79"/>
      <c r="I46" s="76"/>
      <c r="J46" s="76"/>
      <c r="K46" s="76"/>
      <c r="L46" s="76"/>
    </row>
  </sheetData>
  <sheetProtection sheet="1" objects="1" scenarios="1" formatColumns="0" formatRows="0"/>
  <mergeCells count="117">
    <mergeCell ref="C11:D11"/>
    <mergeCell ref="E11:F11"/>
    <mergeCell ref="H11:L11"/>
    <mergeCell ref="C4:L6"/>
    <mergeCell ref="H15:L15"/>
    <mergeCell ref="C14:D14"/>
    <mergeCell ref="H24:L24"/>
    <mergeCell ref="E22:F22"/>
    <mergeCell ref="H23:L23"/>
    <mergeCell ref="E17:F17"/>
    <mergeCell ref="H13:L13"/>
    <mergeCell ref="C7:L7"/>
    <mergeCell ref="E8:F8"/>
    <mergeCell ref="H12:L12"/>
    <mergeCell ref="C8:D8"/>
    <mergeCell ref="C9:D9"/>
    <mergeCell ref="E9:F9"/>
    <mergeCell ref="C12:D12"/>
    <mergeCell ref="E12:F12"/>
    <mergeCell ref="C19:D19"/>
    <mergeCell ref="H9:L9"/>
    <mergeCell ref="C10:D10"/>
    <mergeCell ref="C17:D17"/>
    <mergeCell ref="E10:F10"/>
    <mergeCell ref="C18:D18"/>
    <mergeCell ref="C21:D21"/>
    <mergeCell ref="E21:F21"/>
    <mergeCell ref="C30:D30"/>
    <mergeCell ref="E30:F30"/>
    <mergeCell ref="C23:D23"/>
    <mergeCell ref="C36:D36"/>
    <mergeCell ref="E36:F36"/>
    <mergeCell ref="C22:D22"/>
    <mergeCell ref="H41:L41"/>
    <mergeCell ref="C24:D24"/>
    <mergeCell ref="H28:L28"/>
    <mergeCell ref="C41:D41"/>
    <mergeCell ref="E41:F41"/>
    <mergeCell ref="H25:L25"/>
    <mergeCell ref="E29:F29"/>
    <mergeCell ref="C45:D45"/>
    <mergeCell ref="E45:F45"/>
    <mergeCell ref="H45:L45"/>
    <mergeCell ref="H27:L27"/>
    <mergeCell ref="C40:D40"/>
    <mergeCell ref="H34:L34"/>
    <mergeCell ref="C34:D34"/>
    <mergeCell ref="C2:L2"/>
    <mergeCell ref="E19:F19"/>
    <mergeCell ref="H35:L35"/>
    <mergeCell ref="H21:L21"/>
    <mergeCell ref="E14:F14"/>
    <mergeCell ref="C13:D13"/>
    <mergeCell ref="E16:F16"/>
    <mergeCell ref="H14:L14"/>
    <mergeCell ref="H16:L16"/>
    <mergeCell ref="H19:L19"/>
    <mergeCell ref="E35:F35"/>
    <mergeCell ref="H29:L29"/>
    <mergeCell ref="H8:L8"/>
    <mergeCell ref="C25:D25"/>
    <mergeCell ref="H30:L30"/>
    <mergeCell ref="C15:D15"/>
    <mergeCell ref="H10:L10"/>
    <mergeCell ref="E18:F18"/>
    <mergeCell ref="C20:D20"/>
    <mergeCell ref="E24:F24"/>
    <mergeCell ref="H26:L26"/>
    <mergeCell ref="E20:F20"/>
    <mergeCell ref="C16:D16"/>
    <mergeCell ref="H18:L18"/>
    <mergeCell ref="H17:L17"/>
    <mergeCell ref="E25:F25"/>
    <mergeCell ref="E13:F13"/>
    <mergeCell ref="C35:D35"/>
    <mergeCell ref="E15:F15"/>
    <mergeCell ref="C31:D31"/>
    <mergeCell ref="E31:F31"/>
    <mergeCell ref="H31:L31"/>
    <mergeCell ref="C32:D32"/>
    <mergeCell ref="H32:L32"/>
    <mergeCell ref="E32:F32"/>
    <mergeCell ref="C29:D29"/>
    <mergeCell ref="E23:F23"/>
    <mergeCell ref="C28:D28"/>
    <mergeCell ref="E28:F28"/>
    <mergeCell ref="C26:D26"/>
    <mergeCell ref="C27:D27"/>
    <mergeCell ref="H22:L22"/>
    <mergeCell ref="E27:F27"/>
    <mergeCell ref="E26:F26"/>
    <mergeCell ref="H20:L20"/>
    <mergeCell ref="C33:D33"/>
    <mergeCell ref="E33:F33"/>
    <mergeCell ref="H33:L33"/>
    <mergeCell ref="E34:F34"/>
    <mergeCell ref="H36:L36"/>
    <mergeCell ref="C44:D44"/>
    <mergeCell ref="E44:F44"/>
    <mergeCell ref="H44:L44"/>
    <mergeCell ref="C42:D42"/>
    <mergeCell ref="E42:F42"/>
    <mergeCell ref="H42:L42"/>
    <mergeCell ref="E43:F43"/>
    <mergeCell ref="C43:D43"/>
    <mergeCell ref="H43:L43"/>
    <mergeCell ref="C37:D37"/>
    <mergeCell ref="C38:D38"/>
    <mergeCell ref="E37:F37"/>
    <mergeCell ref="E38:F38"/>
    <mergeCell ref="H37:L37"/>
    <mergeCell ref="H38:L38"/>
    <mergeCell ref="C39:D39"/>
    <mergeCell ref="E39:F39"/>
    <mergeCell ref="H39:L39"/>
    <mergeCell ref="E40:F40"/>
    <mergeCell ref="H40:L40"/>
  </mergeCells>
  <dataValidations count="1">
    <dataValidation type="list" allowBlank="1" showInputMessage="1" showErrorMessage="1" prompt="Select Profile" sqref="D41 D35:D36 D45:D46 D9:D30 C9:C46" xr:uid="{00000000-0002-0000-0D00-000000000000}">
      <formula1>"Government Institutions, IGOs, NGOs, Private Sector entities, Others "</formula1>
    </dataValidation>
  </dataValidations>
  <pageMargins left="0.25" right="0.25" top="0.75" bottom="0.75" header="0.3" footer="0.3"/>
  <pageSetup paperSize="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tabColor theme="3" tint="0.499984740745262"/>
  </sheetPr>
  <dimension ref="A1:K26"/>
  <sheetViews>
    <sheetView showGridLines="0" view="pageBreakPreview" zoomScaleNormal="100" zoomScaleSheetLayoutView="100" workbookViewId="0">
      <selection activeCell="U11" sqref="U11"/>
    </sheetView>
  </sheetViews>
  <sheetFormatPr defaultColWidth="8.85546875" defaultRowHeight="15" x14ac:dyDescent="0.25"/>
  <cols>
    <col min="1" max="1" width="1.42578125" customWidth="1"/>
    <col min="2" max="2" width="5.7109375" customWidth="1"/>
    <col min="3" max="3" width="4.42578125" customWidth="1"/>
    <col min="4" max="4" width="4.7109375" customWidth="1"/>
    <col min="11" max="11" width="31" customWidth="1"/>
  </cols>
  <sheetData>
    <row r="1" spans="1:11" x14ac:dyDescent="0.25">
      <c r="A1" s="15"/>
      <c r="B1" s="15"/>
      <c r="C1" s="15"/>
      <c r="D1" s="15"/>
      <c r="E1" s="15"/>
      <c r="F1" s="15"/>
      <c r="G1" s="15"/>
      <c r="H1" s="15"/>
      <c r="I1" s="15"/>
      <c r="J1" s="15"/>
      <c r="K1" s="15"/>
    </row>
    <row r="2" spans="1:11" ht="19.5" customHeight="1" x14ac:dyDescent="0.25">
      <c r="A2" s="15"/>
      <c r="B2" s="243" t="s">
        <v>779</v>
      </c>
      <c r="C2" s="118"/>
      <c r="D2" s="118"/>
      <c r="E2" s="118"/>
      <c r="F2" s="118"/>
      <c r="G2" s="118"/>
      <c r="H2" s="118"/>
      <c r="I2" s="118"/>
      <c r="J2" s="118"/>
      <c r="K2" s="118"/>
    </row>
    <row r="3" spans="1:11" x14ac:dyDescent="0.25">
      <c r="A3" s="15"/>
      <c r="B3" s="18"/>
      <c r="C3" s="18"/>
      <c r="D3" s="18"/>
      <c r="E3" s="18"/>
      <c r="F3" s="18"/>
      <c r="G3" s="18"/>
      <c r="H3" s="18"/>
      <c r="I3" s="18"/>
      <c r="J3" s="18"/>
      <c r="K3" s="18"/>
    </row>
    <row r="4" spans="1:11" ht="14.45" customHeight="1" x14ac:dyDescent="0.25">
      <c r="A4" s="15"/>
      <c r="B4" s="284" t="s">
        <v>780</v>
      </c>
      <c r="C4" s="107"/>
      <c r="D4" s="107"/>
      <c r="E4" s="107"/>
      <c r="F4" s="107"/>
      <c r="G4" s="107"/>
      <c r="H4" s="107"/>
      <c r="I4" s="107"/>
      <c r="J4" s="107"/>
      <c r="K4" s="108"/>
    </row>
    <row r="5" spans="1:11" ht="25.5" customHeight="1" x14ac:dyDescent="0.25">
      <c r="A5" s="15"/>
      <c r="B5" s="109"/>
      <c r="C5" s="110"/>
      <c r="D5" s="110"/>
      <c r="E5" s="110"/>
      <c r="F5" s="110"/>
      <c r="G5" s="110"/>
      <c r="H5" s="110"/>
      <c r="I5" s="110"/>
      <c r="J5" s="110"/>
      <c r="K5" s="111"/>
    </row>
    <row r="6" spans="1:11" ht="17.100000000000001" customHeight="1" x14ac:dyDescent="0.25">
      <c r="A6" s="15"/>
      <c r="B6" s="282" t="s">
        <v>781</v>
      </c>
      <c r="C6" s="107"/>
      <c r="D6" s="108"/>
      <c r="E6" s="282" t="s">
        <v>782</v>
      </c>
      <c r="F6" s="282" t="s">
        <v>783</v>
      </c>
      <c r="G6" s="107"/>
      <c r="H6" s="107"/>
      <c r="I6" s="107"/>
      <c r="J6" s="107"/>
      <c r="K6" s="108"/>
    </row>
    <row r="7" spans="1:11" ht="17.100000000000001" customHeight="1" x14ac:dyDescent="0.25">
      <c r="A7" s="15"/>
      <c r="B7" s="109"/>
      <c r="C7" s="110"/>
      <c r="D7" s="111"/>
      <c r="E7" s="114"/>
      <c r="F7" s="109"/>
      <c r="G7" s="110"/>
      <c r="H7" s="110"/>
      <c r="I7" s="110"/>
      <c r="J7" s="110"/>
      <c r="K7" s="111"/>
    </row>
    <row r="8" spans="1:11" ht="14.45" customHeight="1" x14ac:dyDescent="0.25">
      <c r="A8" s="15"/>
      <c r="B8" s="283" t="s">
        <v>784</v>
      </c>
      <c r="C8" s="107"/>
      <c r="D8" s="108"/>
      <c r="E8" s="106" t="s">
        <v>81</v>
      </c>
      <c r="F8" s="106" t="s">
        <v>785</v>
      </c>
      <c r="G8" s="107"/>
      <c r="H8" s="107"/>
      <c r="I8" s="107"/>
      <c r="J8" s="107"/>
      <c r="K8" s="108"/>
    </row>
    <row r="9" spans="1:11" ht="17.100000000000001" customHeight="1" x14ac:dyDescent="0.25">
      <c r="A9" s="15"/>
      <c r="B9" s="128"/>
      <c r="C9" s="119"/>
      <c r="D9" s="127"/>
      <c r="E9" s="248"/>
      <c r="F9" s="128"/>
      <c r="G9" s="119"/>
      <c r="H9" s="119"/>
      <c r="I9" s="119"/>
      <c r="J9" s="119"/>
      <c r="K9" s="127"/>
    </row>
    <row r="10" spans="1:11" ht="17.100000000000001" customHeight="1" x14ac:dyDescent="0.25">
      <c r="A10" s="15"/>
      <c r="B10" s="128"/>
      <c r="C10" s="119"/>
      <c r="D10" s="127"/>
      <c r="E10" s="248"/>
      <c r="F10" s="128"/>
      <c r="G10" s="119"/>
      <c r="H10" s="119"/>
      <c r="I10" s="119"/>
      <c r="J10" s="119"/>
      <c r="K10" s="127"/>
    </row>
    <row r="11" spans="1:11" ht="151.5" customHeight="1" x14ac:dyDescent="0.25">
      <c r="A11" s="15"/>
      <c r="B11" s="109"/>
      <c r="C11" s="110"/>
      <c r="D11" s="111"/>
      <c r="E11" s="114"/>
      <c r="F11" s="109"/>
      <c r="G11" s="110"/>
      <c r="H11" s="110"/>
      <c r="I11" s="110"/>
      <c r="J11" s="110"/>
      <c r="K11" s="111"/>
    </row>
    <row r="12" spans="1:11" ht="14.45" customHeight="1" x14ac:dyDescent="0.25">
      <c r="A12" s="15"/>
      <c r="B12" s="283" t="s">
        <v>786</v>
      </c>
      <c r="C12" s="107"/>
      <c r="D12" s="108"/>
      <c r="E12" s="106" t="s">
        <v>81</v>
      </c>
      <c r="F12" s="106" t="s">
        <v>787</v>
      </c>
      <c r="G12" s="107"/>
      <c r="H12" s="107"/>
      <c r="I12" s="107"/>
      <c r="J12" s="107"/>
      <c r="K12" s="108"/>
    </row>
    <row r="13" spans="1:11" ht="17.100000000000001" customHeight="1" x14ac:dyDescent="0.25">
      <c r="A13" s="15"/>
      <c r="B13" s="128"/>
      <c r="C13" s="119"/>
      <c r="D13" s="127"/>
      <c r="E13" s="248"/>
      <c r="F13" s="128"/>
      <c r="G13" s="119"/>
      <c r="H13" s="119"/>
      <c r="I13" s="119"/>
      <c r="J13" s="119"/>
      <c r="K13" s="127"/>
    </row>
    <row r="14" spans="1:11" ht="17.100000000000001" customHeight="1" x14ac:dyDescent="0.25">
      <c r="A14" s="15"/>
      <c r="B14" s="128"/>
      <c r="C14" s="119"/>
      <c r="D14" s="127"/>
      <c r="E14" s="248"/>
      <c r="F14" s="128"/>
      <c r="G14" s="119"/>
      <c r="H14" s="119"/>
      <c r="I14" s="119"/>
      <c r="J14" s="119"/>
      <c r="K14" s="127"/>
    </row>
    <row r="15" spans="1:11" ht="168.75" customHeight="1" x14ac:dyDescent="0.25">
      <c r="A15" s="15"/>
      <c r="B15" s="109"/>
      <c r="C15" s="110"/>
      <c r="D15" s="111"/>
      <c r="E15" s="114"/>
      <c r="F15" s="109"/>
      <c r="G15" s="110"/>
      <c r="H15" s="110"/>
      <c r="I15" s="110"/>
      <c r="J15" s="110"/>
      <c r="K15" s="111"/>
    </row>
    <row r="16" spans="1:11" ht="14.45" customHeight="1" x14ac:dyDescent="0.25">
      <c r="A16" s="15"/>
      <c r="B16" s="339" t="s">
        <v>788</v>
      </c>
      <c r="C16" s="340"/>
      <c r="D16" s="341"/>
      <c r="E16" s="337" t="s">
        <v>81</v>
      </c>
      <c r="F16" s="176" t="s">
        <v>853</v>
      </c>
      <c r="G16" s="336"/>
      <c r="H16" s="336"/>
      <c r="I16" s="336"/>
      <c r="J16" s="336"/>
      <c r="K16" s="312"/>
    </row>
    <row r="17" spans="1:11" ht="17.100000000000001" customHeight="1" x14ac:dyDescent="0.25">
      <c r="A17" s="15"/>
      <c r="B17" s="342"/>
      <c r="C17" s="343"/>
      <c r="D17" s="344"/>
      <c r="E17" s="338"/>
      <c r="F17" s="173"/>
      <c r="G17" s="124"/>
      <c r="H17" s="124"/>
      <c r="I17" s="124"/>
      <c r="J17" s="124"/>
      <c r="K17" s="172"/>
    </row>
    <row r="18" spans="1:11" ht="17.100000000000001" customHeight="1" x14ac:dyDescent="0.25">
      <c r="A18" s="15"/>
      <c r="B18" s="342"/>
      <c r="C18" s="343"/>
      <c r="D18" s="344"/>
      <c r="E18" s="338"/>
      <c r="F18" s="173"/>
      <c r="G18" s="124"/>
      <c r="H18" s="124"/>
      <c r="I18" s="124"/>
      <c r="J18" s="124"/>
      <c r="K18" s="172"/>
    </row>
    <row r="19" spans="1:11" ht="409.5" customHeight="1" x14ac:dyDescent="0.25">
      <c r="A19" s="15"/>
      <c r="B19" s="342"/>
      <c r="C19" s="343"/>
      <c r="D19" s="344"/>
      <c r="E19" s="338"/>
      <c r="F19" s="173"/>
      <c r="G19" s="124"/>
      <c r="H19" s="124"/>
      <c r="I19" s="124"/>
      <c r="J19" s="124"/>
      <c r="K19" s="172"/>
    </row>
    <row r="20" spans="1:11" ht="162.75" customHeight="1" x14ac:dyDescent="0.25">
      <c r="A20" s="15"/>
      <c r="B20" s="345"/>
      <c r="C20" s="346"/>
      <c r="D20" s="347"/>
      <c r="E20" s="126"/>
      <c r="F20" s="174"/>
      <c r="G20" s="249"/>
      <c r="H20" s="249"/>
      <c r="I20" s="249"/>
      <c r="J20" s="249"/>
      <c r="K20" s="175"/>
    </row>
    <row r="21" spans="1:11" ht="14.45" customHeight="1" x14ac:dyDescent="0.25">
      <c r="A21" s="15"/>
      <c r="B21" s="115" t="s">
        <v>789</v>
      </c>
      <c r="C21" s="107"/>
      <c r="D21" s="108"/>
      <c r="E21" s="106" t="s">
        <v>81</v>
      </c>
      <c r="F21" s="106" t="s">
        <v>790</v>
      </c>
      <c r="G21" s="107"/>
      <c r="H21" s="107"/>
      <c r="I21" s="107"/>
      <c r="J21" s="107"/>
      <c r="K21" s="108"/>
    </row>
    <row r="22" spans="1:11" ht="17.100000000000001" customHeight="1" x14ac:dyDescent="0.25">
      <c r="A22" s="15"/>
      <c r="B22" s="128"/>
      <c r="C22" s="119"/>
      <c r="D22" s="127"/>
      <c r="E22" s="248"/>
      <c r="F22" s="128"/>
      <c r="G22" s="129"/>
      <c r="H22" s="129"/>
      <c r="I22" s="129"/>
      <c r="J22" s="129"/>
      <c r="K22" s="127"/>
    </row>
    <row r="23" spans="1:11" ht="17.100000000000001" customHeight="1" x14ac:dyDescent="0.25">
      <c r="A23" s="15"/>
      <c r="B23" s="128"/>
      <c r="C23" s="119"/>
      <c r="D23" s="127"/>
      <c r="E23" s="248"/>
      <c r="F23" s="128"/>
      <c r="G23" s="129"/>
      <c r="H23" s="129"/>
      <c r="I23" s="129"/>
      <c r="J23" s="129"/>
      <c r="K23" s="127"/>
    </row>
    <row r="24" spans="1:11" ht="210.75" customHeight="1" x14ac:dyDescent="0.25">
      <c r="A24" s="15"/>
      <c r="B24" s="109"/>
      <c r="C24" s="110"/>
      <c r="D24" s="111"/>
      <c r="E24" s="114"/>
      <c r="F24" s="159"/>
      <c r="G24" s="137"/>
      <c r="H24" s="137"/>
      <c r="I24" s="137"/>
      <c r="J24" s="137"/>
      <c r="K24" s="160"/>
    </row>
    <row r="25" spans="1:11" ht="17.100000000000001" customHeight="1" x14ac:dyDescent="0.25">
      <c r="A25" s="15"/>
      <c r="B25" s="15"/>
      <c r="C25" s="15"/>
      <c r="D25" s="15"/>
      <c r="E25" s="15"/>
      <c r="F25" s="75"/>
      <c r="G25" s="75"/>
      <c r="H25" s="75"/>
      <c r="I25" s="75"/>
      <c r="J25" s="75"/>
      <c r="K25" s="75"/>
    </row>
    <row r="26" spans="1:11" ht="17.100000000000001" customHeight="1" x14ac:dyDescent="0.25">
      <c r="A26" s="15"/>
      <c r="B26" s="15"/>
      <c r="C26" s="15"/>
      <c r="D26" s="15"/>
      <c r="E26" s="15"/>
      <c r="F26" s="15"/>
      <c r="G26" s="15"/>
      <c r="H26" s="15"/>
      <c r="I26" s="15"/>
      <c r="J26" s="15"/>
      <c r="K26" s="15"/>
    </row>
  </sheetData>
  <sheetProtection sheet="1" objects="1" scenarios="1" formatColumns="0" formatRows="0"/>
  <mergeCells count="17">
    <mergeCell ref="B2:K2"/>
    <mergeCell ref="B21:D24"/>
    <mergeCell ref="B12:D15"/>
    <mergeCell ref="B8:D11"/>
    <mergeCell ref="F8:K11"/>
    <mergeCell ref="F21:K24"/>
    <mergeCell ref="B6:D7"/>
    <mergeCell ref="F6:K7"/>
    <mergeCell ref="B4:K5"/>
    <mergeCell ref="E8:E11"/>
    <mergeCell ref="F16:K20"/>
    <mergeCell ref="E16:E20"/>
    <mergeCell ref="B16:D20"/>
    <mergeCell ref="E12:E15"/>
    <mergeCell ref="E21:E24"/>
    <mergeCell ref="F12:K15"/>
    <mergeCell ref="E6:E7"/>
  </mergeCells>
  <dataValidations count="1">
    <dataValidation type="list" allowBlank="1" showInputMessage="1" showErrorMessage="1" prompt="Select Yes or No" sqref="E8:E19 E21:E24" xr:uid="{00000000-0002-0000-0E00-000000000000}">
      <formula1>"Yes, No"</formula1>
    </dataValidation>
  </dataValidations>
  <pageMargins left="0.25" right="0.25" top="0.75" bottom="0.75" header="0.3" footer="0.3"/>
  <pageSetup paperSize="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theme="3" tint="0.499984740745262"/>
  </sheetPr>
  <dimension ref="A1:L58"/>
  <sheetViews>
    <sheetView showGridLines="0" view="pageBreakPreview" zoomScaleNormal="100" zoomScaleSheetLayoutView="100" workbookViewId="0">
      <selection activeCell="Q9" sqref="Q9"/>
    </sheetView>
  </sheetViews>
  <sheetFormatPr defaultColWidth="8.85546875" defaultRowHeight="15" x14ac:dyDescent="0.25"/>
  <cols>
    <col min="1" max="1" width="1.85546875" customWidth="1"/>
    <col min="11" max="11" width="19.140625" customWidth="1"/>
  </cols>
  <sheetData>
    <row r="1" spans="1:12" x14ac:dyDescent="0.25">
      <c r="A1" s="15"/>
      <c r="B1" s="15"/>
      <c r="C1" s="15"/>
      <c r="D1" s="15"/>
      <c r="E1" s="15"/>
      <c r="F1" s="15"/>
      <c r="G1" s="15"/>
      <c r="H1" s="15"/>
      <c r="I1" s="15"/>
      <c r="J1" s="15"/>
      <c r="K1" s="15"/>
    </row>
    <row r="2" spans="1:12" ht="19.5" customHeight="1" x14ac:dyDescent="0.25">
      <c r="A2" s="15"/>
      <c r="B2" s="243" t="s">
        <v>791</v>
      </c>
      <c r="C2" s="118"/>
      <c r="D2" s="118"/>
      <c r="E2" s="118"/>
      <c r="F2" s="118"/>
      <c r="G2" s="118"/>
      <c r="H2" s="118"/>
      <c r="I2" s="118"/>
      <c r="J2" s="118"/>
      <c r="K2" s="118"/>
    </row>
    <row r="3" spans="1:12" ht="17.100000000000001" customHeight="1" x14ac:dyDescent="0.25">
      <c r="A3" s="15"/>
      <c r="B3" s="18"/>
      <c r="C3" s="18"/>
      <c r="D3" s="18"/>
      <c r="E3" s="18"/>
      <c r="F3" s="18"/>
      <c r="G3" s="18"/>
      <c r="H3" s="18"/>
      <c r="I3" s="18"/>
      <c r="J3" s="18"/>
      <c r="K3" s="18"/>
    </row>
    <row r="4" spans="1:12" ht="14.45" customHeight="1" x14ac:dyDescent="0.25">
      <c r="A4" s="15"/>
      <c r="B4" s="288" t="s">
        <v>792</v>
      </c>
      <c r="C4" s="107"/>
      <c r="D4" s="107"/>
      <c r="E4" s="107"/>
      <c r="F4" s="107"/>
      <c r="G4" s="107"/>
      <c r="H4" s="107"/>
      <c r="I4" s="107"/>
      <c r="J4" s="107"/>
      <c r="K4" s="108"/>
    </row>
    <row r="5" spans="1:12" ht="24" customHeight="1" x14ac:dyDescent="0.25">
      <c r="A5" s="15"/>
      <c r="B5" s="109"/>
      <c r="C5" s="110"/>
      <c r="D5" s="110"/>
      <c r="E5" s="110"/>
      <c r="F5" s="110"/>
      <c r="G5" s="110"/>
      <c r="H5" s="110"/>
      <c r="I5" s="110"/>
      <c r="J5" s="110"/>
      <c r="K5" s="111"/>
    </row>
    <row r="6" spans="1:12" ht="17.25" customHeight="1" x14ac:dyDescent="0.25">
      <c r="A6" s="15"/>
      <c r="B6" s="106" t="s">
        <v>793</v>
      </c>
      <c r="C6" s="107"/>
      <c r="D6" s="108"/>
      <c r="E6" s="106" t="s">
        <v>81</v>
      </c>
      <c r="F6" s="107"/>
      <c r="G6" s="107"/>
      <c r="H6" s="107"/>
      <c r="I6" s="107"/>
      <c r="J6" s="107"/>
      <c r="K6" s="108"/>
    </row>
    <row r="7" spans="1:12" ht="35.25" customHeight="1" x14ac:dyDescent="0.25">
      <c r="A7" s="15"/>
      <c r="B7" s="109"/>
      <c r="C7" s="110"/>
      <c r="D7" s="111"/>
      <c r="E7" s="128"/>
      <c r="F7" s="129"/>
      <c r="G7" s="129"/>
      <c r="H7" s="129"/>
      <c r="I7" s="129"/>
      <c r="J7" s="129"/>
      <c r="K7" s="127"/>
    </row>
    <row r="8" spans="1:12" ht="96" customHeight="1" x14ac:dyDescent="0.25">
      <c r="A8" s="15"/>
      <c r="B8" s="104" t="s">
        <v>794</v>
      </c>
      <c r="C8" s="107"/>
      <c r="D8" s="107"/>
      <c r="E8" s="285" t="s">
        <v>795</v>
      </c>
      <c r="F8" s="215"/>
      <c r="G8" s="215"/>
      <c r="H8" s="215"/>
      <c r="I8" s="215"/>
      <c r="J8" s="215"/>
      <c r="K8" s="216"/>
      <c r="L8" s="74"/>
    </row>
    <row r="9" spans="1:12" ht="131.25" customHeight="1" x14ac:dyDescent="0.25">
      <c r="A9" s="15"/>
      <c r="B9" s="109"/>
      <c r="C9" s="110"/>
      <c r="D9" s="110"/>
      <c r="E9" s="217"/>
      <c r="F9" s="218"/>
      <c r="G9" s="218"/>
      <c r="H9" s="218"/>
      <c r="I9" s="218"/>
      <c r="J9" s="218"/>
      <c r="K9" s="219"/>
      <c r="L9" s="74"/>
    </row>
    <row r="10" spans="1:12" ht="14.45" customHeight="1" x14ac:dyDescent="0.25">
      <c r="A10" s="15"/>
      <c r="B10" s="233" t="s">
        <v>796</v>
      </c>
      <c r="C10" s="107"/>
      <c r="D10" s="107"/>
      <c r="E10" s="286"/>
      <c r="F10" s="166"/>
      <c r="G10" s="166"/>
      <c r="H10" s="166"/>
      <c r="I10" s="166"/>
      <c r="J10" s="166"/>
      <c r="K10" s="131"/>
      <c r="L10" s="74"/>
    </row>
    <row r="11" spans="1:12" ht="14.45" customHeight="1" x14ac:dyDescent="0.25">
      <c r="A11" s="15"/>
      <c r="B11" s="128"/>
      <c r="C11" s="119"/>
      <c r="D11" s="129"/>
      <c r="E11" s="132"/>
      <c r="F11" s="129"/>
      <c r="G11" s="129"/>
      <c r="H11" s="129"/>
      <c r="I11" s="129"/>
      <c r="J11" s="129"/>
      <c r="K11" s="133"/>
      <c r="L11" s="74"/>
    </row>
    <row r="12" spans="1:12" ht="17.100000000000001" customHeight="1" x14ac:dyDescent="0.25">
      <c r="A12" s="15"/>
      <c r="B12" s="128"/>
      <c r="C12" s="119"/>
      <c r="D12" s="129"/>
      <c r="E12" s="132"/>
      <c r="F12" s="129"/>
      <c r="G12" s="129"/>
      <c r="H12" s="129"/>
      <c r="I12" s="129"/>
      <c r="J12" s="129"/>
      <c r="K12" s="133"/>
      <c r="L12" s="74"/>
    </row>
    <row r="13" spans="1:12" ht="17.100000000000001" customHeight="1" x14ac:dyDescent="0.25">
      <c r="A13" s="15"/>
      <c r="B13" s="109"/>
      <c r="C13" s="110"/>
      <c r="D13" s="110"/>
      <c r="E13" s="132"/>
      <c r="F13" s="129"/>
      <c r="G13" s="129"/>
      <c r="H13" s="129"/>
      <c r="I13" s="129"/>
      <c r="J13" s="129"/>
      <c r="K13" s="133"/>
      <c r="L13" s="74"/>
    </row>
    <row r="14" spans="1:12" ht="68.25" customHeight="1" x14ac:dyDescent="0.25">
      <c r="A14" s="15"/>
      <c r="B14" s="287" t="s">
        <v>797</v>
      </c>
      <c r="C14" s="107"/>
      <c r="D14" s="107"/>
      <c r="E14" s="285" t="s">
        <v>798</v>
      </c>
      <c r="F14" s="166"/>
      <c r="G14" s="166"/>
      <c r="H14" s="166"/>
      <c r="I14" s="166"/>
      <c r="J14" s="166"/>
      <c r="K14" s="131"/>
      <c r="L14" s="74"/>
    </row>
    <row r="15" spans="1:12" ht="17.100000000000001" customHeight="1" x14ac:dyDescent="0.25">
      <c r="A15" s="15"/>
      <c r="B15" s="128"/>
      <c r="C15" s="119"/>
      <c r="D15" s="129"/>
      <c r="E15" s="132"/>
      <c r="F15" s="129"/>
      <c r="G15" s="129"/>
      <c r="H15" s="129"/>
      <c r="I15" s="129"/>
      <c r="J15" s="129"/>
      <c r="K15" s="133"/>
      <c r="L15" s="74"/>
    </row>
    <row r="16" spans="1:12" ht="17.100000000000001" customHeight="1" x14ac:dyDescent="0.25">
      <c r="A16" s="15"/>
      <c r="B16" s="128"/>
      <c r="C16" s="119"/>
      <c r="D16" s="129"/>
      <c r="E16" s="132"/>
      <c r="F16" s="129"/>
      <c r="G16" s="129"/>
      <c r="H16" s="129"/>
      <c r="I16" s="129"/>
      <c r="J16" s="129"/>
      <c r="K16" s="133"/>
      <c r="L16" s="74"/>
    </row>
    <row r="17" spans="1:12" ht="17.100000000000001" customHeight="1" x14ac:dyDescent="0.25">
      <c r="A17" s="15"/>
      <c r="B17" s="128"/>
      <c r="C17" s="119"/>
      <c r="D17" s="129"/>
      <c r="E17" s="132"/>
      <c r="F17" s="129"/>
      <c r="G17" s="129"/>
      <c r="H17" s="129"/>
      <c r="I17" s="129"/>
      <c r="J17" s="129"/>
      <c r="K17" s="133"/>
      <c r="L17" s="74"/>
    </row>
    <row r="18" spans="1:12" ht="14.45" customHeight="1" x14ac:dyDescent="0.25">
      <c r="A18" s="15"/>
      <c r="B18" s="93" t="s">
        <v>799</v>
      </c>
      <c r="C18" s="107"/>
      <c r="D18" s="107"/>
      <c r="E18" s="286" t="s">
        <v>81</v>
      </c>
      <c r="F18" s="166"/>
      <c r="G18" s="166"/>
      <c r="H18" s="166"/>
      <c r="I18" s="166"/>
      <c r="J18" s="166"/>
      <c r="K18" s="131"/>
      <c r="L18" s="74"/>
    </row>
    <row r="19" spans="1:12" ht="17.100000000000001" customHeight="1" x14ac:dyDescent="0.25">
      <c r="A19" s="15"/>
      <c r="B19" s="128"/>
      <c r="C19" s="119"/>
      <c r="D19" s="129"/>
      <c r="E19" s="132"/>
      <c r="F19" s="129"/>
      <c r="G19" s="129"/>
      <c r="H19" s="129"/>
      <c r="I19" s="129"/>
      <c r="J19" s="129"/>
      <c r="K19" s="133"/>
      <c r="L19" s="74"/>
    </row>
    <row r="20" spans="1:12" ht="17.100000000000001" customHeight="1" x14ac:dyDescent="0.25">
      <c r="A20" s="15"/>
      <c r="B20" s="128"/>
      <c r="C20" s="119"/>
      <c r="D20" s="129"/>
      <c r="E20" s="132"/>
      <c r="F20" s="129"/>
      <c r="G20" s="129"/>
      <c r="H20" s="129"/>
      <c r="I20" s="129"/>
      <c r="J20" s="129"/>
      <c r="K20" s="133"/>
      <c r="L20" s="74"/>
    </row>
    <row r="21" spans="1:12" ht="57.95" customHeight="1" x14ac:dyDescent="0.25">
      <c r="A21" s="15"/>
      <c r="B21" s="176" t="s">
        <v>800</v>
      </c>
      <c r="C21" s="107"/>
      <c r="D21" s="107"/>
      <c r="E21" s="286" t="s">
        <v>801</v>
      </c>
      <c r="F21" s="166"/>
      <c r="G21" s="166"/>
      <c r="H21" s="166"/>
      <c r="I21" s="166"/>
      <c r="J21" s="166"/>
      <c r="K21" s="131"/>
      <c r="L21" s="74"/>
    </row>
    <row r="22" spans="1:12" ht="17.100000000000001" customHeight="1" x14ac:dyDescent="0.25">
      <c r="A22" s="15"/>
      <c r="B22" s="128"/>
      <c r="C22" s="119"/>
      <c r="D22" s="129"/>
      <c r="E22" s="132"/>
      <c r="F22" s="129"/>
      <c r="G22" s="129"/>
      <c r="H22" s="129"/>
      <c r="I22" s="129"/>
      <c r="J22" s="129"/>
      <c r="K22" s="133"/>
      <c r="L22" s="74"/>
    </row>
    <row r="23" spans="1:12" ht="17.100000000000001" customHeight="1" x14ac:dyDescent="0.25">
      <c r="A23" s="15"/>
      <c r="B23" s="128"/>
      <c r="C23" s="119"/>
      <c r="D23" s="129"/>
      <c r="E23" s="132"/>
      <c r="F23" s="129"/>
      <c r="G23" s="129"/>
      <c r="H23" s="129"/>
      <c r="I23" s="129"/>
      <c r="J23" s="129"/>
      <c r="K23" s="133"/>
      <c r="L23" s="74"/>
    </row>
    <row r="24" spans="1:12" ht="17.100000000000001" customHeight="1" x14ac:dyDescent="0.25">
      <c r="A24" s="15"/>
      <c r="B24" s="128"/>
      <c r="C24" s="119"/>
      <c r="D24" s="129"/>
      <c r="E24" s="132"/>
      <c r="F24" s="129"/>
      <c r="G24" s="129"/>
      <c r="H24" s="129"/>
      <c r="I24" s="129"/>
      <c r="J24" s="129"/>
      <c r="K24" s="133"/>
      <c r="L24" s="74"/>
    </row>
    <row r="25" spans="1:12" ht="17.100000000000001" customHeight="1" x14ac:dyDescent="0.25">
      <c r="A25" s="15"/>
      <c r="B25" s="128"/>
      <c r="C25" s="119"/>
      <c r="D25" s="129"/>
      <c r="E25" s="132"/>
      <c r="F25" s="129"/>
      <c r="G25" s="129"/>
      <c r="H25" s="129"/>
      <c r="I25" s="129"/>
      <c r="J25" s="129"/>
      <c r="K25" s="133"/>
      <c r="L25" s="74"/>
    </row>
    <row r="26" spans="1:12" ht="289.5" customHeight="1" x14ac:dyDescent="0.25">
      <c r="A26" s="15"/>
      <c r="B26" s="128"/>
      <c r="C26" s="119"/>
      <c r="D26" s="129"/>
      <c r="E26" s="134"/>
      <c r="F26" s="137"/>
      <c r="G26" s="137"/>
      <c r="H26" s="137"/>
      <c r="I26" s="137"/>
      <c r="J26" s="137"/>
      <c r="K26" s="135"/>
      <c r="L26" s="74"/>
    </row>
    <row r="27" spans="1:12" ht="14.45" customHeight="1" x14ac:dyDescent="0.25">
      <c r="A27" s="15"/>
      <c r="B27" s="106" t="s">
        <v>802</v>
      </c>
      <c r="C27" s="107"/>
      <c r="D27" s="108"/>
      <c r="E27" s="126" t="s">
        <v>803</v>
      </c>
      <c r="F27" s="129"/>
      <c r="G27" s="129"/>
      <c r="H27" s="129"/>
      <c r="I27" s="129"/>
      <c r="J27" s="129"/>
      <c r="K27" s="127"/>
    </row>
    <row r="28" spans="1:12" ht="14.45" customHeight="1" x14ac:dyDescent="0.25">
      <c r="A28" s="15"/>
      <c r="B28" s="128"/>
      <c r="C28" s="119"/>
      <c r="D28" s="127"/>
      <c r="E28" s="128"/>
      <c r="F28" s="119"/>
      <c r="G28" s="119"/>
      <c r="H28" s="119"/>
      <c r="I28" s="119"/>
      <c r="J28" s="119"/>
      <c r="K28" s="127"/>
    </row>
    <row r="29" spans="1:12" ht="14.45" customHeight="1" x14ac:dyDescent="0.25">
      <c r="A29" s="15"/>
      <c r="B29" s="128"/>
      <c r="C29" s="119"/>
      <c r="D29" s="127"/>
      <c r="E29" s="128"/>
      <c r="F29" s="119"/>
      <c r="G29" s="119"/>
      <c r="H29" s="119"/>
      <c r="I29" s="119"/>
      <c r="J29" s="119"/>
      <c r="K29" s="127"/>
    </row>
    <row r="30" spans="1:12" ht="14.45" customHeight="1" x14ac:dyDescent="0.25">
      <c r="A30" s="15"/>
      <c r="B30" s="128"/>
      <c r="C30" s="119"/>
      <c r="D30" s="127"/>
      <c r="E30" s="128"/>
      <c r="F30" s="119"/>
      <c r="G30" s="119"/>
      <c r="H30" s="119"/>
      <c r="I30" s="119"/>
      <c r="J30" s="119"/>
      <c r="K30" s="127"/>
    </row>
    <row r="31" spans="1:12" ht="14.45" customHeight="1" x14ac:dyDescent="0.25">
      <c r="A31" s="15"/>
      <c r="B31" s="128"/>
      <c r="C31" s="119"/>
      <c r="D31" s="127"/>
      <c r="E31" s="128"/>
      <c r="F31" s="119"/>
      <c r="G31" s="119"/>
      <c r="H31" s="119"/>
      <c r="I31" s="119"/>
      <c r="J31" s="119"/>
      <c r="K31" s="127"/>
    </row>
    <row r="32" spans="1:12" ht="14.45" customHeight="1" x14ac:dyDescent="0.25">
      <c r="A32" s="15"/>
      <c r="B32" s="128"/>
      <c r="C32" s="119"/>
      <c r="D32" s="127"/>
      <c r="E32" s="128"/>
      <c r="F32" s="119"/>
      <c r="G32" s="119"/>
      <c r="H32" s="119"/>
      <c r="I32" s="119"/>
      <c r="J32" s="119"/>
      <c r="K32" s="127"/>
    </row>
    <row r="33" spans="1:11" ht="14.45" customHeight="1" x14ac:dyDescent="0.25">
      <c r="A33" s="15"/>
      <c r="B33" s="128"/>
      <c r="C33" s="119"/>
      <c r="D33" s="127"/>
      <c r="E33" s="128"/>
      <c r="F33" s="119"/>
      <c r="G33" s="119"/>
      <c r="H33" s="119"/>
      <c r="I33" s="119"/>
      <c r="J33" s="119"/>
      <c r="K33" s="127"/>
    </row>
    <row r="34" spans="1:11" ht="14.45" customHeight="1" x14ac:dyDescent="0.25">
      <c r="A34" s="15"/>
      <c r="B34" s="128"/>
      <c r="C34" s="119"/>
      <c r="D34" s="127"/>
      <c r="E34" s="128"/>
      <c r="F34" s="119"/>
      <c r="G34" s="119"/>
      <c r="H34" s="119"/>
      <c r="I34" s="119"/>
      <c r="J34" s="119"/>
      <c r="K34" s="127"/>
    </row>
    <row r="35" spans="1:11" ht="17.100000000000001" customHeight="1" x14ac:dyDescent="0.25">
      <c r="A35" s="15"/>
      <c r="B35" s="128"/>
      <c r="C35" s="119"/>
      <c r="D35" s="127"/>
      <c r="E35" s="128"/>
      <c r="F35" s="119"/>
      <c r="G35" s="119"/>
      <c r="H35" s="119"/>
      <c r="I35" s="119"/>
      <c r="J35" s="119"/>
      <c r="K35" s="127"/>
    </row>
    <row r="36" spans="1:11" ht="17.100000000000001" customHeight="1" x14ac:dyDescent="0.25">
      <c r="A36" s="15"/>
      <c r="B36" s="128"/>
      <c r="C36" s="119"/>
      <c r="D36" s="127"/>
      <c r="E36" s="128"/>
      <c r="F36" s="119"/>
      <c r="G36" s="119"/>
      <c r="H36" s="119"/>
      <c r="I36" s="119"/>
      <c r="J36" s="119"/>
      <c r="K36" s="127"/>
    </row>
    <row r="37" spans="1:11" ht="17.100000000000001" customHeight="1" x14ac:dyDescent="0.25">
      <c r="A37" s="15"/>
      <c r="B37" s="128"/>
      <c r="C37" s="119"/>
      <c r="D37" s="127"/>
      <c r="E37" s="128"/>
      <c r="F37" s="119"/>
      <c r="G37" s="119"/>
      <c r="H37" s="119"/>
      <c r="I37" s="119"/>
      <c r="J37" s="119"/>
      <c r="K37" s="127"/>
    </row>
    <row r="38" spans="1:11" ht="17.100000000000001" customHeight="1" x14ac:dyDescent="0.25">
      <c r="A38" s="15"/>
      <c r="B38" s="128"/>
      <c r="C38" s="119"/>
      <c r="D38" s="127"/>
      <c r="E38" s="128"/>
      <c r="F38" s="119"/>
      <c r="G38" s="119"/>
      <c r="H38" s="119"/>
      <c r="I38" s="119"/>
      <c r="J38" s="119"/>
      <c r="K38" s="127"/>
    </row>
    <row r="39" spans="1:11" x14ac:dyDescent="0.25">
      <c r="A39" s="15"/>
      <c r="B39" s="128"/>
      <c r="C39" s="119"/>
      <c r="D39" s="127"/>
      <c r="E39" s="128"/>
      <c r="F39" s="119"/>
      <c r="G39" s="119"/>
      <c r="H39" s="119"/>
      <c r="I39" s="119"/>
      <c r="J39" s="119"/>
      <c r="K39" s="127"/>
    </row>
    <row r="40" spans="1:11" ht="75.75" customHeight="1" x14ac:dyDescent="0.25">
      <c r="A40" s="15"/>
      <c r="B40" s="109"/>
      <c r="C40" s="110"/>
      <c r="D40" s="111"/>
      <c r="E40" s="109"/>
      <c r="F40" s="110"/>
      <c r="G40" s="110"/>
      <c r="H40" s="110"/>
      <c r="I40" s="110"/>
      <c r="J40" s="110"/>
      <c r="K40" s="111"/>
    </row>
    <row r="41" spans="1:11" ht="14.45" customHeight="1" x14ac:dyDescent="0.25">
      <c r="A41" s="15"/>
      <c r="B41" s="106" t="s">
        <v>804</v>
      </c>
      <c r="C41" s="107"/>
      <c r="D41" s="108"/>
      <c r="E41" s="106" t="s">
        <v>805</v>
      </c>
      <c r="F41" s="107"/>
      <c r="G41" s="107"/>
      <c r="H41" s="107"/>
      <c r="I41" s="107"/>
      <c r="J41" s="107"/>
      <c r="K41" s="108"/>
    </row>
    <row r="42" spans="1:11" ht="17.100000000000001" customHeight="1" x14ac:dyDescent="0.25">
      <c r="A42" s="15"/>
      <c r="B42" s="128"/>
      <c r="C42" s="119"/>
      <c r="D42" s="127"/>
      <c r="E42" s="128"/>
      <c r="F42" s="119"/>
      <c r="G42" s="119"/>
      <c r="H42" s="119"/>
      <c r="I42" s="119"/>
      <c r="J42" s="119"/>
      <c r="K42" s="127"/>
    </row>
    <row r="43" spans="1:11" ht="17.100000000000001" customHeight="1" x14ac:dyDescent="0.25">
      <c r="A43" s="15"/>
      <c r="B43" s="128"/>
      <c r="C43" s="119"/>
      <c r="D43" s="127"/>
      <c r="E43" s="128"/>
      <c r="F43" s="119"/>
      <c r="G43" s="119"/>
      <c r="H43" s="119"/>
      <c r="I43" s="119"/>
      <c r="J43" s="119"/>
      <c r="K43" s="127"/>
    </row>
    <row r="44" spans="1:11" ht="28.5" customHeight="1" x14ac:dyDescent="0.25">
      <c r="A44" s="15"/>
      <c r="B44" s="109"/>
      <c r="C44" s="110"/>
      <c r="D44" s="111"/>
      <c r="E44" s="109"/>
      <c r="F44" s="110"/>
      <c r="G44" s="110"/>
      <c r="H44" s="110"/>
      <c r="I44" s="110"/>
      <c r="J44" s="110"/>
      <c r="K44" s="111"/>
    </row>
    <row r="45" spans="1:11" ht="14.45" customHeight="1" x14ac:dyDescent="0.25">
      <c r="A45" s="15"/>
      <c r="B45" s="106" t="s">
        <v>806</v>
      </c>
      <c r="C45" s="107"/>
      <c r="D45" s="108"/>
      <c r="E45" s="233" t="s">
        <v>807</v>
      </c>
      <c r="F45" s="107"/>
      <c r="G45" s="107"/>
      <c r="H45" s="107"/>
      <c r="I45" s="107"/>
      <c r="J45" s="107"/>
      <c r="K45" s="108"/>
    </row>
    <row r="46" spans="1:11" ht="17.100000000000001" customHeight="1" x14ac:dyDescent="0.25">
      <c r="A46" s="15"/>
      <c r="B46" s="128"/>
      <c r="C46" s="119"/>
      <c r="D46" s="127"/>
      <c r="E46" s="128"/>
      <c r="F46" s="119"/>
      <c r="G46" s="119"/>
      <c r="H46" s="119"/>
      <c r="I46" s="119"/>
      <c r="J46" s="119"/>
      <c r="K46" s="127"/>
    </row>
    <row r="47" spans="1:11" ht="17.100000000000001" customHeight="1" x14ac:dyDescent="0.25">
      <c r="A47" s="15"/>
      <c r="B47" s="128"/>
      <c r="C47" s="119"/>
      <c r="D47" s="127"/>
      <c r="E47" s="128"/>
      <c r="F47" s="119"/>
      <c r="G47" s="119"/>
      <c r="H47" s="119"/>
      <c r="I47" s="119"/>
      <c r="J47" s="119"/>
      <c r="K47" s="127"/>
    </row>
    <row r="48" spans="1:11" ht="130.5" customHeight="1" x14ac:dyDescent="0.25">
      <c r="A48" s="15"/>
      <c r="B48" s="109"/>
      <c r="C48" s="110"/>
      <c r="D48" s="111"/>
      <c r="E48" s="109"/>
      <c r="F48" s="110"/>
      <c r="G48" s="110"/>
      <c r="H48" s="110"/>
      <c r="I48" s="110"/>
      <c r="J48" s="110"/>
      <c r="K48" s="111"/>
    </row>
    <row r="49" spans="1:11" ht="14.45" customHeight="1" x14ac:dyDescent="0.25">
      <c r="A49" s="15"/>
      <c r="B49" s="106" t="s">
        <v>808</v>
      </c>
      <c r="C49" s="107"/>
      <c r="D49" s="108"/>
      <c r="E49" s="106" t="s">
        <v>809</v>
      </c>
      <c r="F49" s="107"/>
      <c r="G49" s="107"/>
      <c r="H49" s="107"/>
      <c r="I49" s="107"/>
      <c r="J49" s="107"/>
      <c r="K49" s="108"/>
    </row>
    <row r="50" spans="1:11" ht="17.100000000000001" customHeight="1" x14ac:dyDescent="0.25">
      <c r="A50" s="15"/>
      <c r="B50" s="128"/>
      <c r="C50" s="119"/>
      <c r="D50" s="127"/>
      <c r="E50" s="128"/>
      <c r="F50" s="119"/>
      <c r="G50" s="119"/>
      <c r="H50" s="119"/>
      <c r="I50" s="119"/>
      <c r="J50" s="119"/>
      <c r="K50" s="127"/>
    </row>
    <row r="51" spans="1:11" ht="17.100000000000001" customHeight="1" x14ac:dyDescent="0.25">
      <c r="A51" s="15"/>
      <c r="B51" s="128"/>
      <c r="C51" s="119"/>
      <c r="D51" s="127"/>
      <c r="E51" s="128"/>
      <c r="F51" s="119"/>
      <c r="G51" s="119"/>
      <c r="H51" s="119"/>
      <c r="I51" s="119"/>
      <c r="J51" s="119"/>
      <c r="K51" s="127"/>
    </row>
    <row r="52" spans="1:11" ht="63" customHeight="1" x14ac:dyDescent="0.25">
      <c r="A52" s="15"/>
      <c r="B52" s="109"/>
      <c r="C52" s="110"/>
      <c r="D52" s="111"/>
      <c r="E52" s="109"/>
      <c r="F52" s="110"/>
      <c r="G52" s="110"/>
      <c r="H52" s="110"/>
      <c r="I52" s="110"/>
      <c r="J52" s="110"/>
      <c r="K52" s="111"/>
    </row>
    <row r="53" spans="1:11" ht="17.100000000000001" customHeight="1" x14ac:dyDescent="0.25"/>
    <row r="54" spans="1:11" ht="17.100000000000001" customHeight="1" x14ac:dyDescent="0.25"/>
    <row r="58" spans="1:11" ht="15.6" customHeight="1" x14ac:dyDescent="0.25"/>
  </sheetData>
  <sheetProtection sheet="1" objects="1" scenarios="1" formatColumns="0" formatRows="0"/>
  <mergeCells count="22">
    <mergeCell ref="B2:K2"/>
    <mergeCell ref="E18:K20"/>
    <mergeCell ref="B14:D17"/>
    <mergeCell ref="B6:D7"/>
    <mergeCell ref="B21:D26"/>
    <mergeCell ref="B10:D13"/>
    <mergeCell ref="B4:K5"/>
    <mergeCell ref="E49:K52"/>
    <mergeCell ref="B49:D52"/>
    <mergeCell ref="B45:D48"/>
    <mergeCell ref="E6:K7"/>
    <mergeCell ref="B8:D9"/>
    <mergeCell ref="B41:D44"/>
    <mergeCell ref="B18:D20"/>
    <mergeCell ref="E27:K40"/>
    <mergeCell ref="E45:K48"/>
    <mergeCell ref="E8:K9"/>
    <mergeCell ref="E41:K44"/>
    <mergeCell ref="B27:D40"/>
    <mergeCell ref="E10:K13"/>
    <mergeCell ref="E21:K26"/>
    <mergeCell ref="E14:K17"/>
  </mergeCells>
  <dataValidations count="1">
    <dataValidation type="list" allowBlank="1" showInputMessage="1" showErrorMessage="1" prompt="Select Yes or No" sqref="E6:E7 E18:K20 F6:K7" xr:uid="{00000000-0002-0000-0F00-000000000000}">
      <formula1>"Yes, No"</formula1>
    </dataValidation>
  </dataValidations>
  <pageMargins left="0.25" right="0.25" top="0.75" bottom="0.75" header="0.3" footer="0.3"/>
  <pageSetup paperSize="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theme="3" tint="0.499984740745262"/>
  </sheetPr>
  <dimension ref="A1:K53"/>
  <sheetViews>
    <sheetView showGridLines="0" view="pageBreakPreview" zoomScaleNormal="100" zoomScaleSheetLayoutView="100" workbookViewId="0">
      <selection activeCell="T16" sqref="T16"/>
    </sheetView>
  </sheetViews>
  <sheetFormatPr defaultColWidth="8.85546875" defaultRowHeight="15" x14ac:dyDescent="0.25"/>
  <cols>
    <col min="1" max="1" width="1.42578125" customWidth="1"/>
  </cols>
  <sheetData>
    <row r="1" spans="1:11" x14ac:dyDescent="0.25">
      <c r="A1" s="15"/>
      <c r="B1" s="15"/>
      <c r="C1" s="15"/>
      <c r="D1" s="15"/>
      <c r="E1" s="15"/>
      <c r="F1" s="15"/>
      <c r="G1" s="15"/>
      <c r="H1" s="15"/>
      <c r="I1" s="15"/>
      <c r="J1" s="15"/>
      <c r="K1" s="15"/>
    </row>
    <row r="2" spans="1:11" ht="19.5" customHeight="1" x14ac:dyDescent="0.25">
      <c r="A2" s="15"/>
      <c r="B2" s="243" t="s">
        <v>810</v>
      </c>
      <c r="C2" s="118"/>
      <c r="D2" s="118"/>
      <c r="E2" s="118"/>
      <c r="F2" s="118"/>
      <c r="G2" s="118"/>
      <c r="H2" s="118"/>
      <c r="I2" s="118"/>
      <c r="J2" s="118"/>
      <c r="K2" s="118"/>
    </row>
    <row r="3" spans="1:11" x14ac:dyDescent="0.25">
      <c r="A3" s="15"/>
      <c r="B3" s="15"/>
      <c r="C3" s="15"/>
      <c r="D3" s="15"/>
      <c r="E3" s="15"/>
      <c r="F3" s="15"/>
      <c r="G3" s="15"/>
      <c r="H3" s="15"/>
      <c r="I3" s="15"/>
      <c r="J3" s="15"/>
      <c r="K3" s="15"/>
    </row>
    <row r="4" spans="1:11" ht="14.45" customHeight="1" x14ac:dyDescent="0.25">
      <c r="A4" s="15"/>
      <c r="B4" s="284" t="s">
        <v>811</v>
      </c>
      <c r="C4" s="198"/>
      <c r="D4" s="198"/>
      <c r="E4" s="198"/>
      <c r="F4" s="198"/>
      <c r="G4" s="198"/>
      <c r="H4" s="198"/>
      <c r="I4" s="198"/>
      <c r="J4" s="198"/>
      <c r="K4" s="199"/>
    </row>
    <row r="5" spans="1:11" ht="17.100000000000001" customHeight="1" x14ac:dyDescent="0.25">
      <c r="A5" s="15"/>
      <c r="B5" s="202"/>
      <c r="C5" s="203"/>
      <c r="D5" s="203"/>
      <c r="E5" s="203"/>
      <c r="F5" s="203"/>
      <c r="G5" s="203"/>
      <c r="H5" s="203"/>
      <c r="I5" s="203"/>
      <c r="J5" s="203"/>
      <c r="K5" s="204"/>
    </row>
    <row r="6" spans="1:11" ht="14.45" customHeight="1" x14ac:dyDescent="0.25">
      <c r="A6" s="15"/>
      <c r="B6" s="233" t="s">
        <v>812</v>
      </c>
      <c r="C6" s="157"/>
      <c r="D6" s="157"/>
      <c r="E6" s="157"/>
      <c r="F6" s="157"/>
      <c r="G6" s="157"/>
      <c r="H6" s="157"/>
      <c r="I6" s="157"/>
      <c r="J6" s="157"/>
      <c r="K6" s="138"/>
    </row>
    <row r="7" spans="1:11" ht="17.100000000000001" customHeight="1" x14ac:dyDescent="0.25">
      <c r="A7" s="15"/>
      <c r="B7" s="139"/>
      <c r="C7" s="86"/>
      <c r="D7" s="86"/>
      <c r="E7" s="86"/>
      <c r="F7" s="86"/>
      <c r="G7" s="86"/>
      <c r="H7" s="86"/>
      <c r="I7" s="86"/>
      <c r="J7" s="86"/>
      <c r="K7" s="140"/>
    </row>
    <row r="8" spans="1:11" ht="17.100000000000001" customHeight="1" x14ac:dyDescent="0.25">
      <c r="A8" s="15"/>
      <c r="B8" s="139"/>
      <c r="C8" s="86"/>
      <c r="D8" s="86"/>
      <c r="E8" s="86"/>
      <c r="F8" s="86"/>
      <c r="G8" s="86"/>
      <c r="H8" s="86"/>
      <c r="I8" s="86"/>
      <c r="J8" s="86"/>
      <c r="K8" s="140"/>
    </row>
    <row r="9" spans="1:11" ht="17.100000000000001" customHeight="1" x14ac:dyDescent="0.25">
      <c r="A9" s="15"/>
      <c r="B9" s="139"/>
      <c r="C9" s="86"/>
      <c r="D9" s="86"/>
      <c r="E9" s="86"/>
      <c r="F9" s="86"/>
      <c r="G9" s="86"/>
      <c r="H9" s="86"/>
      <c r="I9" s="86"/>
      <c r="J9" s="86"/>
      <c r="K9" s="140"/>
    </row>
    <row r="10" spans="1:11" ht="17.100000000000001" customHeight="1" x14ac:dyDescent="0.25">
      <c r="A10" s="15"/>
      <c r="B10" s="139"/>
      <c r="C10" s="86"/>
      <c r="D10" s="86"/>
      <c r="E10" s="86"/>
      <c r="F10" s="86"/>
      <c r="G10" s="86"/>
      <c r="H10" s="86"/>
      <c r="I10" s="86"/>
      <c r="J10" s="86"/>
      <c r="K10" s="140"/>
    </row>
    <row r="11" spans="1:11" ht="17.100000000000001" customHeight="1" x14ac:dyDescent="0.25">
      <c r="A11" s="15"/>
      <c r="B11" s="139"/>
      <c r="C11" s="86"/>
      <c r="D11" s="86"/>
      <c r="E11" s="86"/>
      <c r="F11" s="86"/>
      <c r="G11" s="86"/>
      <c r="H11" s="86"/>
      <c r="I11" s="86"/>
      <c r="J11" s="86"/>
      <c r="K11" s="140"/>
    </row>
    <row r="12" spans="1:11" ht="17.100000000000001" customHeight="1" x14ac:dyDescent="0.25">
      <c r="A12" s="15"/>
      <c r="B12" s="139"/>
      <c r="C12" s="86"/>
      <c r="D12" s="86"/>
      <c r="E12" s="86"/>
      <c r="F12" s="86"/>
      <c r="G12" s="86"/>
      <c r="H12" s="86"/>
      <c r="I12" s="86"/>
      <c r="J12" s="86"/>
      <c r="K12" s="140"/>
    </row>
    <row r="13" spans="1:11" ht="17.100000000000001" customHeight="1" x14ac:dyDescent="0.25">
      <c r="A13" s="15"/>
      <c r="B13" s="139"/>
      <c r="C13" s="86"/>
      <c r="D13" s="86"/>
      <c r="E13" s="86"/>
      <c r="F13" s="86"/>
      <c r="G13" s="86"/>
      <c r="H13" s="86"/>
      <c r="I13" s="86"/>
      <c r="J13" s="86"/>
      <c r="K13" s="140"/>
    </row>
    <row r="14" spans="1:11" ht="17.100000000000001" customHeight="1" x14ac:dyDescent="0.25">
      <c r="A14" s="15"/>
      <c r="B14" s="139"/>
      <c r="C14" s="86"/>
      <c r="D14" s="86"/>
      <c r="E14" s="86"/>
      <c r="F14" s="86"/>
      <c r="G14" s="86"/>
      <c r="H14" s="86"/>
      <c r="I14" s="86"/>
      <c r="J14" s="86"/>
      <c r="K14" s="140"/>
    </row>
    <row r="15" spans="1:11" ht="17.100000000000001" customHeight="1" x14ac:dyDescent="0.25">
      <c r="A15" s="15"/>
      <c r="B15" s="139"/>
      <c r="C15" s="86"/>
      <c r="D15" s="86"/>
      <c r="E15" s="86"/>
      <c r="F15" s="86"/>
      <c r="G15" s="86"/>
      <c r="H15" s="86"/>
      <c r="I15" s="86"/>
      <c r="J15" s="86"/>
      <c r="K15" s="140"/>
    </row>
    <row r="16" spans="1:11" ht="17.100000000000001" customHeight="1" x14ac:dyDescent="0.25">
      <c r="A16" s="15"/>
      <c r="B16" s="139"/>
      <c r="C16" s="86"/>
      <c r="D16" s="86"/>
      <c r="E16" s="86"/>
      <c r="F16" s="86"/>
      <c r="G16" s="86"/>
      <c r="H16" s="86"/>
      <c r="I16" s="86"/>
      <c r="J16" s="86"/>
      <c r="K16" s="140"/>
    </row>
    <row r="17" spans="1:11" ht="17.100000000000001" customHeight="1" x14ac:dyDescent="0.25">
      <c r="A17" s="15"/>
      <c r="B17" s="139"/>
      <c r="C17" s="86"/>
      <c r="D17" s="86"/>
      <c r="E17" s="86"/>
      <c r="F17" s="86"/>
      <c r="G17" s="86"/>
      <c r="H17" s="86"/>
      <c r="I17" s="86"/>
      <c r="J17" s="86"/>
      <c r="K17" s="140"/>
    </row>
    <row r="18" spans="1:11" ht="17.100000000000001" customHeight="1" x14ac:dyDescent="0.25">
      <c r="A18" s="15"/>
      <c r="B18" s="139"/>
      <c r="C18" s="86"/>
      <c r="D18" s="86"/>
      <c r="E18" s="86"/>
      <c r="F18" s="86"/>
      <c r="G18" s="86"/>
      <c r="H18" s="86"/>
      <c r="I18" s="86"/>
      <c r="J18" s="86"/>
      <c r="K18" s="140"/>
    </row>
    <row r="19" spans="1:11" ht="17.100000000000001" customHeight="1" x14ac:dyDescent="0.25">
      <c r="A19" s="15"/>
      <c r="B19" s="139"/>
      <c r="C19" s="86"/>
      <c r="D19" s="86"/>
      <c r="E19" s="86"/>
      <c r="F19" s="86"/>
      <c r="G19" s="86"/>
      <c r="H19" s="86"/>
      <c r="I19" s="86"/>
      <c r="J19" s="86"/>
      <c r="K19" s="140"/>
    </row>
    <row r="20" spans="1:11" ht="17.100000000000001" customHeight="1" x14ac:dyDescent="0.25">
      <c r="A20" s="15"/>
      <c r="B20" s="139"/>
      <c r="C20" s="86"/>
      <c r="D20" s="86"/>
      <c r="E20" s="86"/>
      <c r="F20" s="86"/>
      <c r="G20" s="86"/>
      <c r="H20" s="86"/>
      <c r="I20" s="86"/>
      <c r="J20" s="86"/>
      <c r="K20" s="140"/>
    </row>
    <row r="21" spans="1:11" ht="17.100000000000001" customHeight="1" x14ac:dyDescent="0.25">
      <c r="A21" s="15"/>
      <c r="B21" s="139"/>
      <c r="C21" s="86"/>
      <c r="D21" s="86"/>
      <c r="E21" s="86"/>
      <c r="F21" s="86"/>
      <c r="G21" s="86"/>
      <c r="H21" s="86"/>
      <c r="I21" s="86"/>
      <c r="J21" s="86"/>
      <c r="K21" s="140"/>
    </row>
    <row r="22" spans="1:11" x14ac:dyDescent="0.25">
      <c r="A22" s="15"/>
      <c r="B22" s="139"/>
      <c r="C22" s="86"/>
      <c r="D22" s="86"/>
      <c r="E22" s="86"/>
      <c r="F22" s="86"/>
      <c r="G22" s="86"/>
      <c r="H22" s="86"/>
      <c r="I22" s="86"/>
      <c r="J22" s="86"/>
      <c r="K22" s="140"/>
    </row>
    <row r="23" spans="1:11" x14ac:dyDescent="0.25">
      <c r="A23" s="15"/>
      <c r="B23" s="139"/>
      <c r="C23" s="86"/>
      <c r="D23" s="86"/>
      <c r="E23" s="86"/>
      <c r="F23" s="86"/>
      <c r="G23" s="86"/>
      <c r="H23" s="86"/>
      <c r="I23" s="86"/>
      <c r="J23" s="86"/>
      <c r="K23" s="140"/>
    </row>
    <row r="24" spans="1:11" x14ac:dyDescent="0.25">
      <c r="A24" s="15"/>
      <c r="B24" s="139"/>
      <c r="C24" s="86"/>
      <c r="D24" s="86"/>
      <c r="E24" s="86"/>
      <c r="F24" s="86"/>
      <c r="G24" s="86"/>
      <c r="H24" s="86"/>
      <c r="I24" s="86"/>
      <c r="J24" s="86"/>
      <c r="K24" s="140"/>
    </row>
    <row r="25" spans="1:11" x14ac:dyDescent="0.25">
      <c r="A25" s="15"/>
      <c r="B25" s="139"/>
      <c r="C25" s="86"/>
      <c r="D25" s="86"/>
      <c r="E25" s="86"/>
      <c r="F25" s="86"/>
      <c r="G25" s="86"/>
      <c r="H25" s="86"/>
      <c r="I25" s="86"/>
      <c r="J25" s="86"/>
      <c r="K25" s="140"/>
    </row>
    <row r="26" spans="1:11" x14ac:dyDescent="0.25">
      <c r="A26" s="15"/>
      <c r="B26" s="139"/>
      <c r="C26" s="86"/>
      <c r="D26" s="86"/>
      <c r="E26" s="86"/>
      <c r="F26" s="86"/>
      <c r="G26" s="86"/>
      <c r="H26" s="86"/>
      <c r="I26" s="86"/>
      <c r="J26" s="86"/>
      <c r="K26" s="140"/>
    </row>
    <row r="27" spans="1:11" x14ac:dyDescent="0.25">
      <c r="A27" s="15"/>
      <c r="B27" s="139"/>
      <c r="C27" s="86"/>
      <c r="D27" s="86"/>
      <c r="E27" s="86"/>
      <c r="F27" s="86"/>
      <c r="G27" s="86"/>
      <c r="H27" s="86"/>
      <c r="I27" s="86"/>
      <c r="J27" s="86"/>
      <c r="K27" s="140"/>
    </row>
    <row r="28" spans="1:11" ht="39" customHeight="1" x14ac:dyDescent="0.25">
      <c r="A28" s="15"/>
      <c r="B28" s="139"/>
      <c r="C28" s="86"/>
      <c r="D28" s="86"/>
      <c r="E28" s="86"/>
      <c r="F28" s="86"/>
      <c r="G28" s="86"/>
      <c r="H28" s="86"/>
      <c r="I28" s="86"/>
      <c r="J28" s="86"/>
      <c r="K28" s="140"/>
    </row>
    <row r="29" spans="1:11" x14ac:dyDescent="0.25">
      <c r="A29" s="15"/>
      <c r="B29" s="139"/>
      <c r="C29" s="86"/>
      <c r="D29" s="86"/>
      <c r="E29" s="86"/>
      <c r="F29" s="86"/>
      <c r="G29" s="86"/>
      <c r="H29" s="86"/>
      <c r="I29" s="86"/>
      <c r="J29" s="86"/>
      <c r="K29" s="140"/>
    </row>
    <row r="30" spans="1:11" x14ac:dyDescent="0.25">
      <c r="A30" s="15"/>
      <c r="B30" s="139"/>
      <c r="C30" s="86"/>
      <c r="D30" s="86"/>
      <c r="E30" s="86"/>
      <c r="F30" s="86"/>
      <c r="G30" s="86"/>
      <c r="H30" s="86"/>
      <c r="I30" s="86"/>
      <c r="J30" s="86"/>
      <c r="K30" s="140"/>
    </row>
    <row r="31" spans="1:11" x14ac:dyDescent="0.25">
      <c r="A31" s="15"/>
      <c r="B31" s="139"/>
      <c r="C31" s="86"/>
      <c r="D31" s="86"/>
      <c r="E31" s="86"/>
      <c r="F31" s="86"/>
      <c r="G31" s="86"/>
      <c r="H31" s="86"/>
      <c r="I31" s="86"/>
      <c r="J31" s="86"/>
      <c r="K31" s="140"/>
    </row>
    <row r="32" spans="1:11" x14ac:dyDescent="0.25">
      <c r="A32" s="15"/>
      <c r="B32" s="139"/>
      <c r="C32" s="86"/>
      <c r="D32" s="86"/>
      <c r="E32" s="86"/>
      <c r="F32" s="86"/>
      <c r="G32" s="86"/>
      <c r="H32" s="86"/>
      <c r="I32" s="86"/>
      <c r="J32" s="86"/>
      <c r="K32" s="140"/>
    </row>
    <row r="33" spans="1:11" x14ac:dyDescent="0.25">
      <c r="A33" s="15"/>
      <c r="B33" s="139"/>
      <c r="C33" s="86"/>
      <c r="D33" s="86"/>
      <c r="E33" s="86"/>
      <c r="F33" s="86"/>
      <c r="G33" s="86"/>
      <c r="H33" s="86"/>
      <c r="I33" s="86"/>
      <c r="J33" s="86"/>
      <c r="K33" s="140"/>
    </row>
    <row r="34" spans="1:11" x14ac:dyDescent="0.25">
      <c r="A34" s="15"/>
      <c r="B34" s="139"/>
      <c r="C34" s="86"/>
      <c r="D34" s="86"/>
      <c r="E34" s="86"/>
      <c r="F34" s="86"/>
      <c r="G34" s="86"/>
      <c r="H34" s="86"/>
      <c r="I34" s="86"/>
      <c r="J34" s="86"/>
      <c r="K34" s="140"/>
    </row>
    <row r="35" spans="1:11" x14ac:dyDescent="0.25">
      <c r="A35" s="15"/>
      <c r="B35" s="139"/>
      <c r="C35" s="86"/>
      <c r="D35" s="86"/>
      <c r="E35" s="86"/>
      <c r="F35" s="86"/>
      <c r="G35" s="86"/>
      <c r="H35" s="86"/>
      <c r="I35" s="86"/>
      <c r="J35" s="86"/>
      <c r="K35" s="140"/>
    </row>
    <row r="36" spans="1:11" x14ac:dyDescent="0.25">
      <c r="A36" s="15"/>
      <c r="B36" s="139"/>
      <c r="C36" s="86"/>
      <c r="D36" s="86"/>
      <c r="E36" s="86"/>
      <c r="F36" s="86"/>
      <c r="G36" s="86"/>
      <c r="H36" s="86"/>
      <c r="I36" s="86"/>
      <c r="J36" s="86"/>
      <c r="K36" s="140"/>
    </row>
    <row r="37" spans="1:11" x14ac:dyDescent="0.25">
      <c r="A37" s="15"/>
      <c r="B37" s="139"/>
      <c r="C37" s="86"/>
      <c r="D37" s="86"/>
      <c r="E37" s="86"/>
      <c r="F37" s="86"/>
      <c r="G37" s="86"/>
      <c r="H37" s="86"/>
      <c r="I37" s="86"/>
      <c r="J37" s="86"/>
      <c r="K37" s="140"/>
    </row>
    <row r="38" spans="1:11" x14ac:dyDescent="0.25">
      <c r="A38" s="15"/>
      <c r="B38" s="139"/>
      <c r="C38" s="86"/>
      <c r="D38" s="86"/>
      <c r="E38" s="86"/>
      <c r="F38" s="86"/>
      <c r="G38" s="86"/>
      <c r="H38" s="86"/>
      <c r="I38" s="86"/>
      <c r="J38" s="86"/>
      <c r="K38" s="140"/>
    </row>
    <row r="39" spans="1:11" x14ac:dyDescent="0.25">
      <c r="A39" s="15"/>
      <c r="B39" s="139"/>
      <c r="C39" s="86"/>
      <c r="D39" s="86"/>
      <c r="E39" s="86"/>
      <c r="F39" s="86"/>
      <c r="G39" s="86"/>
      <c r="H39" s="86"/>
      <c r="I39" s="86"/>
      <c r="J39" s="86"/>
      <c r="K39" s="140"/>
    </row>
    <row r="40" spans="1:11" x14ac:dyDescent="0.25">
      <c r="A40" s="15"/>
      <c r="B40" s="141"/>
      <c r="C40" s="158"/>
      <c r="D40" s="158"/>
      <c r="E40" s="158"/>
      <c r="F40" s="158"/>
      <c r="G40" s="158"/>
      <c r="H40" s="158"/>
      <c r="I40" s="158"/>
      <c r="J40" s="158"/>
      <c r="K40" s="142"/>
    </row>
    <row r="41" spans="1:11" x14ac:dyDescent="0.25">
      <c r="A41" s="15"/>
      <c r="B41" s="15"/>
      <c r="C41" s="15"/>
      <c r="D41" s="15"/>
      <c r="E41" s="15"/>
      <c r="F41" s="15"/>
      <c r="G41" s="15"/>
      <c r="H41" s="15"/>
      <c r="I41" s="15"/>
      <c r="J41" s="15"/>
      <c r="K41" s="15"/>
    </row>
    <row r="42" spans="1:11" x14ac:dyDescent="0.25">
      <c r="A42" s="15"/>
      <c r="B42" s="15"/>
      <c r="C42" s="15"/>
      <c r="D42" s="15"/>
      <c r="E42" s="15"/>
      <c r="F42" s="15"/>
      <c r="G42" s="15"/>
      <c r="H42" s="15"/>
      <c r="I42" s="15"/>
      <c r="J42" s="15"/>
      <c r="K42" s="15"/>
    </row>
    <row r="43" spans="1:11" x14ac:dyDescent="0.25">
      <c r="A43" s="15"/>
      <c r="B43" s="15"/>
      <c r="C43" s="15"/>
      <c r="D43" s="15"/>
      <c r="E43" s="15"/>
      <c r="F43" s="15"/>
      <c r="G43" s="15"/>
      <c r="H43" s="15"/>
      <c r="I43" s="15"/>
      <c r="J43" s="15"/>
      <c r="K43" s="15"/>
    </row>
    <row r="44" spans="1:11" x14ac:dyDescent="0.25">
      <c r="A44" s="15"/>
      <c r="B44" s="15"/>
      <c r="C44" s="15"/>
      <c r="D44" s="15"/>
      <c r="E44" s="15"/>
      <c r="F44" s="15"/>
      <c r="G44" s="15"/>
      <c r="H44" s="15"/>
      <c r="I44" s="15"/>
      <c r="J44" s="15"/>
      <c r="K44" s="15"/>
    </row>
    <row r="45" spans="1:11" x14ac:dyDescent="0.25">
      <c r="A45" s="15"/>
      <c r="B45" s="15"/>
      <c r="C45" s="15"/>
      <c r="D45" s="15"/>
      <c r="E45" s="15"/>
      <c r="F45" s="15"/>
      <c r="G45" s="15"/>
      <c r="H45" s="15"/>
      <c r="I45" s="15"/>
      <c r="J45" s="15"/>
      <c r="K45" s="15"/>
    </row>
    <row r="46" spans="1:11" x14ac:dyDescent="0.25">
      <c r="A46" s="15"/>
      <c r="B46" s="15"/>
      <c r="C46" s="15"/>
      <c r="D46" s="15"/>
      <c r="E46" s="15"/>
      <c r="F46" s="15"/>
      <c r="G46" s="15"/>
      <c r="H46" s="15"/>
      <c r="I46" s="15"/>
      <c r="J46" s="15"/>
      <c r="K46" s="15"/>
    </row>
    <row r="47" spans="1:11" x14ac:dyDescent="0.25">
      <c r="A47" s="15"/>
      <c r="B47" s="15"/>
      <c r="C47" s="15"/>
      <c r="D47" s="15"/>
      <c r="E47" s="15"/>
      <c r="F47" s="15"/>
      <c r="G47" s="15"/>
      <c r="H47" s="15"/>
      <c r="I47" s="15"/>
      <c r="J47" s="15"/>
      <c r="K47" s="15"/>
    </row>
    <row r="48" spans="1:11" x14ac:dyDescent="0.25">
      <c r="A48" s="15"/>
      <c r="B48" s="15"/>
      <c r="C48" s="15"/>
      <c r="D48" s="15"/>
      <c r="E48" s="15"/>
      <c r="F48" s="15"/>
      <c r="G48" s="15"/>
      <c r="H48" s="15"/>
      <c r="I48" s="15"/>
      <c r="J48" s="15"/>
      <c r="K48" s="15"/>
    </row>
    <row r="49" spans="1:11" x14ac:dyDescent="0.25">
      <c r="A49" s="15"/>
      <c r="B49" s="15"/>
      <c r="C49" s="15"/>
      <c r="D49" s="15"/>
      <c r="E49" s="15"/>
      <c r="F49" s="15"/>
      <c r="G49" s="15"/>
      <c r="H49" s="15"/>
      <c r="I49" s="15"/>
      <c r="J49" s="15"/>
      <c r="K49" s="15"/>
    </row>
    <row r="50" spans="1:11" x14ac:dyDescent="0.25">
      <c r="A50" s="15"/>
      <c r="B50" s="15"/>
      <c r="C50" s="15"/>
      <c r="D50" s="15"/>
      <c r="E50" s="15"/>
      <c r="F50" s="15"/>
      <c r="G50" s="15"/>
      <c r="H50" s="15"/>
      <c r="I50" s="15"/>
      <c r="J50" s="15"/>
      <c r="K50" s="15"/>
    </row>
    <row r="51" spans="1:11" x14ac:dyDescent="0.25">
      <c r="A51" s="15"/>
      <c r="B51" s="15"/>
      <c r="C51" s="15"/>
      <c r="D51" s="15"/>
      <c r="E51" s="15"/>
      <c r="F51" s="15"/>
      <c r="G51" s="15"/>
      <c r="H51" s="15"/>
      <c r="I51" s="15"/>
      <c r="J51" s="15"/>
      <c r="K51" s="15"/>
    </row>
    <row r="52" spans="1:11" x14ac:dyDescent="0.25">
      <c r="A52" s="15"/>
      <c r="B52" s="15"/>
      <c r="C52" s="15"/>
      <c r="D52" s="15"/>
      <c r="E52" s="15"/>
      <c r="F52" s="15"/>
      <c r="G52" s="15"/>
      <c r="H52" s="15"/>
      <c r="I52" s="15"/>
      <c r="J52" s="15"/>
      <c r="K52" s="15"/>
    </row>
    <row r="53" spans="1:11" x14ac:dyDescent="0.25">
      <c r="A53" s="15"/>
      <c r="B53" s="15"/>
      <c r="C53" s="15"/>
      <c r="D53" s="15"/>
      <c r="E53" s="15"/>
      <c r="F53" s="15"/>
      <c r="G53" s="15"/>
      <c r="H53" s="15"/>
      <c r="I53" s="15"/>
      <c r="J53" s="15"/>
      <c r="K53" s="15"/>
    </row>
  </sheetData>
  <sheetProtection sheet="1" objects="1" scenarios="1" formatColumns="0" formatRows="0"/>
  <mergeCells count="3">
    <mergeCell ref="B6:K40"/>
    <mergeCell ref="B4:K5"/>
    <mergeCell ref="B2:K2"/>
  </mergeCells>
  <pageMargins left="0.25" right="0.25" top="0.75" bottom="0.75" header="0.3" footer="0.3"/>
  <pageSetup paperSize="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3" tint="0.499984740745262"/>
  </sheetPr>
  <dimension ref="A1:S32"/>
  <sheetViews>
    <sheetView showGridLines="0" view="pageBreakPreview" zoomScale="110" zoomScaleNormal="100" zoomScaleSheetLayoutView="110" workbookViewId="0">
      <selection activeCell="W10" sqref="W10"/>
    </sheetView>
  </sheetViews>
  <sheetFormatPr defaultColWidth="8.85546875" defaultRowHeight="15" x14ac:dyDescent="0.25"/>
  <cols>
    <col min="1" max="1" width="1.140625" customWidth="1"/>
  </cols>
  <sheetData>
    <row r="1" spans="1:19" ht="19.5" customHeight="1" x14ac:dyDescent="0.25">
      <c r="A1" s="15"/>
      <c r="B1" s="15"/>
      <c r="C1" s="15"/>
      <c r="D1" s="15"/>
      <c r="E1" s="15"/>
      <c r="F1" s="15"/>
      <c r="G1" s="15"/>
      <c r="H1" s="15"/>
      <c r="I1" s="15"/>
      <c r="J1" s="15"/>
      <c r="K1" s="15"/>
      <c r="L1" s="15"/>
      <c r="M1" s="15"/>
      <c r="N1" s="15"/>
      <c r="O1" s="15"/>
      <c r="P1" s="15"/>
      <c r="Q1" s="15"/>
      <c r="R1" s="15"/>
      <c r="S1" s="15"/>
    </row>
    <row r="2" spans="1:19" ht="17.100000000000001" customHeight="1" x14ac:dyDescent="0.25">
      <c r="A2" s="15"/>
      <c r="B2" s="301" t="s">
        <v>813</v>
      </c>
      <c r="C2" s="86"/>
      <c r="D2" s="86"/>
      <c r="E2" s="86"/>
      <c r="F2" s="86"/>
      <c r="G2" s="86"/>
      <c r="H2" s="86"/>
      <c r="I2" s="86"/>
      <c r="J2" s="86"/>
      <c r="K2" s="86"/>
      <c r="L2" s="86"/>
      <c r="M2" s="86"/>
      <c r="N2" s="86"/>
      <c r="O2" s="86"/>
      <c r="P2" s="86"/>
      <c r="Q2" s="15"/>
      <c r="R2" s="15"/>
      <c r="S2" s="15"/>
    </row>
    <row r="3" spans="1:19" ht="17.100000000000001" customHeight="1" x14ac:dyDescent="0.25">
      <c r="A3" s="15"/>
      <c r="B3" s="300"/>
      <c r="C3" s="86"/>
      <c r="D3" s="86"/>
      <c r="E3" s="86"/>
      <c r="F3" s="86"/>
      <c r="G3" s="86"/>
      <c r="H3" s="86"/>
      <c r="I3" s="86"/>
      <c r="J3" s="86"/>
      <c r="K3" s="86"/>
      <c r="L3" s="86"/>
      <c r="M3" s="86"/>
      <c r="N3" s="86"/>
      <c r="O3" s="86"/>
      <c r="P3" s="86"/>
      <c r="Q3" s="15"/>
      <c r="R3" s="15"/>
      <c r="S3" s="15"/>
    </row>
    <row r="4" spans="1:19" ht="14.45" customHeight="1" x14ac:dyDescent="0.25">
      <c r="A4" s="15"/>
      <c r="B4" s="348" t="s">
        <v>814</v>
      </c>
      <c r="C4" s="349"/>
      <c r="D4" s="348" t="s">
        <v>815</v>
      </c>
      <c r="E4" s="350"/>
      <c r="F4" s="350"/>
      <c r="G4" s="350"/>
      <c r="H4" s="349"/>
      <c r="I4" s="348" t="s">
        <v>816</v>
      </c>
      <c r="J4" s="349"/>
      <c r="K4" s="348" t="s">
        <v>817</v>
      </c>
      <c r="L4" s="350"/>
      <c r="M4" s="349"/>
      <c r="N4" s="348" t="s">
        <v>818</v>
      </c>
      <c r="O4" s="350"/>
      <c r="P4" s="349"/>
      <c r="Q4" s="15"/>
      <c r="R4" s="15"/>
      <c r="S4" s="15"/>
    </row>
    <row r="5" spans="1:19" ht="51.75" customHeight="1" x14ac:dyDescent="0.25">
      <c r="A5" s="15"/>
      <c r="B5" s="351"/>
      <c r="C5" s="352"/>
      <c r="D5" s="351"/>
      <c r="E5" s="353"/>
      <c r="F5" s="353"/>
      <c r="G5" s="353"/>
      <c r="H5" s="352"/>
      <c r="I5" s="351"/>
      <c r="J5" s="352"/>
      <c r="K5" s="351"/>
      <c r="L5" s="353"/>
      <c r="M5" s="352"/>
      <c r="N5" s="351"/>
      <c r="O5" s="353"/>
      <c r="P5" s="352"/>
      <c r="Q5" s="15"/>
      <c r="R5" s="15"/>
      <c r="S5" s="15"/>
    </row>
    <row r="6" spans="1:19" ht="17.100000000000001" customHeight="1" x14ac:dyDescent="0.25">
      <c r="A6" s="15"/>
      <c r="B6" s="106" t="s">
        <v>819</v>
      </c>
      <c r="C6" s="125"/>
      <c r="D6" s="106" t="s">
        <v>820</v>
      </c>
      <c r="E6" s="148"/>
      <c r="F6" s="148"/>
      <c r="G6" s="148"/>
      <c r="H6" s="125"/>
      <c r="I6" s="106" t="s">
        <v>821</v>
      </c>
      <c r="J6" s="125"/>
      <c r="K6" s="292">
        <v>2000000</v>
      </c>
      <c r="L6" s="148"/>
      <c r="M6" s="125"/>
      <c r="N6" s="294">
        <v>1270000</v>
      </c>
      <c r="O6" s="302"/>
      <c r="P6" s="303"/>
      <c r="Q6" s="15"/>
      <c r="R6" s="15"/>
      <c r="S6" s="15"/>
    </row>
    <row r="7" spans="1:19" ht="17.100000000000001" customHeight="1" x14ac:dyDescent="0.25">
      <c r="A7" s="15"/>
      <c r="B7" s="106" t="s">
        <v>819</v>
      </c>
      <c r="C7" s="125"/>
      <c r="D7" s="106" t="s">
        <v>820</v>
      </c>
      <c r="E7" s="148"/>
      <c r="F7" s="148"/>
      <c r="G7" s="148"/>
      <c r="H7" s="125"/>
      <c r="I7" s="106" t="s">
        <v>822</v>
      </c>
      <c r="J7" s="125"/>
      <c r="K7" s="292">
        <v>12651577</v>
      </c>
      <c r="L7" s="148"/>
      <c r="M7" s="125"/>
      <c r="N7" s="294">
        <v>11966062</v>
      </c>
      <c r="O7" s="295"/>
      <c r="P7" s="296"/>
      <c r="Q7" s="15"/>
      <c r="R7" s="15"/>
      <c r="S7" s="15"/>
    </row>
    <row r="8" spans="1:19" ht="17.100000000000001" customHeight="1" x14ac:dyDescent="0.25">
      <c r="A8" s="15"/>
      <c r="B8" s="106" t="s">
        <v>819</v>
      </c>
      <c r="C8" s="125"/>
      <c r="D8" s="106" t="s">
        <v>823</v>
      </c>
      <c r="E8" s="148"/>
      <c r="F8" s="148"/>
      <c r="G8" s="148"/>
      <c r="H8" s="125"/>
      <c r="I8" s="106" t="s">
        <v>821</v>
      </c>
      <c r="J8" s="125"/>
      <c r="K8" s="292">
        <v>11859167</v>
      </c>
      <c r="L8" s="148"/>
      <c r="M8" s="125"/>
      <c r="N8" s="294">
        <v>9763240</v>
      </c>
      <c r="O8" s="295"/>
      <c r="P8" s="296"/>
      <c r="Q8" s="15"/>
      <c r="R8" s="15"/>
      <c r="S8" s="15"/>
    </row>
    <row r="9" spans="1:19" ht="17.100000000000001" customHeight="1" x14ac:dyDescent="0.25">
      <c r="A9" s="15"/>
      <c r="B9" s="106" t="s">
        <v>819</v>
      </c>
      <c r="C9" s="125"/>
      <c r="D9" s="106" t="s">
        <v>823</v>
      </c>
      <c r="E9" s="148"/>
      <c r="F9" s="148"/>
      <c r="G9" s="148"/>
      <c r="H9" s="125"/>
      <c r="I9" s="106" t="s">
        <v>822</v>
      </c>
      <c r="J9" s="125"/>
      <c r="K9" s="292">
        <v>2324867</v>
      </c>
      <c r="L9" s="148"/>
      <c r="M9" s="125"/>
      <c r="N9" s="294">
        <v>746794</v>
      </c>
      <c r="O9" s="295"/>
      <c r="P9" s="296"/>
      <c r="Q9" s="15"/>
      <c r="R9" s="15"/>
      <c r="S9" s="15"/>
    </row>
    <row r="10" spans="1:19" ht="17.100000000000001" customHeight="1" x14ac:dyDescent="0.25">
      <c r="A10" s="15"/>
      <c r="B10" s="106" t="s">
        <v>819</v>
      </c>
      <c r="C10" s="125"/>
      <c r="D10" s="106" t="s">
        <v>824</v>
      </c>
      <c r="E10" s="148"/>
      <c r="F10" s="148"/>
      <c r="G10" s="148"/>
      <c r="H10" s="125"/>
      <c r="I10" s="106" t="s">
        <v>822</v>
      </c>
      <c r="J10" s="125"/>
      <c r="K10" s="292">
        <v>6360919</v>
      </c>
      <c r="L10" s="148"/>
      <c r="M10" s="125"/>
      <c r="N10" s="294">
        <v>0</v>
      </c>
      <c r="O10" s="295"/>
      <c r="P10" s="296"/>
      <c r="Q10" s="15"/>
      <c r="R10" s="15"/>
      <c r="S10" s="15"/>
    </row>
    <row r="11" spans="1:19" ht="17.100000000000001" customHeight="1" x14ac:dyDescent="0.25">
      <c r="A11" s="15"/>
      <c r="B11" s="106" t="s">
        <v>819</v>
      </c>
      <c r="C11" s="125"/>
      <c r="D11" s="106" t="s">
        <v>825</v>
      </c>
      <c r="E11" s="148"/>
      <c r="F11" s="148"/>
      <c r="G11" s="148"/>
      <c r="H11" s="125"/>
      <c r="I11" s="106" t="s">
        <v>821</v>
      </c>
      <c r="J11" s="125"/>
      <c r="K11" s="292">
        <v>1365266</v>
      </c>
      <c r="L11" s="148"/>
      <c r="M11" s="125"/>
      <c r="N11" s="294">
        <v>3860660</v>
      </c>
      <c r="O11" s="295"/>
      <c r="P11" s="296"/>
      <c r="Q11" s="15"/>
      <c r="R11" s="15"/>
      <c r="S11" s="15"/>
    </row>
    <row r="12" spans="1:19" ht="17.100000000000001" customHeight="1" x14ac:dyDescent="0.25">
      <c r="A12" s="15"/>
      <c r="B12" s="106" t="s">
        <v>819</v>
      </c>
      <c r="C12" s="125"/>
      <c r="D12" s="106" t="s">
        <v>825</v>
      </c>
      <c r="E12" s="148"/>
      <c r="F12" s="148"/>
      <c r="G12" s="148"/>
      <c r="H12" s="125"/>
      <c r="I12" s="106" t="s">
        <v>822</v>
      </c>
      <c r="J12" s="125"/>
      <c r="K12" s="292">
        <v>521050</v>
      </c>
      <c r="L12" s="148"/>
      <c r="M12" s="125"/>
      <c r="N12" s="294">
        <v>461840</v>
      </c>
      <c r="O12" s="295"/>
      <c r="P12" s="296"/>
      <c r="Q12" s="15"/>
      <c r="R12" s="15"/>
      <c r="S12" s="15"/>
    </row>
    <row r="13" spans="1:19" ht="17.100000000000001" customHeight="1" x14ac:dyDescent="0.25">
      <c r="A13" s="15"/>
      <c r="B13" s="106" t="s">
        <v>826</v>
      </c>
      <c r="C13" s="125"/>
      <c r="D13" s="106" t="s">
        <v>827</v>
      </c>
      <c r="E13" s="148"/>
      <c r="F13" s="148"/>
      <c r="G13" s="148"/>
      <c r="H13" s="125"/>
      <c r="I13" s="106" t="s">
        <v>822</v>
      </c>
      <c r="J13" s="125"/>
      <c r="K13" s="292">
        <v>320000</v>
      </c>
      <c r="L13" s="148"/>
      <c r="M13" s="125"/>
      <c r="N13" s="294">
        <v>130000</v>
      </c>
      <c r="O13" s="295"/>
      <c r="P13" s="296"/>
      <c r="Q13" s="15"/>
      <c r="R13" s="15"/>
      <c r="S13" s="15"/>
    </row>
    <row r="14" spans="1:19" ht="17.100000000000001" customHeight="1" x14ac:dyDescent="0.25">
      <c r="A14" s="15"/>
      <c r="B14" s="106"/>
      <c r="C14" s="125"/>
      <c r="D14" s="106"/>
      <c r="E14" s="148"/>
      <c r="F14" s="148"/>
      <c r="G14" s="148"/>
      <c r="H14" s="125"/>
      <c r="I14" s="106"/>
      <c r="J14" s="125"/>
      <c r="K14" s="289"/>
      <c r="L14" s="148"/>
      <c r="M14" s="125"/>
      <c r="N14" s="289"/>
      <c r="O14" s="148"/>
      <c r="P14" s="125"/>
      <c r="Q14" s="15"/>
      <c r="R14" s="15"/>
      <c r="S14" s="15"/>
    </row>
    <row r="15" spans="1:19" ht="17.100000000000001" customHeight="1" x14ac:dyDescent="0.25">
      <c r="A15" s="15"/>
      <c r="B15" s="106"/>
      <c r="C15" s="125"/>
      <c r="D15" s="112"/>
      <c r="E15" s="148"/>
      <c r="F15" s="148"/>
      <c r="G15" s="148"/>
      <c r="H15" s="148"/>
      <c r="I15" s="106"/>
      <c r="J15" s="125"/>
      <c r="K15" s="293"/>
      <c r="L15" s="148"/>
      <c r="M15" s="148"/>
      <c r="N15" s="289"/>
      <c r="O15" s="148"/>
      <c r="P15" s="125"/>
      <c r="Q15" s="15"/>
      <c r="R15" s="15"/>
      <c r="S15" s="15"/>
    </row>
    <row r="16" spans="1:19" ht="17.100000000000001" customHeight="1" x14ac:dyDescent="0.25">
      <c r="A16" s="15"/>
      <c r="B16" s="106"/>
      <c r="C16" s="125"/>
      <c r="D16" s="112"/>
      <c r="E16" s="148"/>
      <c r="F16" s="148"/>
      <c r="G16" s="148"/>
      <c r="H16" s="148"/>
      <c r="I16" s="106"/>
      <c r="J16" s="125"/>
      <c r="K16" s="293"/>
      <c r="L16" s="148"/>
      <c r="M16" s="148"/>
      <c r="N16" s="289"/>
      <c r="O16" s="148"/>
      <c r="P16" s="125"/>
      <c r="Q16" s="15"/>
      <c r="R16" s="15"/>
      <c r="S16" s="15"/>
    </row>
    <row r="17" spans="1:19" ht="17.100000000000001" customHeight="1" x14ac:dyDescent="0.25">
      <c r="A17" s="15"/>
      <c r="B17" s="106"/>
      <c r="C17" s="125"/>
      <c r="D17" s="106"/>
      <c r="E17" s="148"/>
      <c r="F17" s="148"/>
      <c r="G17" s="148"/>
      <c r="H17" s="125"/>
      <c r="I17" s="106"/>
      <c r="J17" s="125"/>
      <c r="K17" s="289"/>
      <c r="L17" s="148"/>
      <c r="M17" s="125"/>
      <c r="N17" s="289"/>
      <c r="O17" s="148"/>
      <c r="P17" s="125"/>
      <c r="Q17" s="15"/>
      <c r="R17" s="15"/>
      <c r="S17" s="15"/>
    </row>
    <row r="18" spans="1:19" ht="17.100000000000001" customHeight="1" x14ac:dyDescent="0.25">
      <c r="A18" s="15"/>
      <c r="B18" s="106"/>
      <c r="C18" s="125"/>
      <c r="D18" s="106"/>
      <c r="E18" s="148"/>
      <c r="F18" s="148"/>
      <c r="G18" s="148"/>
      <c r="H18" s="125"/>
      <c r="I18" s="106"/>
      <c r="J18" s="125"/>
      <c r="K18" s="289"/>
      <c r="L18" s="148"/>
      <c r="M18" s="125"/>
      <c r="N18" s="289"/>
      <c r="O18" s="148"/>
      <c r="P18" s="125"/>
      <c r="Q18" s="15"/>
      <c r="R18" s="15"/>
      <c r="S18" s="15"/>
    </row>
    <row r="19" spans="1:19" ht="17.100000000000001" customHeight="1" x14ac:dyDescent="0.25">
      <c r="A19" s="15"/>
      <c r="B19" s="291" t="s">
        <v>828</v>
      </c>
      <c r="C19" s="125"/>
      <c r="D19" s="106"/>
      <c r="E19" s="148"/>
      <c r="F19" s="148"/>
      <c r="G19" s="148"/>
      <c r="H19" s="125"/>
      <c r="I19" s="298" t="s">
        <v>828</v>
      </c>
      <c r="J19" s="125"/>
      <c r="K19" s="290">
        <f>SUM(K6:K18)</f>
        <v>37402846</v>
      </c>
      <c r="L19" s="148"/>
      <c r="M19" s="125"/>
      <c r="N19" s="290">
        <f>SUM(N6:N18)</f>
        <v>28198596</v>
      </c>
      <c r="O19" s="148"/>
      <c r="P19" s="125"/>
      <c r="Q19" s="15"/>
      <c r="R19" s="15"/>
      <c r="S19" s="15"/>
    </row>
    <row r="20" spans="1:19" ht="17.100000000000001" customHeight="1" x14ac:dyDescent="0.25">
      <c r="A20" s="15"/>
      <c r="B20" s="176"/>
      <c r="C20" s="157"/>
      <c r="D20" s="157"/>
      <c r="E20" s="157"/>
      <c r="F20" s="157"/>
      <c r="G20" s="157"/>
      <c r="H20" s="157"/>
      <c r="I20" s="157"/>
      <c r="J20" s="157"/>
      <c r="K20" s="157"/>
      <c r="L20" s="157"/>
      <c r="M20" s="157"/>
      <c r="N20" s="157"/>
      <c r="O20" s="157"/>
      <c r="P20" s="157"/>
      <c r="Q20" s="15"/>
      <c r="R20" s="15"/>
      <c r="S20" s="15"/>
    </row>
    <row r="21" spans="1:19" ht="17.100000000000001" customHeight="1" x14ac:dyDescent="0.25">
      <c r="A21" s="15"/>
      <c r="B21" s="139"/>
      <c r="C21" s="86"/>
      <c r="D21" s="86"/>
      <c r="E21" s="86"/>
      <c r="F21" s="86"/>
      <c r="G21" s="86"/>
      <c r="H21" s="86"/>
      <c r="I21" s="86"/>
      <c r="J21" s="86"/>
      <c r="K21" s="86"/>
      <c r="L21" s="86"/>
      <c r="M21" s="86"/>
      <c r="N21" s="86"/>
      <c r="O21" s="86"/>
      <c r="P21" s="86"/>
      <c r="Q21" s="15"/>
      <c r="R21" s="15"/>
      <c r="S21" s="15"/>
    </row>
    <row r="22" spans="1:19" ht="17.100000000000001" customHeight="1" x14ac:dyDescent="0.25">
      <c r="A22" s="15"/>
      <c r="B22" s="299" t="s">
        <v>829</v>
      </c>
      <c r="C22" s="86"/>
      <c r="D22" s="86"/>
      <c r="E22" s="86"/>
      <c r="F22" s="86"/>
      <c r="G22" s="86"/>
      <c r="H22" s="86"/>
      <c r="I22" s="86"/>
      <c r="J22" s="86"/>
      <c r="K22" s="86"/>
      <c r="L22" s="86"/>
      <c r="M22" s="86"/>
      <c r="N22" s="86"/>
      <c r="O22" s="86"/>
      <c r="P22" s="86"/>
      <c r="Q22" s="15"/>
      <c r="R22" s="15"/>
      <c r="S22" s="15"/>
    </row>
    <row r="23" spans="1:19" ht="17.100000000000001" customHeight="1" x14ac:dyDescent="0.25">
      <c r="A23" s="15"/>
      <c r="B23" s="139"/>
      <c r="C23" s="86"/>
      <c r="D23" s="86"/>
      <c r="E23" s="86"/>
      <c r="F23" s="86"/>
      <c r="G23" s="86"/>
      <c r="H23" s="86"/>
      <c r="I23" s="86"/>
      <c r="J23" s="86"/>
      <c r="K23" s="86"/>
      <c r="L23" s="86"/>
      <c r="M23" s="86"/>
      <c r="N23" s="86"/>
      <c r="O23" s="86"/>
      <c r="P23" s="86"/>
      <c r="Q23" s="15"/>
      <c r="R23" s="15"/>
      <c r="S23" s="15"/>
    </row>
    <row r="24" spans="1:19" ht="17.100000000000001" customHeight="1" x14ac:dyDescent="0.25">
      <c r="A24" s="15"/>
      <c r="B24" s="139"/>
      <c r="C24" s="86"/>
      <c r="D24" s="86"/>
      <c r="E24" s="86"/>
      <c r="F24" s="86"/>
      <c r="G24" s="86"/>
      <c r="H24" s="86"/>
      <c r="I24" s="86"/>
      <c r="J24" s="86"/>
      <c r="K24" s="86"/>
      <c r="L24" s="86"/>
      <c r="M24" s="86"/>
      <c r="N24" s="86"/>
      <c r="O24" s="86"/>
      <c r="P24" s="86"/>
      <c r="Q24" s="15"/>
      <c r="R24" s="15"/>
      <c r="S24" s="15"/>
    </row>
    <row r="25" spans="1:19" ht="17.100000000000001" customHeight="1" x14ac:dyDescent="0.25">
      <c r="A25" s="15"/>
      <c r="B25" s="139"/>
      <c r="C25" s="86"/>
      <c r="D25" s="86"/>
      <c r="E25" s="86"/>
      <c r="F25" s="86"/>
      <c r="G25" s="86"/>
      <c r="H25" s="86"/>
      <c r="I25" s="86"/>
      <c r="J25" s="86"/>
      <c r="K25" s="86"/>
      <c r="L25" s="86"/>
      <c r="M25" s="86"/>
      <c r="N25" s="86"/>
      <c r="O25" s="86"/>
      <c r="P25" s="86"/>
      <c r="Q25" s="15"/>
      <c r="R25" s="15"/>
      <c r="S25" s="15"/>
    </row>
    <row r="26" spans="1:19" ht="17.100000000000001" customHeight="1" x14ac:dyDescent="0.25">
      <c r="A26" s="15"/>
      <c r="B26" s="297" t="s">
        <v>830</v>
      </c>
      <c r="C26" s="86"/>
      <c r="D26" s="86"/>
      <c r="E26" s="86"/>
      <c r="F26" s="86"/>
      <c r="G26" s="86"/>
      <c r="H26" s="86"/>
      <c r="I26" s="86"/>
      <c r="J26" s="86"/>
      <c r="K26" s="86"/>
      <c r="L26" s="86"/>
      <c r="M26" s="86"/>
      <c r="N26" s="86"/>
      <c r="O26" s="86"/>
      <c r="P26" s="86"/>
      <c r="Q26" s="15"/>
      <c r="R26" s="15"/>
      <c r="S26" s="15"/>
    </row>
    <row r="27" spans="1:19" ht="17.100000000000001" customHeight="1" x14ac:dyDescent="0.25">
      <c r="A27" s="15"/>
      <c r="B27" s="86"/>
      <c r="C27" s="86"/>
      <c r="D27" s="86"/>
      <c r="E27" s="86"/>
      <c r="F27" s="86"/>
      <c r="G27" s="86"/>
      <c r="H27" s="86"/>
      <c r="I27" s="86"/>
      <c r="J27" s="86"/>
      <c r="K27" s="86"/>
      <c r="L27" s="86"/>
      <c r="M27" s="86"/>
      <c r="N27" s="86"/>
      <c r="O27" s="86"/>
      <c r="P27" s="86"/>
      <c r="Q27" s="15"/>
      <c r="R27" s="15"/>
      <c r="S27" s="15"/>
    </row>
    <row r="28" spans="1:19" ht="17.100000000000001" customHeight="1" x14ac:dyDescent="0.25">
      <c r="A28" s="15"/>
      <c r="B28" s="86"/>
      <c r="C28" s="86"/>
      <c r="D28" s="86"/>
      <c r="E28" s="86"/>
      <c r="F28" s="86"/>
      <c r="G28" s="86"/>
      <c r="H28" s="86"/>
      <c r="I28" s="86"/>
      <c r="J28" s="86"/>
      <c r="K28" s="86"/>
      <c r="L28" s="86"/>
      <c r="M28" s="86"/>
      <c r="N28" s="86"/>
      <c r="O28" s="86"/>
      <c r="P28" s="86"/>
      <c r="Q28" s="15"/>
      <c r="R28" s="15"/>
      <c r="S28" s="15"/>
    </row>
    <row r="29" spans="1:19" ht="17.100000000000001" customHeight="1" x14ac:dyDescent="0.25"/>
    <row r="30" spans="1:19" ht="17.100000000000001" customHeight="1" x14ac:dyDescent="0.25"/>
    <row r="31" spans="1:19" ht="17.100000000000001" customHeight="1" x14ac:dyDescent="0.25"/>
    <row r="32" spans="1:19" ht="17.100000000000001" customHeight="1" x14ac:dyDescent="0.25"/>
  </sheetData>
  <sheetProtection sheet="1" objects="1" scenarios="1" formatColumns="0" formatRows="0"/>
  <mergeCells count="80">
    <mergeCell ref="B8:C8"/>
    <mergeCell ref="N6:P6"/>
    <mergeCell ref="N15:P15"/>
    <mergeCell ref="I12:J12"/>
    <mergeCell ref="K6:M6"/>
    <mergeCell ref="B10:C10"/>
    <mergeCell ref="I14:J14"/>
    <mergeCell ref="N7:P7"/>
    <mergeCell ref="D15:H15"/>
    <mergeCell ref="B9:C9"/>
    <mergeCell ref="I8:J8"/>
    <mergeCell ref="D8:H8"/>
    <mergeCell ref="N8:P8"/>
    <mergeCell ref="B3:P3"/>
    <mergeCell ref="K4:M5"/>
    <mergeCell ref="B2:P2"/>
    <mergeCell ref="N4:P5"/>
    <mergeCell ref="D6:H6"/>
    <mergeCell ref="B4:C5"/>
    <mergeCell ref="I4:J5"/>
    <mergeCell ref="I6:J6"/>
    <mergeCell ref="D4:H5"/>
    <mergeCell ref="B26:P28"/>
    <mergeCell ref="D12:H12"/>
    <mergeCell ref="B6:C6"/>
    <mergeCell ref="B15:C15"/>
    <mergeCell ref="I10:J10"/>
    <mergeCell ref="I19:J19"/>
    <mergeCell ref="D14:H14"/>
    <mergeCell ref="N12:P12"/>
    <mergeCell ref="I9:J9"/>
    <mergeCell ref="B7:C7"/>
    <mergeCell ref="B20:P21"/>
    <mergeCell ref="N14:P14"/>
    <mergeCell ref="I11:J11"/>
    <mergeCell ref="B22:P25"/>
    <mergeCell ref="B17:C17"/>
    <mergeCell ref="D7:H7"/>
    <mergeCell ref="K8:M8"/>
    <mergeCell ref="N10:P10"/>
    <mergeCell ref="I7:J7"/>
    <mergeCell ref="K14:M14"/>
    <mergeCell ref="K7:M7"/>
    <mergeCell ref="N9:P9"/>
    <mergeCell ref="N11:P11"/>
    <mergeCell ref="N13:P13"/>
    <mergeCell ref="K13:M13"/>
    <mergeCell ref="K12:M12"/>
    <mergeCell ref="D9:H9"/>
    <mergeCell ref="K9:M9"/>
    <mergeCell ref="I13:J13"/>
    <mergeCell ref="K11:M11"/>
    <mergeCell ref="B16:C16"/>
    <mergeCell ref="B11:C11"/>
    <mergeCell ref="D10:H10"/>
    <mergeCell ref="D11:H11"/>
    <mergeCell ref="B14:C14"/>
    <mergeCell ref="B13:C13"/>
    <mergeCell ref="K10:M10"/>
    <mergeCell ref="K16:M16"/>
    <mergeCell ref="K15:M15"/>
    <mergeCell ref="D13:H13"/>
    <mergeCell ref="D16:H16"/>
    <mergeCell ref="I15:J15"/>
    <mergeCell ref="D19:H19"/>
    <mergeCell ref="N17:P17"/>
    <mergeCell ref="B12:C12"/>
    <mergeCell ref="N19:P19"/>
    <mergeCell ref="I16:J16"/>
    <mergeCell ref="B19:C19"/>
    <mergeCell ref="K19:M19"/>
    <mergeCell ref="K17:M17"/>
    <mergeCell ref="I18:J18"/>
    <mergeCell ref="B18:C18"/>
    <mergeCell ref="D18:H18"/>
    <mergeCell ref="N16:P16"/>
    <mergeCell ref="D17:H17"/>
    <mergeCell ref="K18:M18"/>
    <mergeCell ref="I17:J17"/>
    <mergeCell ref="N18:P18"/>
  </mergeCells>
  <dataValidations count="4">
    <dataValidation type="list" allowBlank="1" showInputMessage="1" showErrorMessage="1" prompt="Select source of co-financing" sqref="B6:C18" xr:uid="{00000000-0002-0000-1100-000000000000}">
      <formula1>"Recipient Country Government, GEF Agency, Donor Agency, Private Sector, Civil Society Organization, Beneficiaries, Others"</formula1>
    </dataValidation>
    <dataValidation type="list" allowBlank="1" showInputMessage="1" showErrorMessage="1" prompt="Select Type of Co-financing" sqref="I6:J18" xr:uid="{00000000-0002-0000-1100-000001000000}">
      <formula1>"Grant, Loan, Guarantee, Equity Investment, In-kind, Public Investment, Other "</formula1>
    </dataValidation>
    <dataValidation type="list" allowBlank="1" sqref="B6:B18" xr:uid="{00000000-0002-0000-1100-000002000000}">
      <formula1>"Recipient Country Government,GEF Agency,Donor Agency,Private Sector,Civil Society Organization,Beneficiaries,Others"</formula1>
    </dataValidation>
    <dataValidation type="list" allowBlank="1" sqref="I6:I18" xr:uid="{00000000-0002-0000-1100-000003000000}">
      <formula1>"Grant,Loan,Guarantee,Equity Investment,In-kind,Public Investment,Other"</formula1>
    </dataValidation>
  </dataValidations>
  <hyperlinks>
    <hyperlink ref="B26" r:id="rId1" display="27 Sources of Co-financing may include: GEF Agency, Donor Agency, Recipient Country Government, Private Sector, Civil Society Organization, Beneficiaries, Other._x000d__x000a_28 Grant, Loan, Equity Investment, Guarantee, In-Kind, Public Investment, Other (please refer to the Guidelines on co-financing for definitions_x000d__x000a_GEF CoFinancing Guidelines 2018" xr:uid="{00000000-0004-0000-1100-000000000000}"/>
  </hyperlinks>
  <pageMargins left="0.25" right="0.25" top="0.75" bottom="0.75" header="0.3" footer="0.3"/>
  <pageSetup paperSize="5" orientation="landscape"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3" tint="0.499984740745262"/>
  </sheetPr>
  <dimension ref="A1:X50"/>
  <sheetViews>
    <sheetView showGridLines="0" view="pageBreakPreview" topLeftCell="C1" zoomScale="110" zoomScaleNormal="100" zoomScaleSheetLayoutView="110" workbookViewId="0">
      <selection activeCell="V11" sqref="V11"/>
    </sheetView>
  </sheetViews>
  <sheetFormatPr defaultColWidth="8.85546875" defaultRowHeight="15" x14ac:dyDescent="0.25"/>
  <cols>
    <col min="1" max="1" width="1.42578125" customWidth="1"/>
  </cols>
  <sheetData>
    <row r="1" spans="1:24" ht="17.100000000000001" customHeight="1" x14ac:dyDescent="0.25">
      <c r="A1" s="15"/>
      <c r="B1" s="117"/>
      <c r="C1" s="86"/>
      <c r="D1" s="86"/>
      <c r="E1" s="86"/>
      <c r="F1" s="86"/>
      <c r="G1" s="86"/>
      <c r="H1" s="86"/>
      <c r="I1" s="86"/>
      <c r="J1" s="86"/>
      <c r="K1" s="86"/>
      <c r="L1" s="86"/>
      <c r="M1" s="86"/>
      <c r="N1" s="86"/>
      <c r="O1" s="86"/>
      <c r="P1" s="15"/>
      <c r="Q1" s="15"/>
      <c r="R1" s="15"/>
    </row>
    <row r="2" spans="1:24" ht="19.5" customHeight="1" x14ac:dyDescent="0.25">
      <c r="A2" s="15"/>
      <c r="B2" s="301" t="s">
        <v>831</v>
      </c>
      <c r="C2" s="86"/>
      <c r="D2" s="86"/>
      <c r="E2" s="86"/>
      <c r="F2" s="86"/>
      <c r="G2" s="86"/>
      <c r="H2" s="86"/>
      <c r="I2" s="86"/>
      <c r="J2" s="86"/>
      <c r="K2" s="86"/>
      <c r="L2" s="86"/>
      <c r="M2" s="86"/>
      <c r="N2" s="86"/>
      <c r="O2" s="86"/>
      <c r="P2" s="15"/>
      <c r="Q2" s="15"/>
      <c r="R2" s="15"/>
    </row>
    <row r="3" spans="1:24" x14ac:dyDescent="0.25">
      <c r="A3" s="15"/>
      <c r="B3" s="117"/>
      <c r="C3" s="86"/>
      <c r="D3" s="86"/>
      <c r="E3" s="86"/>
      <c r="F3" s="86"/>
      <c r="G3" s="86"/>
      <c r="H3" s="86"/>
      <c r="I3" s="86"/>
      <c r="J3" s="86"/>
      <c r="K3" s="86"/>
      <c r="L3" s="86"/>
      <c r="M3" s="86"/>
      <c r="N3" s="86"/>
      <c r="O3" s="86"/>
      <c r="P3" s="15"/>
      <c r="Q3" s="15"/>
      <c r="R3" s="15"/>
    </row>
    <row r="4" spans="1:24" ht="14.45" customHeight="1" x14ac:dyDescent="0.25">
      <c r="A4" s="15"/>
      <c r="B4" s="304" t="s">
        <v>832</v>
      </c>
      <c r="C4" s="86"/>
      <c r="D4" s="86"/>
      <c r="E4" s="86"/>
      <c r="F4" s="86"/>
      <c r="G4" s="86"/>
      <c r="H4" s="86"/>
      <c r="I4" s="86"/>
      <c r="J4" s="86"/>
      <c r="K4" s="86"/>
      <c r="L4" s="86"/>
      <c r="M4" s="86"/>
      <c r="N4" s="86"/>
      <c r="O4" s="86"/>
      <c r="P4" s="15"/>
      <c r="Q4" s="15"/>
      <c r="R4" s="15"/>
    </row>
    <row r="5" spans="1:24" ht="17.100000000000001" customHeight="1" x14ac:dyDescent="0.25">
      <c r="A5" s="15"/>
      <c r="B5" s="86"/>
      <c r="C5" s="86"/>
      <c r="D5" s="86"/>
      <c r="E5" s="86"/>
      <c r="F5" s="86"/>
      <c r="G5" s="86"/>
      <c r="H5" s="86"/>
      <c r="I5" s="86"/>
      <c r="J5" s="86"/>
      <c r="K5" s="86"/>
      <c r="L5" s="86"/>
      <c r="M5" s="86"/>
      <c r="N5" s="86"/>
      <c r="O5" s="86"/>
      <c r="P5" s="15"/>
      <c r="Q5" s="15"/>
      <c r="R5" s="15"/>
    </row>
    <row r="6" spans="1:24" ht="17.100000000000001" customHeight="1" x14ac:dyDescent="0.25">
      <c r="A6" s="15"/>
      <c r="B6" s="305" t="s">
        <v>833</v>
      </c>
      <c r="C6" s="86"/>
      <c r="D6" s="86"/>
      <c r="E6" s="86"/>
      <c r="F6" s="86"/>
      <c r="G6" s="86"/>
      <c r="H6" s="86"/>
      <c r="I6" s="86"/>
      <c r="J6" s="86"/>
      <c r="K6" s="22" t="s">
        <v>852</v>
      </c>
      <c r="L6" s="15"/>
      <c r="M6" s="15"/>
      <c r="N6" s="15"/>
      <c r="O6" s="15"/>
      <c r="P6" s="15"/>
      <c r="Q6" s="15"/>
      <c r="R6" s="15"/>
    </row>
    <row r="7" spans="1:24" ht="17.100000000000001" customHeight="1" x14ac:dyDescent="0.25">
      <c r="A7" s="15"/>
      <c r="B7" s="9"/>
      <c r="C7" s="9"/>
      <c r="D7" s="9"/>
      <c r="E7" s="9"/>
      <c r="F7" s="9"/>
      <c r="G7" s="9"/>
      <c r="H7" s="9"/>
      <c r="I7" s="9"/>
      <c r="J7" s="9"/>
      <c r="K7" s="15"/>
      <c r="L7" s="15"/>
      <c r="M7" s="15"/>
      <c r="N7" s="15"/>
      <c r="O7" s="15"/>
      <c r="P7" s="15"/>
      <c r="Q7" s="15"/>
      <c r="R7" s="15"/>
    </row>
    <row r="8" spans="1:24" ht="17.100000000000001" customHeight="1" x14ac:dyDescent="0.25">
      <c r="A8" s="15"/>
      <c r="B8" s="15"/>
      <c r="C8" s="15"/>
      <c r="D8" s="15"/>
      <c r="E8" s="15"/>
      <c r="F8" s="15"/>
      <c r="G8" s="15"/>
      <c r="H8" s="15"/>
      <c r="I8" s="15"/>
      <c r="J8" s="15"/>
      <c r="K8" s="15"/>
      <c r="L8" s="15"/>
      <c r="M8" s="15"/>
      <c r="N8" s="15"/>
      <c r="O8" s="15"/>
      <c r="P8" s="15"/>
      <c r="Q8" s="15"/>
      <c r="R8" s="15"/>
    </row>
    <row r="9" spans="1:24" ht="17.45" customHeight="1" x14ac:dyDescent="0.25">
      <c r="A9" s="15"/>
      <c r="B9" s="306" t="s">
        <v>834</v>
      </c>
      <c r="C9" s="148"/>
      <c r="D9" s="125"/>
      <c r="E9" s="306" t="s">
        <v>835</v>
      </c>
      <c r="F9" s="125"/>
      <c r="G9" s="306" t="s">
        <v>836</v>
      </c>
      <c r="H9" s="125"/>
      <c r="I9" s="306" t="s">
        <v>837</v>
      </c>
      <c r="J9" s="148"/>
      <c r="K9" s="125"/>
      <c r="L9" s="306" t="s">
        <v>838</v>
      </c>
      <c r="M9" s="148"/>
      <c r="N9" s="148"/>
      <c r="O9" s="125"/>
      <c r="P9" s="15"/>
      <c r="Q9" s="15"/>
      <c r="R9" s="15"/>
    </row>
    <row r="10" spans="1:24" ht="66.75" customHeight="1" x14ac:dyDescent="0.25">
      <c r="A10" s="15"/>
      <c r="B10" s="106"/>
      <c r="C10" s="148"/>
      <c r="D10" s="125"/>
      <c r="E10" s="106"/>
      <c r="F10" s="125"/>
      <c r="G10" s="106"/>
      <c r="H10" s="125"/>
      <c r="I10" s="106"/>
      <c r="J10" s="148"/>
      <c r="K10" s="125"/>
      <c r="L10" s="106"/>
      <c r="M10" s="148"/>
      <c r="N10" s="148"/>
      <c r="O10" s="125"/>
      <c r="P10" s="15"/>
      <c r="Q10" s="15"/>
      <c r="R10" s="15"/>
    </row>
    <row r="11" spans="1:24" ht="63.75" customHeight="1" x14ac:dyDescent="0.25">
      <c r="A11" s="15"/>
      <c r="B11" s="106"/>
      <c r="C11" s="148"/>
      <c r="D11" s="125"/>
      <c r="E11" s="106"/>
      <c r="F11" s="125"/>
      <c r="G11" s="106"/>
      <c r="H11" s="125"/>
      <c r="I11" s="106"/>
      <c r="J11" s="148"/>
      <c r="K11" s="125"/>
      <c r="L11" s="106"/>
      <c r="M11" s="148"/>
      <c r="N11" s="148"/>
      <c r="O11" s="125"/>
      <c r="P11" s="15"/>
      <c r="Q11" s="15"/>
      <c r="R11" s="15"/>
    </row>
    <row r="12" spans="1:24" ht="61.5" customHeight="1" x14ac:dyDescent="0.25">
      <c r="A12" s="15"/>
      <c r="B12" s="106"/>
      <c r="C12" s="148"/>
      <c r="D12" s="125"/>
      <c r="E12" s="106"/>
      <c r="F12" s="125"/>
      <c r="G12" s="106"/>
      <c r="H12" s="125"/>
      <c r="I12" s="106"/>
      <c r="J12" s="148"/>
      <c r="K12" s="125"/>
      <c r="L12" s="106"/>
      <c r="M12" s="148"/>
      <c r="N12" s="148"/>
      <c r="O12" s="125"/>
      <c r="P12" s="15"/>
      <c r="Q12" s="15"/>
      <c r="R12" s="15"/>
      <c r="T12" s="1"/>
      <c r="U12" s="1"/>
      <c r="V12" s="1"/>
      <c r="W12" s="1"/>
      <c r="X12" s="1"/>
    </row>
    <row r="13" spans="1:24" ht="17.100000000000001" customHeight="1" x14ac:dyDescent="0.25">
      <c r="A13" s="15"/>
      <c r="B13" s="106"/>
      <c r="C13" s="148"/>
      <c r="D13" s="125"/>
      <c r="E13" s="106"/>
      <c r="F13" s="125"/>
      <c r="G13" s="106"/>
      <c r="H13" s="125"/>
      <c r="I13" s="106"/>
      <c r="J13" s="148"/>
      <c r="K13" s="125"/>
      <c r="L13" s="106"/>
      <c r="M13" s="148"/>
      <c r="N13" s="148"/>
      <c r="O13" s="125"/>
      <c r="P13" s="15"/>
      <c r="Q13" s="15"/>
      <c r="R13" s="15"/>
      <c r="T13" s="1"/>
      <c r="U13" s="1"/>
      <c r="V13" s="1"/>
      <c r="W13" s="1"/>
      <c r="X13" s="1"/>
    </row>
    <row r="14" spans="1:24" ht="65.25" customHeight="1" x14ac:dyDescent="0.25">
      <c r="A14" s="15"/>
      <c r="B14" s="106"/>
      <c r="C14" s="148"/>
      <c r="D14" s="125"/>
      <c r="E14" s="106"/>
      <c r="F14" s="125"/>
      <c r="G14" s="106"/>
      <c r="H14" s="125"/>
      <c r="I14" s="106"/>
      <c r="J14" s="148"/>
      <c r="K14" s="125"/>
      <c r="L14" s="106"/>
      <c r="M14" s="148"/>
      <c r="N14" s="148"/>
      <c r="O14" s="125"/>
      <c r="P14" s="15"/>
      <c r="Q14" s="15"/>
      <c r="R14" s="15"/>
      <c r="T14" s="1"/>
      <c r="U14" s="1"/>
      <c r="V14" s="1"/>
      <c r="W14" s="1"/>
      <c r="X14" s="1"/>
    </row>
    <row r="15" spans="1:24" ht="67.5" customHeight="1" x14ac:dyDescent="0.25">
      <c r="A15" s="15"/>
      <c r="B15" s="106"/>
      <c r="C15" s="148"/>
      <c r="D15" s="125"/>
      <c r="E15" s="106"/>
      <c r="F15" s="125"/>
      <c r="G15" s="106"/>
      <c r="H15" s="125"/>
      <c r="I15" s="106"/>
      <c r="J15" s="148"/>
      <c r="K15" s="125"/>
      <c r="L15" s="106"/>
      <c r="M15" s="148"/>
      <c r="N15" s="148"/>
      <c r="O15" s="125"/>
      <c r="P15" s="15"/>
      <c r="Q15" s="15"/>
      <c r="R15" s="15"/>
      <c r="T15" s="1"/>
      <c r="U15" s="1"/>
      <c r="V15" s="1"/>
      <c r="W15" s="1"/>
      <c r="X15" s="1"/>
    </row>
    <row r="16" spans="1:24" ht="69" customHeight="1" x14ac:dyDescent="0.25">
      <c r="A16" s="15"/>
      <c r="B16" s="106"/>
      <c r="C16" s="148"/>
      <c r="D16" s="125"/>
      <c r="E16" s="106"/>
      <c r="F16" s="125"/>
      <c r="G16" s="106"/>
      <c r="H16" s="125"/>
      <c r="I16" s="106"/>
      <c r="J16" s="148"/>
      <c r="K16" s="125"/>
      <c r="L16" s="106"/>
      <c r="M16" s="148"/>
      <c r="N16" s="148"/>
      <c r="O16" s="125"/>
      <c r="P16" s="15"/>
      <c r="Q16" s="15"/>
      <c r="R16" s="15"/>
      <c r="T16" s="1"/>
      <c r="U16" s="1"/>
      <c r="V16" s="1"/>
      <c r="W16" s="1"/>
      <c r="X16" s="1"/>
    </row>
    <row r="17" spans="1:24" ht="17.45" customHeight="1" x14ac:dyDescent="0.25">
      <c r="A17" s="15"/>
      <c r="B17" s="106"/>
      <c r="C17" s="148"/>
      <c r="D17" s="125"/>
      <c r="E17" s="106"/>
      <c r="F17" s="125"/>
      <c r="G17" s="106"/>
      <c r="H17" s="125"/>
      <c r="I17" s="106"/>
      <c r="J17" s="148"/>
      <c r="K17" s="125"/>
      <c r="L17" s="106"/>
      <c r="M17" s="148"/>
      <c r="N17" s="148"/>
      <c r="O17" s="125"/>
      <c r="P17" s="15"/>
      <c r="Q17" s="15"/>
      <c r="R17" s="15"/>
      <c r="T17" s="1"/>
      <c r="U17" s="1"/>
      <c r="V17" s="1"/>
      <c r="W17" s="1"/>
      <c r="X17" s="1"/>
    </row>
    <row r="18" spans="1:24" ht="17.45" customHeight="1" x14ac:dyDescent="0.25">
      <c r="A18" s="15"/>
      <c r="B18" s="106"/>
      <c r="C18" s="148"/>
      <c r="D18" s="125"/>
      <c r="E18" s="106"/>
      <c r="F18" s="125"/>
      <c r="G18" s="106"/>
      <c r="H18" s="125"/>
      <c r="I18" s="106"/>
      <c r="J18" s="148"/>
      <c r="K18" s="125"/>
      <c r="L18" s="106"/>
      <c r="M18" s="148"/>
      <c r="N18" s="148"/>
      <c r="O18" s="125"/>
      <c r="P18" s="15"/>
      <c r="Q18" s="15"/>
      <c r="R18" s="15"/>
      <c r="T18" s="1"/>
      <c r="U18" s="1"/>
      <c r="V18" s="1"/>
      <c r="W18" s="1"/>
      <c r="X18" s="1"/>
    </row>
    <row r="19" spans="1:24" ht="17.45" customHeight="1" x14ac:dyDescent="0.25">
      <c r="A19" s="15"/>
      <c r="B19" s="106"/>
      <c r="C19" s="148"/>
      <c r="D19" s="125"/>
      <c r="E19" s="106"/>
      <c r="F19" s="125"/>
      <c r="G19" s="106"/>
      <c r="H19" s="125"/>
      <c r="I19" s="106"/>
      <c r="J19" s="148"/>
      <c r="K19" s="125"/>
      <c r="L19" s="106"/>
      <c r="M19" s="148"/>
      <c r="N19" s="148"/>
      <c r="O19" s="125"/>
      <c r="P19" s="15"/>
      <c r="Q19" s="15"/>
      <c r="R19" s="15"/>
      <c r="T19" s="1"/>
      <c r="U19" s="1"/>
      <c r="V19" s="1"/>
      <c r="W19" s="1"/>
      <c r="X19" s="1"/>
    </row>
    <row r="20" spans="1:24" ht="17.45" customHeight="1" x14ac:dyDescent="0.25">
      <c r="A20" s="15"/>
      <c r="B20" s="106"/>
      <c r="C20" s="148"/>
      <c r="D20" s="125"/>
      <c r="E20" s="106"/>
      <c r="F20" s="125"/>
      <c r="G20" s="106"/>
      <c r="H20" s="125"/>
      <c r="I20" s="106"/>
      <c r="J20" s="148"/>
      <c r="K20" s="125"/>
      <c r="L20" s="106"/>
      <c r="M20" s="148"/>
      <c r="N20" s="148"/>
      <c r="O20" s="125"/>
      <c r="P20" s="15"/>
      <c r="Q20" s="15"/>
      <c r="R20" s="15"/>
      <c r="T20" s="1"/>
      <c r="U20" s="1"/>
      <c r="V20" s="1"/>
      <c r="W20" s="1"/>
      <c r="X20" s="1"/>
    </row>
    <row r="21" spans="1:24" ht="17.45" customHeight="1" x14ac:dyDescent="0.25">
      <c r="A21" s="15"/>
      <c r="B21" s="106"/>
      <c r="C21" s="148"/>
      <c r="D21" s="125"/>
      <c r="E21" s="106"/>
      <c r="F21" s="125"/>
      <c r="G21" s="106"/>
      <c r="H21" s="125"/>
      <c r="I21" s="106"/>
      <c r="J21" s="148"/>
      <c r="K21" s="125"/>
      <c r="L21" s="106"/>
      <c r="M21" s="148"/>
      <c r="N21" s="148"/>
      <c r="O21" s="125"/>
      <c r="P21" s="15"/>
      <c r="Q21" s="15"/>
      <c r="R21" s="15"/>
      <c r="T21" s="1"/>
      <c r="U21" s="1"/>
      <c r="V21" s="1"/>
      <c r="W21" s="1"/>
      <c r="X21" s="1"/>
    </row>
    <row r="22" spans="1:24" ht="17.45" customHeight="1" x14ac:dyDescent="0.25">
      <c r="A22" s="15"/>
      <c r="B22" s="106"/>
      <c r="C22" s="148"/>
      <c r="D22" s="125"/>
      <c r="E22" s="106"/>
      <c r="F22" s="125"/>
      <c r="G22" s="106"/>
      <c r="H22" s="125"/>
      <c r="I22" s="106"/>
      <c r="J22" s="148"/>
      <c r="K22" s="125"/>
      <c r="L22" s="106"/>
      <c r="M22" s="148"/>
      <c r="N22" s="148"/>
      <c r="O22" s="125"/>
      <c r="P22" s="15"/>
      <c r="Q22" s="15"/>
      <c r="R22" s="15"/>
      <c r="T22" s="1"/>
      <c r="U22" s="1"/>
      <c r="V22" s="1"/>
      <c r="W22" s="1"/>
      <c r="X22" s="1"/>
    </row>
    <row r="23" spans="1:24" ht="17.45" customHeight="1" x14ac:dyDescent="0.25">
      <c r="A23" s="15"/>
      <c r="B23" s="106"/>
      <c r="C23" s="148"/>
      <c r="D23" s="125"/>
      <c r="E23" s="106"/>
      <c r="F23" s="125"/>
      <c r="G23" s="106"/>
      <c r="H23" s="125"/>
      <c r="I23" s="106"/>
      <c r="J23" s="148"/>
      <c r="K23" s="125"/>
      <c r="L23" s="106"/>
      <c r="M23" s="148"/>
      <c r="N23" s="148"/>
      <c r="O23" s="125"/>
      <c r="P23" s="15"/>
      <c r="Q23" s="15"/>
      <c r="R23" s="15"/>
      <c r="T23" s="1"/>
      <c r="U23" s="1"/>
      <c r="V23" s="1"/>
      <c r="W23" s="1"/>
      <c r="X23" s="1"/>
    </row>
    <row r="24" spans="1:24" ht="17.45" customHeight="1" x14ac:dyDescent="0.25">
      <c r="A24" s="15"/>
      <c r="B24" s="106"/>
      <c r="C24" s="148"/>
      <c r="D24" s="125"/>
      <c r="E24" s="106"/>
      <c r="F24" s="125"/>
      <c r="G24" s="106"/>
      <c r="H24" s="125"/>
      <c r="I24" s="106"/>
      <c r="J24" s="148"/>
      <c r="K24" s="125"/>
      <c r="L24" s="106"/>
      <c r="M24" s="148"/>
      <c r="N24" s="148"/>
      <c r="O24" s="125"/>
      <c r="P24" s="15"/>
      <c r="Q24" s="15"/>
      <c r="R24" s="15"/>
      <c r="T24" s="1"/>
      <c r="U24" s="1"/>
      <c r="V24" s="1"/>
      <c r="W24" s="1"/>
      <c r="X24" s="1"/>
    </row>
    <row r="25" spans="1:24" ht="17.45" customHeight="1" x14ac:dyDescent="0.25">
      <c r="A25" s="15"/>
      <c r="B25" s="106"/>
      <c r="C25" s="148"/>
      <c r="D25" s="125"/>
      <c r="E25" s="106"/>
      <c r="F25" s="125"/>
      <c r="G25" s="106"/>
      <c r="H25" s="125"/>
      <c r="I25" s="106"/>
      <c r="J25" s="148"/>
      <c r="K25" s="125"/>
      <c r="L25" s="106"/>
      <c r="M25" s="148"/>
      <c r="N25" s="148"/>
      <c r="O25" s="125"/>
      <c r="P25" s="15"/>
      <c r="Q25" s="15"/>
      <c r="R25" s="15"/>
      <c r="T25" s="1"/>
      <c r="U25" s="1"/>
      <c r="V25" s="1"/>
      <c r="W25" s="1"/>
      <c r="X25" s="1"/>
    </row>
    <row r="26" spans="1:24" ht="17.45" customHeight="1" x14ac:dyDescent="0.25">
      <c r="A26" s="15"/>
      <c r="B26" s="106"/>
      <c r="C26" s="148"/>
      <c r="D26" s="125"/>
      <c r="E26" s="106"/>
      <c r="F26" s="125"/>
      <c r="G26" s="106"/>
      <c r="H26" s="125"/>
      <c r="I26" s="106"/>
      <c r="J26" s="148"/>
      <c r="K26" s="125"/>
      <c r="L26" s="106"/>
      <c r="M26" s="148"/>
      <c r="N26" s="148"/>
      <c r="O26" s="125"/>
      <c r="P26" s="15"/>
      <c r="Q26" s="15"/>
      <c r="R26" s="15"/>
      <c r="T26" s="1"/>
      <c r="U26" s="1"/>
      <c r="V26" s="1"/>
      <c r="W26" s="1"/>
      <c r="X26" s="1"/>
    </row>
    <row r="27" spans="1:24" ht="17.45" customHeight="1" x14ac:dyDescent="0.25">
      <c r="A27" s="15"/>
      <c r="B27" s="106"/>
      <c r="C27" s="148"/>
      <c r="D27" s="125"/>
      <c r="E27" s="106"/>
      <c r="F27" s="125"/>
      <c r="G27" s="106"/>
      <c r="H27" s="125"/>
      <c r="I27" s="106"/>
      <c r="J27" s="148"/>
      <c r="K27" s="125"/>
      <c r="L27" s="106"/>
      <c r="M27" s="148"/>
      <c r="N27" s="148"/>
      <c r="O27" s="125"/>
      <c r="P27" s="15"/>
      <c r="Q27" s="15"/>
      <c r="R27" s="15"/>
    </row>
    <row r="28" spans="1:24" ht="17.45" customHeight="1" x14ac:dyDescent="0.25">
      <c r="A28" s="15"/>
      <c r="B28" s="106"/>
      <c r="C28" s="148"/>
      <c r="D28" s="125"/>
      <c r="E28" s="106"/>
      <c r="F28" s="125"/>
      <c r="G28" s="106"/>
      <c r="H28" s="125"/>
      <c r="I28" s="106"/>
      <c r="J28" s="148"/>
      <c r="K28" s="125"/>
      <c r="L28" s="106"/>
      <c r="M28" s="148"/>
      <c r="N28" s="148"/>
      <c r="O28" s="125"/>
      <c r="P28" s="15"/>
      <c r="Q28" s="15"/>
      <c r="R28" s="15"/>
    </row>
    <row r="29" spans="1:24" ht="17.45" customHeight="1" x14ac:dyDescent="0.25">
      <c r="A29" s="15"/>
      <c r="B29" s="106"/>
      <c r="C29" s="148"/>
      <c r="D29" s="125"/>
      <c r="E29" s="106"/>
      <c r="F29" s="125"/>
      <c r="G29" s="106"/>
      <c r="H29" s="125"/>
      <c r="I29" s="106"/>
      <c r="J29" s="148"/>
      <c r="K29" s="125"/>
      <c r="L29" s="106"/>
      <c r="M29" s="148"/>
      <c r="N29" s="148"/>
      <c r="O29" s="125"/>
      <c r="P29" s="15"/>
      <c r="Q29" s="15"/>
      <c r="R29" s="15"/>
    </row>
    <row r="30" spans="1:24" ht="17.45" customHeight="1" x14ac:dyDescent="0.25">
      <c r="A30" s="15"/>
      <c r="B30" s="106"/>
      <c r="C30" s="148"/>
      <c r="D30" s="125"/>
      <c r="E30" s="106"/>
      <c r="F30" s="125"/>
      <c r="G30" s="106"/>
      <c r="H30" s="125"/>
      <c r="I30" s="106"/>
      <c r="J30" s="148"/>
      <c r="K30" s="125"/>
      <c r="L30" s="106"/>
      <c r="M30" s="148"/>
      <c r="N30" s="148"/>
      <c r="O30" s="125"/>
      <c r="P30" s="15"/>
      <c r="Q30" s="15"/>
      <c r="R30" s="15"/>
    </row>
    <row r="31" spans="1:24" ht="17.45" customHeight="1" x14ac:dyDescent="0.25">
      <c r="A31" s="15"/>
      <c r="B31" s="106"/>
      <c r="C31" s="148"/>
      <c r="D31" s="125"/>
      <c r="E31" s="106"/>
      <c r="F31" s="125"/>
      <c r="G31" s="106"/>
      <c r="H31" s="125"/>
      <c r="I31" s="106"/>
      <c r="J31" s="148"/>
      <c r="K31" s="125"/>
      <c r="L31" s="106"/>
      <c r="M31" s="148"/>
      <c r="N31" s="148"/>
      <c r="O31" s="125"/>
      <c r="P31" s="15"/>
      <c r="Q31" s="15"/>
      <c r="R31" s="15"/>
    </row>
    <row r="32" spans="1:24" ht="17.45" customHeight="1" x14ac:dyDescent="0.25">
      <c r="A32" s="15"/>
      <c r="B32" s="106"/>
      <c r="C32" s="148"/>
      <c r="D32" s="125"/>
      <c r="E32" s="106"/>
      <c r="F32" s="125"/>
      <c r="G32" s="106"/>
      <c r="H32" s="125"/>
      <c r="I32" s="106"/>
      <c r="J32" s="148"/>
      <c r="K32" s="125"/>
      <c r="L32" s="106"/>
      <c r="M32" s="148"/>
      <c r="N32" s="148"/>
      <c r="O32" s="125"/>
      <c r="P32" s="15"/>
      <c r="Q32" s="15"/>
      <c r="R32" s="15"/>
    </row>
    <row r="33" spans="1:18" ht="17.45" customHeight="1" x14ac:dyDescent="0.25">
      <c r="A33" s="15"/>
      <c r="B33" s="106"/>
      <c r="C33" s="148"/>
      <c r="D33" s="125"/>
      <c r="E33" s="106"/>
      <c r="F33" s="125"/>
      <c r="G33" s="106"/>
      <c r="H33" s="125"/>
      <c r="I33" s="106"/>
      <c r="J33" s="148"/>
      <c r="K33" s="125"/>
      <c r="L33" s="106"/>
      <c r="M33" s="148"/>
      <c r="N33" s="148"/>
      <c r="O33" s="125"/>
      <c r="P33" s="15"/>
      <c r="Q33" s="15"/>
      <c r="R33" s="15"/>
    </row>
    <row r="34" spans="1:18" ht="17.45" customHeight="1" x14ac:dyDescent="0.25">
      <c r="A34" s="15"/>
      <c r="B34" s="106"/>
      <c r="C34" s="148"/>
      <c r="D34" s="125"/>
      <c r="E34" s="106"/>
      <c r="F34" s="125"/>
      <c r="G34" s="106"/>
      <c r="H34" s="125"/>
      <c r="I34" s="106"/>
      <c r="J34" s="148"/>
      <c r="K34" s="125"/>
      <c r="L34" s="106"/>
      <c r="M34" s="148"/>
      <c r="N34" s="148"/>
      <c r="O34" s="125"/>
      <c r="P34" s="15"/>
      <c r="Q34" s="15"/>
      <c r="R34" s="15"/>
    </row>
    <row r="35" spans="1:18" ht="17.45" customHeight="1" x14ac:dyDescent="0.25">
      <c r="A35" s="15"/>
      <c r="B35" s="106"/>
      <c r="C35" s="148"/>
      <c r="D35" s="125"/>
      <c r="E35" s="106"/>
      <c r="F35" s="125"/>
      <c r="G35" s="106"/>
      <c r="H35" s="125"/>
      <c r="I35" s="106"/>
      <c r="J35" s="148"/>
      <c r="K35" s="125"/>
      <c r="L35" s="106"/>
      <c r="M35" s="148"/>
      <c r="N35" s="148"/>
      <c r="O35" s="125"/>
      <c r="P35" s="15"/>
      <c r="Q35" s="15"/>
      <c r="R35" s="15"/>
    </row>
    <row r="36" spans="1:18" ht="17.45" customHeight="1" x14ac:dyDescent="0.25">
      <c r="A36" s="15"/>
      <c r="B36" s="106"/>
      <c r="C36" s="148"/>
      <c r="D36" s="125"/>
      <c r="E36" s="106"/>
      <c r="F36" s="125"/>
      <c r="G36" s="106"/>
      <c r="H36" s="125"/>
      <c r="I36" s="106"/>
      <c r="J36" s="148"/>
      <c r="K36" s="125"/>
      <c r="L36" s="106"/>
      <c r="M36" s="148"/>
      <c r="N36" s="148"/>
      <c r="O36" s="125"/>
      <c r="P36" s="15"/>
      <c r="Q36" s="15"/>
      <c r="R36" s="15"/>
    </row>
    <row r="37" spans="1:18" ht="17.45" customHeight="1" x14ac:dyDescent="0.25">
      <c r="A37" s="15"/>
      <c r="B37" s="106"/>
      <c r="C37" s="148"/>
      <c r="D37" s="125"/>
      <c r="E37" s="106"/>
      <c r="F37" s="125"/>
      <c r="G37" s="106"/>
      <c r="H37" s="125"/>
      <c r="I37" s="106"/>
      <c r="J37" s="148"/>
      <c r="K37" s="125"/>
      <c r="L37" s="106"/>
      <c r="M37" s="148"/>
      <c r="N37" s="148"/>
      <c r="O37" s="125"/>
      <c r="P37" s="15"/>
      <c r="Q37" s="15"/>
      <c r="R37" s="15"/>
    </row>
    <row r="38" spans="1:18" ht="17.45" customHeight="1" x14ac:dyDescent="0.25">
      <c r="A38" s="15"/>
      <c r="B38" s="106"/>
      <c r="C38" s="148"/>
      <c r="D38" s="125"/>
      <c r="E38" s="106"/>
      <c r="F38" s="125"/>
      <c r="G38" s="106"/>
      <c r="H38" s="125"/>
      <c r="I38" s="106"/>
      <c r="J38" s="148"/>
      <c r="K38" s="125"/>
      <c r="L38" s="106"/>
      <c r="M38" s="148"/>
      <c r="N38" s="148"/>
      <c r="O38" s="125"/>
      <c r="P38" s="15"/>
      <c r="Q38" s="15"/>
      <c r="R38" s="15"/>
    </row>
    <row r="39" spans="1:18" ht="17.45" customHeight="1" x14ac:dyDescent="0.25">
      <c r="A39" s="15"/>
      <c r="B39" s="106"/>
      <c r="C39" s="148"/>
      <c r="D39" s="125"/>
      <c r="E39" s="106"/>
      <c r="F39" s="125"/>
      <c r="G39" s="106"/>
      <c r="H39" s="125"/>
      <c r="I39" s="106"/>
      <c r="J39" s="148"/>
      <c r="K39" s="125"/>
      <c r="L39" s="106"/>
      <c r="M39" s="148"/>
      <c r="N39" s="148"/>
      <c r="O39" s="125"/>
      <c r="P39" s="15"/>
      <c r="Q39" s="15"/>
      <c r="R39" s="15"/>
    </row>
    <row r="40" spans="1:18" ht="17.45" customHeight="1" x14ac:dyDescent="0.25">
      <c r="A40" s="15"/>
      <c r="B40" s="106"/>
      <c r="C40" s="148"/>
      <c r="D40" s="125"/>
      <c r="E40" s="106"/>
      <c r="F40" s="125"/>
      <c r="G40" s="106"/>
      <c r="H40" s="125"/>
      <c r="I40" s="106"/>
      <c r="J40" s="148"/>
      <c r="K40" s="125"/>
      <c r="L40" s="106"/>
      <c r="M40" s="148"/>
      <c r="N40" s="148"/>
      <c r="O40" s="125"/>
      <c r="P40" s="15"/>
      <c r="Q40" s="15"/>
      <c r="R40" s="15"/>
    </row>
    <row r="41" spans="1:18" x14ac:dyDescent="0.25">
      <c r="A41" s="15"/>
      <c r="B41" s="106"/>
      <c r="C41" s="148"/>
      <c r="D41" s="125"/>
      <c r="E41" s="106"/>
      <c r="F41" s="125"/>
      <c r="G41" s="106"/>
      <c r="H41" s="125"/>
      <c r="I41" s="106"/>
      <c r="J41" s="148"/>
      <c r="K41" s="125"/>
      <c r="L41" s="106"/>
      <c r="M41" s="148"/>
      <c r="N41" s="148"/>
      <c r="O41" s="125"/>
      <c r="P41" s="15"/>
      <c r="Q41" s="15"/>
      <c r="R41" s="15"/>
    </row>
    <row r="42" spans="1:18" x14ac:dyDescent="0.25">
      <c r="A42" s="15"/>
      <c r="B42" s="106"/>
      <c r="C42" s="148"/>
      <c r="D42" s="125"/>
      <c r="E42" s="106"/>
      <c r="F42" s="125"/>
      <c r="G42" s="106"/>
      <c r="H42" s="125"/>
      <c r="I42" s="106"/>
      <c r="J42" s="148"/>
      <c r="K42" s="125"/>
      <c r="L42" s="106"/>
      <c r="M42" s="148"/>
      <c r="N42" s="148"/>
      <c r="O42" s="125"/>
      <c r="P42" s="15"/>
      <c r="Q42" s="15"/>
      <c r="R42" s="15"/>
    </row>
    <row r="43" spans="1:18" x14ac:dyDescent="0.25">
      <c r="A43" s="15"/>
      <c r="B43" s="106"/>
      <c r="C43" s="148"/>
      <c r="D43" s="125"/>
      <c r="E43" s="106"/>
      <c r="F43" s="125"/>
      <c r="G43" s="106"/>
      <c r="H43" s="125"/>
      <c r="I43" s="106"/>
      <c r="J43" s="148"/>
      <c r="K43" s="125"/>
      <c r="L43" s="106"/>
      <c r="M43" s="148"/>
      <c r="N43" s="148"/>
      <c r="O43" s="125"/>
      <c r="P43" s="15"/>
      <c r="Q43" s="15"/>
      <c r="R43" s="15"/>
    </row>
    <row r="44" spans="1:18" x14ac:dyDescent="0.25">
      <c r="A44" s="15"/>
      <c r="B44" s="106"/>
      <c r="C44" s="148"/>
      <c r="D44" s="125"/>
      <c r="E44" s="106"/>
      <c r="F44" s="125"/>
      <c r="G44" s="106"/>
      <c r="H44" s="125"/>
      <c r="I44" s="106"/>
      <c r="J44" s="148"/>
      <c r="K44" s="125"/>
      <c r="L44" s="106"/>
      <c r="M44" s="148"/>
      <c r="N44" s="148"/>
      <c r="O44" s="125"/>
      <c r="P44" s="15"/>
      <c r="Q44" s="15"/>
      <c r="R44" s="15"/>
    </row>
    <row r="45" spans="1:18" ht="17.45" customHeight="1" x14ac:dyDescent="0.25">
      <c r="A45" s="15"/>
      <c r="B45" s="106"/>
      <c r="C45" s="148"/>
      <c r="D45" s="125"/>
      <c r="E45" s="106"/>
      <c r="F45" s="125"/>
      <c r="G45" s="106"/>
      <c r="H45" s="125"/>
      <c r="I45" s="106"/>
      <c r="J45" s="148"/>
      <c r="K45" s="125"/>
      <c r="L45" s="106"/>
      <c r="M45" s="148"/>
      <c r="N45" s="148"/>
      <c r="O45" s="125"/>
      <c r="P45" s="15"/>
      <c r="Q45" s="15"/>
      <c r="R45" s="15"/>
    </row>
    <row r="46" spans="1:18" ht="17.45" customHeight="1" x14ac:dyDescent="0.25">
      <c r="A46" s="15"/>
      <c r="B46" s="106"/>
      <c r="C46" s="148"/>
      <c r="D46" s="125"/>
      <c r="E46" s="106"/>
      <c r="F46" s="125"/>
      <c r="G46" s="106"/>
      <c r="H46" s="125"/>
      <c r="I46" s="106"/>
      <c r="J46" s="148"/>
      <c r="K46" s="125"/>
      <c r="L46" s="106"/>
      <c r="M46" s="148"/>
      <c r="N46" s="148"/>
      <c r="O46" s="125"/>
      <c r="P46" s="15"/>
      <c r="Q46" s="15"/>
      <c r="R46" s="15"/>
    </row>
    <row r="47" spans="1:18" x14ac:dyDescent="0.25">
      <c r="A47" s="15"/>
      <c r="B47" s="15"/>
      <c r="C47" s="15"/>
      <c r="D47" s="15"/>
      <c r="E47" s="15"/>
      <c r="F47" s="15"/>
      <c r="G47" s="15"/>
      <c r="H47" s="15"/>
      <c r="I47" s="15"/>
      <c r="J47" s="15"/>
      <c r="K47" s="15"/>
      <c r="L47" s="15"/>
      <c r="M47" s="15"/>
      <c r="N47" s="15"/>
      <c r="O47" s="15"/>
      <c r="P47" s="15"/>
      <c r="Q47" s="15"/>
      <c r="R47" s="15"/>
    </row>
    <row r="48" spans="1:18" x14ac:dyDescent="0.25">
      <c r="A48" s="15"/>
      <c r="B48" s="15"/>
      <c r="C48" s="15"/>
      <c r="D48" s="15"/>
      <c r="E48" s="15"/>
      <c r="F48" s="15"/>
      <c r="G48" s="15"/>
      <c r="H48" s="15"/>
      <c r="I48" s="15"/>
      <c r="J48" s="15"/>
      <c r="K48" s="15"/>
      <c r="L48" s="15"/>
      <c r="M48" s="15"/>
      <c r="N48" s="15"/>
      <c r="O48" s="15"/>
      <c r="P48" s="15"/>
      <c r="Q48" s="15"/>
      <c r="R48" s="15"/>
    </row>
    <row r="49" spans="1:18" x14ac:dyDescent="0.25">
      <c r="A49" s="15"/>
      <c r="B49" s="121"/>
      <c r="C49" s="86"/>
      <c r="D49" s="86"/>
      <c r="E49" s="86"/>
      <c r="F49" s="86"/>
      <c r="G49" s="86"/>
      <c r="H49" s="86"/>
      <c r="I49" s="86"/>
      <c r="J49" s="86"/>
      <c r="K49" s="86"/>
      <c r="L49" s="86"/>
      <c r="M49" s="86"/>
      <c r="N49" s="86"/>
      <c r="O49" s="86"/>
      <c r="P49" s="15"/>
      <c r="Q49" s="15"/>
      <c r="R49" s="15"/>
    </row>
    <row r="50" spans="1:18" ht="17.100000000000001" customHeight="1" x14ac:dyDescent="0.25">
      <c r="A50" s="15"/>
      <c r="B50" s="86"/>
      <c r="C50" s="86"/>
      <c r="D50" s="86"/>
      <c r="E50" s="86"/>
      <c r="F50" s="86"/>
      <c r="G50" s="86"/>
      <c r="H50" s="86"/>
      <c r="I50" s="86"/>
      <c r="J50" s="86"/>
      <c r="K50" s="86"/>
      <c r="L50" s="86"/>
      <c r="M50" s="86"/>
      <c r="N50" s="86"/>
      <c r="O50" s="86"/>
      <c r="P50" s="15"/>
      <c r="Q50" s="15"/>
      <c r="R50" s="15"/>
    </row>
  </sheetData>
  <sheetProtection sheet="1" objects="1" scenarios="1" formatColumns="0" formatRows="0"/>
  <mergeCells count="196">
    <mergeCell ref="I46:K46"/>
    <mergeCell ref="B27:D27"/>
    <mergeCell ref="E37:F37"/>
    <mergeCell ref="B18:D18"/>
    <mergeCell ref="G31:H31"/>
    <mergeCell ref="G46:H46"/>
    <mergeCell ref="G40:H40"/>
    <mergeCell ref="E21:F21"/>
    <mergeCell ref="L41:O41"/>
    <mergeCell ref="E46:F46"/>
    <mergeCell ref="B41:D41"/>
    <mergeCell ref="B35:D35"/>
    <mergeCell ref="L43:O43"/>
    <mergeCell ref="I31:K31"/>
    <mergeCell ref="I40:K40"/>
    <mergeCell ref="L24:O24"/>
    <mergeCell ref="B25:D25"/>
    <mergeCell ref="L18:O18"/>
    <mergeCell ref="L33:O33"/>
    <mergeCell ref="E43:F43"/>
    <mergeCell ref="B46:D46"/>
    <mergeCell ref="L46:O46"/>
    <mergeCell ref="B42:D42"/>
    <mergeCell ref="E41:F41"/>
    <mergeCell ref="B1:O1"/>
    <mergeCell ref="E30:F30"/>
    <mergeCell ref="L13:O13"/>
    <mergeCell ref="G30:H30"/>
    <mergeCell ref="B32:D32"/>
    <mergeCell ref="E11:F11"/>
    <mergeCell ref="I9:K9"/>
    <mergeCell ref="B26:D26"/>
    <mergeCell ref="E45:F45"/>
    <mergeCell ref="G14:H14"/>
    <mergeCell ref="G45:H45"/>
    <mergeCell ref="I30:K30"/>
    <mergeCell ref="L15:O15"/>
    <mergeCell ref="B16:D16"/>
    <mergeCell ref="G29:H29"/>
    <mergeCell ref="L23:O23"/>
    <mergeCell ref="I11:K11"/>
    <mergeCell ref="B40:D40"/>
    <mergeCell ref="E28:F28"/>
    <mergeCell ref="G19:H19"/>
    <mergeCell ref="G28:H28"/>
    <mergeCell ref="I35:K35"/>
    <mergeCell ref="B15:D15"/>
    <mergeCell ref="I44:K44"/>
    <mergeCell ref="E9:F9"/>
    <mergeCell ref="B24:D24"/>
    <mergeCell ref="B33:D33"/>
    <mergeCell ref="I19:K19"/>
    <mergeCell ref="G43:H43"/>
    <mergeCell ref="E24:F24"/>
    <mergeCell ref="L9:O9"/>
    <mergeCell ref="E33:F33"/>
    <mergeCell ref="G27:H27"/>
    <mergeCell ref="E42:F42"/>
    <mergeCell ref="G36:H36"/>
    <mergeCell ref="I43:K43"/>
    <mergeCell ref="I18:K18"/>
    <mergeCell ref="E17:F17"/>
    <mergeCell ref="G17:H17"/>
    <mergeCell ref="L11:O11"/>
    <mergeCell ref="I33:K33"/>
    <mergeCell ref="E35:F35"/>
    <mergeCell ref="I42:K42"/>
    <mergeCell ref="E10:F10"/>
    <mergeCell ref="G10:H10"/>
    <mergeCell ref="E19:F19"/>
    <mergeCell ref="L37:O37"/>
    <mergeCell ref="G15:H15"/>
    <mergeCell ref="G41:H41"/>
    <mergeCell ref="L35:O35"/>
    <mergeCell ref="I26:K26"/>
    <mergeCell ref="L25:O25"/>
    <mergeCell ref="I16:K16"/>
    <mergeCell ref="I41:K41"/>
    <mergeCell ref="L20:O20"/>
    <mergeCell ref="B21:D21"/>
    <mergeCell ref="L29:O29"/>
    <mergeCell ref="B39:D39"/>
    <mergeCell ref="E18:F18"/>
    <mergeCell ref="B19:D19"/>
    <mergeCell ref="E38:F38"/>
    <mergeCell ref="G38:H38"/>
    <mergeCell ref="G9:H9"/>
    <mergeCell ref="I25:K25"/>
    <mergeCell ref="B14:D14"/>
    <mergeCell ref="L44:O44"/>
    <mergeCell ref="L22:O22"/>
    <mergeCell ref="B23:D23"/>
    <mergeCell ref="G11:H11"/>
    <mergeCell ref="G42:H42"/>
    <mergeCell ref="B13:D13"/>
    <mergeCell ref="E39:F39"/>
    <mergeCell ref="G39:H39"/>
    <mergeCell ref="E44:F44"/>
    <mergeCell ref="E20:F20"/>
    <mergeCell ref="E29:F29"/>
    <mergeCell ref="I39:K39"/>
    <mergeCell ref="G37:H37"/>
    <mergeCell ref="E13:F13"/>
    <mergeCell ref="B9:D9"/>
    <mergeCell ref="L16:O16"/>
    <mergeCell ref="E40:F40"/>
    <mergeCell ref="E14:F14"/>
    <mergeCell ref="I12:K12"/>
    <mergeCell ref="I21:K21"/>
    <mergeCell ref="B10:D10"/>
    <mergeCell ref="B6:J6"/>
    <mergeCell ref="B36:D36"/>
    <mergeCell ref="G24:H24"/>
    <mergeCell ref="B45:D45"/>
    <mergeCell ref="G33:H33"/>
    <mergeCell ref="E26:F26"/>
    <mergeCell ref="L42:O42"/>
    <mergeCell ref="G26:H26"/>
    <mergeCell ref="G35:H35"/>
    <mergeCell ref="E16:F16"/>
    <mergeCell ref="B31:D31"/>
    <mergeCell ref="G16:H16"/>
    <mergeCell ref="L39:O39"/>
    <mergeCell ref="L30:O30"/>
    <mergeCell ref="I27:K27"/>
    <mergeCell ref="E25:F25"/>
    <mergeCell ref="G25:H25"/>
    <mergeCell ref="L32:O32"/>
    <mergeCell ref="I20:K20"/>
    <mergeCell ref="G13:H13"/>
    <mergeCell ref="I29:K29"/>
    <mergeCell ref="I37:K37"/>
    <mergeCell ref="B17:D17"/>
    <mergeCell ref="L21:O21"/>
    <mergeCell ref="B12:D12"/>
    <mergeCell ref="L10:O10"/>
    <mergeCell ref="B29:D29"/>
    <mergeCell ref="B38:D38"/>
    <mergeCell ref="G21:H21"/>
    <mergeCell ref="B11:D11"/>
    <mergeCell ref="I32:K32"/>
    <mergeCell ref="L34:O34"/>
    <mergeCell ref="E23:F23"/>
    <mergeCell ref="I15:K15"/>
    <mergeCell ref="E32:F32"/>
    <mergeCell ref="G32:H32"/>
    <mergeCell ref="L26:O26"/>
    <mergeCell ref="B22:D22"/>
    <mergeCell ref="B49:O50"/>
    <mergeCell ref="L17:O17"/>
    <mergeCell ref="B2:O2"/>
    <mergeCell ref="I17:K17"/>
    <mergeCell ref="B30:D30"/>
    <mergeCell ref="G18:H18"/>
    <mergeCell ref="B20:D20"/>
    <mergeCell ref="E34:F34"/>
    <mergeCell ref="L19:O19"/>
    <mergeCell ref="G34:H34"/>
    <mergeCell ref="L28:O28"/>
    <mergeCell ref="I10:K10"/>
    <mergeCell ref="B4:O5"/>
    <mergeCell ref="E27:F27"/>
    <mergeCell ref="L12:O12"/>
    <mergeCell ref="I34:K34"/>
    <mergeCell ref="E36:F36"/>
    <mergeCell ref="G20:H20"/>
    <mergeCell ref="L14:O14"/>
    <mergeCell ref="L45:O45"/>
    <mergeCell ref="I36:K36"/>
    <mergeCell ref="I45:K45"/>
    <mergeCell ref="L38:O38"/>
    <mergeCell ref="E22:F22"/>
    <mergeCell ref="B3:O3"/>
    <mergeCell ref="G23:H23"/>
    <mergeCell ref="B44:D44"/>
    <mergeCell ref="B34:D34"/>
    <mergeCell ref="L27:O27"/>
    <mergeCell ref="B28:D28"/>
    <mergeCell ref="L36:O36"/>
    <mergeCell ref="I24:K24"/>
    <mergeCell ref="B37:D37"/>
    <mergeCell ref="G44:H44"/>
    <mergeCell ref="B43:D43"/>
    <mergeCell ref="G22:H22"/>
    <mergeCell ref="E12:F12"/>
    <mergeCell ref="L31:O31"/>
    <mergeCell ref="G12:H12"/>
    <mergeCell ref="L40:O40"/>
    <mergeCell ref="I28:K28"/>
    <mergeCell ref="I22:K22"/>
    <mergeCell ref="I14:K14"/>
    <mergeCell ref="I23:K23"/>
    <mergeCell ref="E31:F31"/>
    <mergeCell ref="I38:K38"/>
    <mergeCell ref="E15:F15"/>
    <mergeCell ref="I13:K13"/>
  </mergeCells>
  <dataValidations count="1">
    <dataValidation type="list" allowBlank="1" showInputMessage="1" showErrorMessage="1" prompt="Select Yes or No" sqref="K6:K7" xr:uid="{00000000-0002-0000-1200-000000000000}">
      <formula1>"Yes, No"</formula1>
    </dataValidation>
  </dataValidations>
  <pageMargins left="0.25" right="0.25"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499984740745262"/>
  </sheetPr>
  <dimension ref="B1:K90"/>
  <sheetViews>
    <sheetView showGridLines="0" tabSelected="1" showWhiteSpace="0" view="pageBreakPreview" zoomScaleNormal="100" zoomScaleSheetLayoutView="100" workbookViewId="0">
      <selection activeCell="P15" sqref="P15"/>
    </sheetView>
  </sheetViews>
  <sheetFormatPr defaultColWidth="8.85546875" defaultRowHeight="15" x14ac:dyDescent="0.25"/>
  <cols>
    <col min="1" max="1" width="2" style="354" customWidth="1"/>
    <col min="2" max="3" width="8.85546875" style="354"/>
    <col min="4" max="4" width="17.42578125" style="354" customWidth="1"/>
    <col min="5" max="9" width="8.85546875" style="354"/>
    <col min="10" max="10" width="32.42578125" style="354" customWidth="1"/>
    <col min="11" max="11" width="18.85546875" style="354" customWidth="1"/>
    <col min="12" max="16384" width="8.85546875" style="354"/>
  </cols>
  <sheetData>
    <row r="1" spans="2:11" s="354" customFormat="1" ht="17.100000000000001" customHeight="1" x14ac:dyDescent="0.25"/>
    <row r="2" spans="2:11" s="354" customFormat="1" ht="17.100000000000001" customHeight="1" x14ac:dyDescent="0.25">
      <c r="B2" s="355" t="s">
        <v>9</v>
      </c>
      <c r="C2" s="356"/>
      <c r="D2" s="356"/>
      <c r="E2" s="356"/>
      <c r="F2" s="356"/>
      <c r="G2" s="356"/>
      <c r="H2" s="356"/>
      <c r="I2" s="356"/>
      <c r="J2" s="356"/>
      <c r="K2" s="357"/>
    </row>
    <row r="3" spans="2:11" s="354" customFormat="1" ht="17.45" customHeight="1" x14ac:dyDescent="0.25">
      <c r="B3" s="358" t="s">
        <v>10</v>
      </c>
      <c r="C3" s="356"/>
      <c r="D3" s="356"/>
      <c r="E3" s="356"/>
      <c r="F3" s="356"/>
      <c r="G3" s="356"/>
      <c r="H3" s="356"/>
      <c r="I3" s="356"/>
      <c r="J3" s="356"/>
      <c r="K3" s="359"/>
    </row>
    <row r="4" spans="2:11" s="354" customFormat="1" ht="17.45" customHeight="1" x14ac:dyDescent="0.25">
      <c r="B4" s="360" t="s">
        <v>11</v>
      </c>
      <c r="C4" s="361"/>
      <c r="D4" s="362"/>
      <c r="E4" s="363" t="s">
        <v>847</v>
      </c>
      <c r="F4" s="361"/>
      <c r="G4" s="361"/>
      <c r="H4" s="361"/>
      <c r="I4" s="361"/>
      <c r="J4" s="362"/>
      <c r="K4" s="364"/>
    </row>
    <row r="5" spans="2:11" s="354" customFormat="1" ht="26.25" customHeight="1" x14ac:dyDescent="0.25">
      <c r="B5" s="360" t="s">
        <v>12</v>
      </c>
      <c r="C5" s="361"/>
      <c r="D5" s="362"/>
      <c r="E5" s="365" t="s">
        <v>13</v>
      </c>
      <c r="F5" s="361"/>
      <c r="G5" s="361"/>
      <c r="H5" s="361"/>
      <c r="I5" s="361"/>
      <c r="J5" s="362"/>
      <c r="K5" s="364"/>
    </row>
    <row r="6" spans="2:11" s="354" customFormat="1" ht="34.5" customHeight="1" x14ac:dyDescent="0.25">
      <c r="B6" s="366" t="s">
        <v>14</v>
      </c>
      <c r="C6" s="361"/>
      <c r="D6" s="362"/>
      <c r="E6" s="367" t="s">
        <v>15</v>
      </c>
      <c r="F6" s="361"/>
      <c r="G6" s="361"/>
      <c r="H6" s="361"/>
      <c r="I6" s="361"/>
      <c r="J6" s="362"/>
      <c r="K6" s="364"/>
    </row>
    <row r="7" spans="2:11" s="354" customFormat="1" ht="17.45" customHeight="1" x14ac:dyDescent="0.25">
      <c r="B7" s="360" t="s">
        <v>16</v>
      </c>
      <c r="C7" s="361"/>
      <c r="D7" s="362"/>
      <c r="E7" s="363" t="s">
        <v>17</v>
      </c>
      <c r="F7" s="361"/>
      <c r="G7" s="361"/>
      <c r="H7" s="361"/>
      <c r="I7" s="361"/>
      <c r="J7" s="362"/>
      <c r="K7" s="368"/>
    </row>
    <row r="8" spans="2:11" s="354" customFormat="1" ht="22.5" customHeight="1" x14ac:dyDescent="0.25">
      <c r="B8" s="360" t="s">
        <v>18</v>
      </c>
      <c r="C8" s="361"/>
      <c r="D8" s="362"/>
      <c r="E8" s="363" t="s">
        <v>19</v>
      </c>
      <c r="F8" s="361"/>
      <c r="G8" s="361"/>
      <c r="H8" s="361"/>
      <c r="I8" s="361"/>
      <c r="J8" s="362"/>
      <c r="K8" s="368"/>
    </row>
    <row r="9" spans="2:11" s="354" customFormat="1" ht="23.25" customHeight="1" x14ac:dyDescent="0.25">
      <c r="B9" s="360" t="s">
        <v>20</v>
      </c>
      <c r="C9" s="361"/>
      <c r="D9" s="362"/>
      <c r="E9" s="365" t="s">
        <v>21</v>
      </c>
      <c r="F9" s="361"/>
      <c r="G9" s="361"/>
      <c r="H9" s="361"/>
      <c r="I9" s="361"/>
      <c r="J9" s="362"/>
      <c r="K9" s="364"/>
    </row>
    <row r="10" spans="2:11" s="354" customFormat="1" ht="24" customHeight="1" x14ac:dyDescent="0.25">
      <c r="B10" s="360" t="s">
        <v>22</v>
      </c>
      <c r="C10" s="361"/>
      <c r="D10" s="362"/>
      <c r="E10" s="365" t="s">
        <v>848</v>
      </c>
      <c r="F10" s="361"/>
      <c r="G10" s="361"/>
      <c r="H10" s="361"/>
      <c r="I10" s="361"/>
      <c r="J10" s="362"/>
      <c r="K10" s="364"/>
    </row>
    <row r="11" spans="2:11" s="354" customFormat="1" ht="61.5" customHeight="1" x14ac:dyDescent="0.25">
      <c r="B11" s="360" t="s">
        <v>23</v>
      </c>
      <c r="C11" s="361"/>
      <c r="D11" s="362"/>
      <c r="E11" s="363" t="s">
        <v>24</v>
      </c>
      <c r="F11" s="361"/>
      <c r="G11" s="361"/>
      <c r="H11" s="361"/>
      <c r="I11" s="361"/>
      <c r="J11" s="362"/>
      <c r="K11" s="368"/>
    </row>
    <row r="12" spans="2:11" s="354" customFormat="1" ht="17.45" customHeight="1" x14ac:dyDescent="0.25">
      <c r="B12" s="360" t="s">
        <v>25</v>
      </c>
      <c r="C12" s="361"/>
      <c r="D12" s="362"/>
      <c r="E12" s="363" t="s">
        <v>26</v>
      </c>
      <c r="F12" s="361"/>
      <c r="G12" s="361"/>
      <c r="H12" s="361"/>
      <c r="I12" s="361"/>
      <c r="J12" s="362"/>
      <c r="K12" s="368"/>
    </row>
    <row r="13" spans="2:11" s="354" customFormat="1" ht="17.45" customHeight="1" x14ac:dyDescent="0.25">
      <c r="B13" s="369" t="s">
        <v>27</v>
      </c>
      <c r="C13" s="370"/>
      <c r="D13" s="370"/>
      <c r="E13" s="370"/>
      <c r="F13" s="370"/>
      <c r="G13" s="370"/>
      <c r="H13" s="370"/>
      <c r="I13" s="370"/>
      <c r="J13" s="370"/>
      <c r="K13" s="371"/>
    </row>
    <row r="14" spans="2:11" s="354" customFormat="1" ht="17.45" customHeight="1" x14ac:dyDescent="0.25">
      <c r="B14" s="360" t="s">
        <v>28</v>
      </c>
      <c r="C14" s="361"/>
      <c r="D14" s="362"/>
      <c r="E14" s="372">
        <v>44687</v>
      </c>
      <c r="F14" s="373"/>
      <c r="G14" s="373"/>
      <c r="H14" s="373"/>
      <c r="I14" s="373"/>
      <c r="J14" s="374"/>
      <c r="K14" s="375"/>
    </row>
    <row r="15" spans="2:11" s="354" customFormat="1" ht="15.95" customHeight="1" x14ac:dyDescent="0.25">
      <c r="B15" s="360" t="s">
        <v>29</v>
      </c>
      <c r="C15" s="361"/>
      <c r="D15" s="362"/>
      <c r="E15" s="376">
        <v>44635</v>
      </c>
      <c r="F15" s="373"/>
      <c r="G15" s="373"/>
      <c r="H15" s="373"/>
      <c r="I15" s="373"/>
      <c r="J15" s="374"/>
      <c r="K15" s="377"/>
    </row>
    <row r="16" spans="2:11" s="354" customFormat="1" ht="16.5" customHeight="1" x14ac:dyDescent="0.25">
      <c r="B16" s="360" t="s">
        <v>30</v>
      </c>
      <c r="C16" s="361"/>
      <c r="D16" s="362"/>
      <c r="E16" s="376">
        <v>44872</v>
      </c>
      <c r="F16" s="373"/>
      <c r="G16" s="373"/>
      <c r="H16" s="373"/>
      <c r="I16" s="373"/>
      <c r="J16" s="374"/>
      <c r="K16" s="378"/>
    </row>
    <row r="17" spans="2:11" s="354" customFormat="1" ht="15.95" customHeight="1" x14ac:dyDescent="0.25">
      <c r="B17" s="360" t="s">
        <v>31</v>
      </c>
      <c r="C17" s="361"/>
      <c r="D17" s="362"/>
      <c r="E17" s="376">
        <v>45291</v>
      </c>
      <c r="F17" s="373"/>
      <c r="G17" s="373"/>
      <c r="H17" s="373"/>
      <c r="I17" s="373"/>
      <c r="J17" s="374"/>
      <c r="K17" s="379"/>
    </row>
    <row r="18" spans="2:11" s="354" customFormat="1" ht="18" customHeight="1" x14ac:dyDescent="0.25">
      <c r="B18" s="380" t="s">
        <v>32</v>
      </c>
      <c r="C18" s="361"/>
      <c r="D18" s="362"/>
      <c r="E18" s="372">
        <v>46697</v>
      </c>
      <c r="F18" s="373"/>
      <c r="G18" s="373"/>
      <c r="H18" s="373"/>
      <c r="I18" s="373"/>
      <c r="J18" s="374"/>
      <c r="K18" s="375"/>
    </row>
    <row r="19" spans="2:11" s="354" customFormat="1" ht="29.45" customHeight="1" x14ac:dyDescent="0.25">
      <c r="B19" s="360" t="s">
        <v>33</v>
      </c>
      <c r="C19" s="361"/>
      <c r="D19" s="362"/>
      <c r="E19" s="367" t="s">
        <v>850</v>
      </c>
      <c r="F19" s="373"/>
      <c r="G19" s="373"/>
      <c r="H19" s="373"/>
      <c r="I19" s="373"/>
      <c r="J19" s="374"/>
      <c r="K19" s="375"/>
    </row>
    <row r="20" spans="2:11" s="354" customFormat="1" ht="14.45" customHeight="1" x14ac:dyDescent="0.25">
      <c r="B20" s="360" t="s">
        <v>34</v>
      </c>
      <c r="C20" s="361"/>
      <c r="D20" s="362"/>
      <c r="E20" s="367" t="s">
        <v>850</v>
      </c>
      <c r="F20" s="373"/>
      <c r="G20" s="373"/>
      <c r="H20" s="373"/>
      <c r="I20" s="373"/>
      <c r="J20" s="374"/>
      <c r="K20" s="368"/>
    </row>
    <row r="21" spans="2:11" s="354" customFormat="1" ht="14.45" customHeight="1" x14ac:dyDescent="0.25">
      <c r="B21" s="360" t="s">
        <v>35</v>
      </c>
      <c r="C21" s="361"/>
      <c r="D21" s="362"/>
      <c r="E21" s="372">
        <v>47063</v>
      </c>
      <c r="F21" s="373"/>
      <c r="G21" s="373"/>
      <c r="H21" s="373"/>
      <c r="I21" s="373"/>
      <c r="J21" s="374"/>
      <c r="K21" s="368"/>
    </row>
    <row r="22" spans="2:11" s="354" customFormat="1" ht="17.45" customHeight="1" x14ac:dyDescent="0.25">
      <c r="B22" s="369" t="s">
        <v>36</v>
      </c>
      <c r="C22" s="370"/>
      <c r="D22" s="370"/>
      <c r="E22" s="370"/>
      <c r="F22" s="370"/>
      <c r="G22" s="370"/>
      <c r="H22" s="370"/>
      <c r="I22" s="370"/>
      <c r="J22" s="381"/>
      <c r="K22" s="381"/>
    </row>
    <row r="23" spans="2:11" s="354" customFormat="1" ht="15" customHeight="1" x14ac:dyDescent="0.25">
      <c r="B23" s="360" t="s">
        <v>37</v>
      </c>
      <c r="C23" s="361"/>
      <c r="D23" s="362"/>
      <c r="E23" s="382">
        <v>5674032</v>
      </c>
      <c r="F23" s="361"/>
      <c r="G23" s="361"/>
      <c r="H23" s="361"/>
      <c r="I23" s="361"/>
      <c r="J23" s="362"/>
      <c r="K23" s="383"/>
    </row>
    <row r="24" spans="2:11" s="354" customFormat="1" ht="28.5" customHeight="1" x14ac:dyDescent="0.25">
      <c r="B24" s="360" t="s">
        <v>38</v>
      </c>
      <c r="C24" s="361"/>
      <c r="D24" s="362"/>
      <c r="E24" s="382">
        <v>1637477.12</v>
      </c>
      <c r="F24" s="361"/>
      <c r="G24" s="361"/>
      <c r="H24" s="361"/>
      <c r="I24" s="361"/>
      <c r="J24" s="362"/>
      <c r="K24" s="379"/>
    </row>
    <row r="25" spans="2:11" s="354" customFormat="1" ht="15" customHeight="1" x14ac:dyDescent="0.25">
      <c r="B25" s="360" t="s">
        <v>39</v>
      </c>
      <c r="C25" s="361"/>
      <c r="D25" s="362"/>
      <c r="E25" s="382">
        <f>'13. Co-Financing Table'!K19</f>
        <v>37402846</v>
      </c>
      <c r="F25" s="361"/>
      <c r="G25" s="361"/>
      <c r="H25" s="361"/>
      <c r="I25" s="361"/>
      <c r="J25" s="362"/>
      <c r="K25" s="383"/>
    </row>
    <row r="26" spans="2:11" s="354" customFormat="1" ht="31.5" customHeight="1" x14ac:dyDescent="0.25">
      <c r="B26" s="360" t="s">
        <v>40</v>
      </c>
      <c r="C26" s="361"/>
      <c r="D26" s="362"/>
      <c r="E26" s="382">
        <f>'13. Co-Financing Table'!N19</f>
        <v>28198596</v>
      </c>
      <c r="F26" s="361"/>
      <c r="G26" s="361"/>
      <c r="H26" s="361"/>
      <c r="I26" s="361"/>
      <c r="J26" s="362"/>
      <c r="K26" s="383"/>
    </row>
    <row r="27" spans="2:11" s="354" customFormat="1" ht="17.45" customHeight="1" x14ac:dyDescent="0.25">
      <c r="B27" s="369" t="s">
        <v>41</v>
      </c>
      <c r="C27" s="370"/>
      <c r="D27" s="370"/>
      <c r="E27" s="370"/>
      <c r="F27" s="370"/>
      <c r="G27" s="370"/>
      <c r="H27" s="370"/>
      <c r="I27" s="370"/>
      <c r="J27" s="384"/>
      <c r="K27" s="384"/>
    </row>
    <row r="28" spans="2:11" s="354" customFormat="1" ht="27.6" customHeight="1" x14ac:dyDescent="0.25">
      <c r="B28" s="360" t="s">
        <v>42</v>
      </c>
      <c r="C28" s="361"/>
      <c r="D28" s="362"/>
      <c r="E28" s="385" t="s">
        <v>43</v>
      </c>
      <c r="F28" s="386"/>
      <c r="G28" s="386"/>
      <c r="H28" s="386"/>
      <c r="I28" s="386"/>
      <c r="J28" s="387"/>
      <c r="K28" s="375"/>
    </row>
    <row r="29" spans="2:11" s="354" customFormat="1" ht="17.45" customHeight="1" x14ac:dyDescent="0.25">
      <c r="B29" s="360" t="s">
        <v>44</v>
      </c>
      <c r="C29" s="361"/>
      <c r="D29" s="362"/>
      <c r="E29" s="385">
        <v>45967</v>
      </c>
      <c r="F29" s="386"/>
      <c r="G29" s="386"/>
      <c r="H29" s="386"/>
      <c r="I29" s="386"/>
      <c r="J29" s="387"/>
      <c r="K29" s="368"/>
    </row>
    <row r="30" spans="2:11" s="354" customFormat="1" ht="27.6" customHeight="1" x14ac:dyDescent="0.25">
      <c r="B30" s="360" t="s">
        <v>45</v>
      </c>
      <c r="C30" s="361"/>
      <c r="D30" s="362"/>
      <c r="E30" s="367" t="s">
        <v>851</v>
      </c>
      <c r="F30" s="373"/>
      <c r="G30" s="373"/>
      <c r="H30" s="373"/>
      <c r="I30" s="373"/>
      <c r="J30" s="374"/>
      <c r="K30" s="368"/>
    </row>
    <row r="31" spans="2:11" s="354" customFormat="1" ht="21" customHeight="1" x14ac:dyDescent="0.25">
      <c r="B31" s="360" t="s">
        <v>46</v>
      </c>
      <c r="C31" s="361"/>
      <c r="D31" s="362"/>
      <c r="E31" s="376">
        <v>46513</v>
      </c>
      <c r="F31" s="373"/>
      <c r="G31" s="373"/>
      <c r="H31" s="373"/>
      <c r="I31" s="373"/>
      <c r="J31" s="374"/>
      <c r="K31" s="388"/>
    </row>
    <row r="32" spans="2:11" s="354" customFormat="1" ht="20.100000000000001" customHeight="1" x14ac:dyDescent="0.25">
      <c r="B32" s="389" t="s">
        <v>47</v>
      </c>
      <c r="C32" s="370"/>
      <c r="D32" s="370"/>
      <c r="E32" s="370"/>
      <c r="F32" s="370"/>
      <c r="G32" s="370"/>
      <c r="H32" s="370"/>
      <c r="I32" s="370"/>
      <c r="J32" s="390"/>
      <c r="K32" s="391"/>
    </row>
    <row r="33" spans="2:11" s="354" customFormat="1" ht="27.6" customHeight="1" x14ac:dyDescent="0.25">
      <c r="B33" s="360" t="s">
        <v>48</v>
      </c>
      <c r="C33" s="361"/>
      <c r="D33" s="362"/>
      <c r="E33" s="367" t="str">
        <f ca="1">_xlfn.XLOOKUP(DevScore, NumRating, TxtRating, "Not Rated")</f>
        <v>Moderately Satisfactory (MS)</v>
      </c>
      <c r="F33" s="361"/>
      <c r="G33" s="361"/>
      <c r="H33" s="361"/>
      <c r="I33" s="361"/>
      <c r="J33" s="362"/>
      <c r="K33" s="392"/>
    </row>
    <row r="34" spans="2:11" s="354" customFormat="1" ht="21" customHeight="1" x14ac:dyDescent="0.25">
      <c r="B34" s="360" t="s">
        <v>49</v>
      </c>
      <c r="C34" s="361"/>
      <c r="D34" s="362"/>
      <c r="E34" s="367" t="str">
        <f>_xlfn.XLOOKUP(ImpScore, NumRating, TxtRating, "Not Rated")</f>
        <v>Satisfactory (S)</v>
      </c>
      <c r="F34" s="361"/>
      <c r="G34" s="361"/>
      <c r="H34" s="361"/>
      <c r="I34" s="361"/>
      <c r="J34" s="362"/>
      <c r="K34" s="392"/>
    </row>
    <row r="35" spans="2:11" s="354" customFormat="1" ht="21" customHeight="1" x14ac:dyDescent="0.25">
      <c r="B35" s="360" t="s">
        <v>50</v>
      </c>
      <c r="C35" s="361"/>
      <c r="D35" s="362"/>
      <c r="E35" s="367" t="str">
        <f>'6. Risks to the Project'!C42</f>
        <v>Moderate</v>
      </c>
      <c r="F35" s="361"/>
      <c r="G35" s="361"/>
      <c r="H35" s="361"/>
      <c r="I35" s="361"/>
      <c r="J35" s="362"/>
      <c r="K35" s="392"/>
    </row>
    <row r="36" spans="2:11" s="354" customFormat="1" ht="17.45" customHeight="1" x14ac:dyDescent="0.25">
      <c r="B36" s="389" t="s">
        <v>51</v>
      </c>
      <c r="C36" s="370"/>
      <c r="D36" s="370"/>
      <c r="E36" s="370"/>
      <c r="F36" s="370"/>
      <c r="G36" s="370"/>
      <c r="H36" s="370"/>
      <c r="I36" s="370"/>
      <c r="J36" s="393"/>
      <c r="K36" s="393"/>
    </row>
    <row r="37" spans="2:11" s="354" customFormat="1" ht="27.6" customHeight="1" x14ac:dyDescent="0.25">
      <c r="B37" s="360" t="s">
        <v>52</v>
      </c>
      <c r="C37" s="361"/>
      <c r="D37" s="362"/>
      <c r="E37" s="394" t="s">
        <v>53</v>
      </c>
      <c r="F37" s="361"/>
      <c r="G37" s="361"/>
      <c r="H37" s="361"/>
      <c r="I37" s="361"/>
      <c r="J37" s="362"/>
      <c r="K37" s="395"/>
    </row>
    <row r="38" spans="2:11" s="354" customFormat="1" ht="24.6" customHeight="1" x14ac:dyDescent="0.25">
      <c r="C38" s="396"/>
      <c r="D38" s="397"/>
      <c r="E38" s="397"/>
      <c r="F38" s="398"/>
      <c r="G38" s="398"/>
      <c r="H38" s="398"/>
      <c r="I38" s="398"/>
      <c r="J38" s="398"/>
      <c r="K38" s="398"/>
    </row>
    <row r="39" spans="2:11" s="354" customFormat="1" ht="24.6" customHeight="1" x14ac:dyDescent="0.25">
      <c r="C39" s="399"/>
      <c r="D39" s="399"/>
      <c r="E39" s="399"/>
      <c r="F39" s="399"/>
      <c r="G39" s="399"/>
      <c r="H39" s="399"/>
      <c r="I39" s="399"/>
      <c r="J39" s="399"/>
      <c r="K39" s="399"/>
    </row>
    <row r="40" spans="2:11" s="354" customFormat="1" ht="24.6" customHeight="1" x14ac:dyDescent="0.25">
      <c r="B40" s="400" t="s">
        <v>54</v>
      </c>
      <c r="C40" s="356"/>
      <c r="D40" s="356"/>
      <c r="E40" s="356"/>
      <c r="F40" s="356"/>
      <c r="G40" s="356"/>
      <c r="H40" s="356"/>
      <c r="I40" s="356"/>
      <c r="J40" s="356"/>
      <c r="K40" s="399"/>
    </row>
    <row r="41" spans="2:11" s="354" customFormat="1" ht="24.6" customHeight="1" x14ac:dyDescent="0.25">
      <c r="B41" s="356"/>
      <c r="C41" s="356"/>
      <c r="D41" s="356"/>
      <c r="E41" s="356"/>
      <c r="F41" s="356"/>
      <c r="G41" s="356"/>
      <c r="H41" s="356"/>
      <c r="I41" s="356"/>
      <c r="J41" s="356"/>
      <c r="K41" s="399"/>
    </row>
    <row r="42" spans="2:11" s="354" customFormat="1" ht="47.25" customHeight="1" x14ac:dyDescent="0.25">
      <c r="B42" s="356"/>
      <c r="C42" s="356"/>
      <c r="D42" s="356"/>
      <c r="E42" s="356"/>
      <c r="F42" s="356"/>
      <c r="G42" s="356"/>
      <c r="H42" s="356"/>
      <c r="I42" s="356"/>
      <c r="J42" s="356"/>
      <c r="K42" s="399"/>
    </row>
    <row r="43" spans="2:11" s="354" customFormat="1" ht="17.100000000000001" customHeight="1" x14ac:dyDescent="0.25">
      <c r="B43" s="391"/>
      <c r="C43" s="391"/>
      <c r="D43" s="391"/>
      <c r="E43" s="391"/>
      <c r="F43" s="391"/>
      <c r="G43" s="391"/>
      <c r="H43" s="391"/>
      <c r="I43" s="391"/>
      <c r="J43" s="391"/>
      <c r="K43" s="391"/>
    </row>
    <row r="44" spans="2:11" s="354" customFormat="1" ht="17.100000000000001" customHeight="1" x14ac:dyDescent="0.25">
      <c r="B44" s="391"/>
      <c r="C44" s="391"/>
      <c r="D44" s="391"/>
      <c r="E44" s="391"/>
      <c r="F44" s="391"/>
      <c r="G44" s="391"/>
      <c r="H44" s="391"/>
      <c r="I44" s="391"/>
      <c r="J44" s="391"/>
      <c r="K44" s="391"/>
    </row>
    <row r="45" spans="2:11" s="354" customFormat="1" ht="17.45" customHeight="1" x14ac:dyDescent="0.25">
      <c r="B45" s="389" t="s">
        <v>55</v>
      </c>
      <c r="C45" s="356"/>
      <c r="D45" s="356"/>
      <c r="E45" s="356"/>
      <c r="F45" s="356"/>
      <c r="G45" s="356"/>
      <c r="H45" s="356"/>
      <c r="I45" s="356"/>
      <c r="J45" s="393"/>
      <c r="K45" s="393"/>
    </row>
    <row r="46" spans="2:11" s="354" customFormat="1" ht="17.45" customHeight="1" x14ac:dyDescent="0.25">
      <c r="B46" s="401" t="s">
        <v>56</v>
      </c>
      <c r="C46" s="361"/>
      <c r="D46" s="362"/>
      <c r="E46" s="401" t="s">
        <v>57</v>
      </c>
      <c r="F46" s="361"/>
      <c r="G46" s="361"/>
      <c r="H46" s="362"/>
      <c r="I46" s="401" t="s">
        <v>58</v>
      </c>
      <c r="J46" s="362"/>
      <c r="K46" s="399"/>
    </row>
    <row r="47" spans="2:11" s="354" customFormat="1" ht="17.45" customHeight="1" x14ac:dyDescent="0.25">
      <c r="B47" s="402" t="s">
        <v>59</v>
      </c>
      <c r="C47" s="361"/>
      <c r="D47" s="362"/>
      <c r="E47" s="403" t="s">
        <v>60</v>
      </c>
      <c r="F47" s="361"/>
      <c r="G47" s="361"/>
      <c r="H47" s="362"/>
      <c r="I47" s="394" t="s">
        <v>61</v>
      </c>
      <c r="J47" s="362"/>
      <c r="K47" s="395"/>
    </row>
    <row r="48" spans="2:11" s="354" customFormat="1" ht="17.45" customHeight="1" x14ac:dyDescent="0.25">
      <c r="B48" s="402" t="s">
        <v>62</v>
      </c>
      <c r="C48" s="361"/>
      <c r="D48" s="362"/>
      <c r="E48" s="403" t="s">
        <v>63</v>
      </c>
      <c r="F48" s="361"/>
      <c r="G48" s="361"/>
      <c r="H48" s="362"/>
      <c r="I48" s="394" t="s">
        <v>64</v>
      </c>
      <c r="J48" s="362"/>
      <c r="K48" s="395"/>
    </row>
    <row r="49" spans="2:11" s="354" customFormat="1" ht="17.45" customHeight="1" x14ac:dyDescent="0.25">
      <c r="B49" s="402" t="s">
        <v>65</v>
      </c>
      <c r="C49" s="361"/>
      <c r="D49" s="362"/>
      <c r="E49" s="403" t="s">
        <v>66</v>
      </c>
      <c r="F49" s="361"/>
      <c r="G49" s="361"/>
      <c r="H49" s="362"/>
      <c r="I49" s="394" t="s">
        <v>67</v>
      </c>
      <c r="J49" s="362"/>
      <c r="K49" s="395"/>
    </row>
    <row r="50" spans="2:11" s="354" customFormat="1" ht="17.45" customHeight="1" x14ac:dyDescent="0.25">
      <c r="B50" s="402" t="s">
        <v>68</v>
      </c>
      <c r="C50" s="361"/>
      <c r="D50" s="362"/>
      <c r="E50" s="404" t="s">
        <v>69</v>
      </c>
      <c r="F50" s="361"/>
      <c r="G50" s="361"/>
      <c r="H50" s="361"/>
      <c r="I50" s="394" t="s">
        <v>70</v>
      </c>
      <c r="J50" s="362"/>
      <c r="K50" s="395"/>
    </row>
    <row r="51" spans="2:11" s="354" customFormat="1" ht="17.45" customHeight="1" x14ac:dyDescent="0.25">
      <c r="B51" s="402" t="s">
        <v>71</v>
      </c>
      <c r="C51" s="361"/>
      <c r="D51" s="362"/>
      <c r="E51" s="403" t="s">
        <v>72</v>
      </c>
      <c r="F51" s="361"/>
      <c r="G51" s="361"/>
      <c r="H51" s="362"/>
      <c r="I51" s="394" t="s">
        <v>73</v>
      </c>
      <c r="J51" s="362"/>
      <c r="K51" s="395"/>
    </row>
    <row r="52" spans="2:11" s="354" customFormat="1" ht="17.45" customHeight="1" x14ac:dyDescent="0.25">
      <c r="B52" s="405"/>
      <c r="C52" s="405"/>
      <c r="D52" s="405"/>
      <c r="E52" s="405"/>
      <c r="F52" s="405"/>
      <c r="G52" s="395"/>
      <c r="H52" s="395"/>
      <c r="I52" s="395"/>
      <c r="J52" s="395"/>
      <c r="K52" s="395"/>
    </row>
    <row r="53" spans="2:11" s="354" customFormat="1" ht="17.45" customHeight="1" x14ac:dyDescent="0.25">
      <c r="B53" s="405"/>
      <c r="C53" s="405"/>
      <c r="D53" s="405"/>
      <c r="E53" s="405"/>
      <c r="F53" s="405"/>
      <c r="G53" s="395"/>
      <c r="H53" s="395"/>
      <c r="I53" s="395"/>
      <c r="J53" s="395"/>
      <c r="K53" s="395"/>
    </row>
    <row r="54" spans="2:11" s="354" customFormat="1" ht="15.75" customHeight="1" x14ac:dyDescent="0.25">
      <c r="B54" s="406" t="s">
        <v>74</v>
      </c>
      <c r="C54" s="356"/>
      <c r="D54" s="356"/>
      <c r="E54" s="356"/>
      <c r="F54" s="356"/>
      <c r="G54" s="356"/>
      <c r="H54" s="356"/>
      <c r="I54" s="356"/>
      <c r="J54" s="356"/>
      <c r="K54" s="407"/>
    </row>
    <row r="55" spans="2:11" s="354" customFormat="1" ht="14.45" customHeight="1" x14ac:dyDescent="0.25">
      <c r="B55" s="408"/>
      <c r="C55" s="408"/>
      <c r="D55" s="408"/>
      <c r="E55" s="408"/>
      <c r="F55" s="408"/>
      <c r="G55" s="408"/>
      <c r="H55" s="408"/>
      <c r="I55" s="408"/>
      <c r="J55" s="408"/>
      <c r="K55" s="408"/>
    </row>
    <row r="56" spans="2:11" s="354" customFormat="1" ht="14.45" customHeight="1" x14ac:dyDescent="0.25">
      <c r="B56" s="365" t="s">
        <v>75</v>
      </c>
      <c r="C56" s="409"/>
      <c r="D56" s="409"/>
      <c r="E56" s="409"/>
      <c r="F56" s="409"/>
      <c r="G56" s="409"/>
      <c r="H56" s="409"/>
      <c r="I56" s="409"/>
      <c r="J56" s="410"/>
      <c r="K56" s="364"/>
    </row>
    <row r="57" spans="2:11" s="354" customFormat="1" ht="17.100000000000001" customHeight="1" x14ac:dyDescent="0.25">
      <c r="B57" s="411"/>
      <c r="C57" s="412"/>
      <c r="D57" s="412"/>
      <c r="E57" s="412"/>
      <c r="F57" s="412"/>
      <c r="G57" s="412"/>
      <c r="H57" s="412"/>
      <c r="I57" s="412"/>
      <c r="J57" s="413"/>
      <c r="K57" s="364"/>
    </row>
    <row r="58" spans="2:11" s="354" customFormat="1" ht="17.100000000000001" customHeight="1" x14ac:dyDescent="0.25">
      <c r="B58" s="414"/>
      <c r="C58" s="361"/>
      <c r="D58" s="361"/>
      <c r="E58" s="361"/>
      <c r="F58" s="361"/>
      <c r="G58" s="361"/>
      <c r="H58" s="361"/>
      <c r="I58" s="361"/>
      <c r="J58" s="361"/>
      <c r="K58" s="364"/>
    </row>
    <row r="59" spans="2:11" s="354" customFormat="1" ht="15" customHeight="1" x14ac:dyDescent="0.25">
      <c r="B59" s="415" t="s">
        <v>76</v>
      </c>
      <c r="C59" s="409"/>
      <c r="D59" s="410"/>
      <c r="E59" s="415" t="s">
        <v>77</v>
      </c>
      <c r="F59" s="415" t="s">
        <v>78</v>
      </c>
      <c r="G59" s="409"/>
      <c r="H59" s="409"/>
      <c r="I59" s="410"/>
      <c r="J59" s="415" t="s">
        <v>79</v>
      </c>
      <c r="K59" s="364"/>
    </row>
    <row r="60" spans="2:11" s="354" customFormat="1" ht="17.45" customHeight="1" x14ac:dyDescent="0.25">
      <c r="B60" s="411"/>
      <c r="C60" s="412"/>
      <c r="D60" s="413"/>
      <c r="E60" s="416"/>
      <c r="F60" s="411"/>
      <c r="G60" s="412"/>
      <c r="H60" s="412"/>
      <c r="I60" s="413"/>
      <c r="J60" s="416"/>
      <c r="K60" s="364"/>
    </row>
    <row r="61" spans="2:11" s="354" customFormat="1" ht="35.25" customHeight="1" x14ac:dyDescent="0.25">
      <c r="B61" s="417" t="s">
        <v>80</v>
      </c>
      <c r="C61" s="409"/>
      <c r="D61" s="410"/>
      <c r="E61" s="417" t="s">
        <v>81</v>
      </c>
      <c r="F61" s="417" t="s">
        <v>82</v>
      </c>
      <c r="G61" s="409"/>
      <c r="H61" s="409"/>
      <c r="I61" s="410"/>
      <c r="J61" s="417" t="s">
        <v>83</v>
      </c>
      <c r="K61" s="418"/>
    </row>
    <row r="62" spans="2:11" s="354" customFormat="1" ht="36.75" customHeight="1" x14ac:dyDescent="0.25">
      <c r="B62" s="411"/>
      <c r="C62" s="412"/>
      <c r="D62" s="413"/>
      <c r="E62" s="416"/>
      <c r="F62" s="411"/>
      <c r="G62" s="412"/>
      <c r="H62" s="412"/>
      <c r="I62" s="413"/>
      <c r="J62" s="416"/>
      <c r="K62" s="418"/>
    </row>
    <row r="63" spans="2:11" s="354" customFormat="1" ht="17.100000000000001" customHeight="1" x14ac:dyDescent="0.25">
      <c r="B63" s="417" t="s">
        <v>84</v>
      </c>
      <c r="C63" s="409"/>
      <c r="D63" s="410"/>
      <c r="E63" s="417" t="s">
        <v>81</v>
      </c>
      <c r="F63" s="417" t="s">
        <v>85</v>
      </c>
      <c r="G63" s="409"/>
      <c r="H63" s="409"/>
      <c r="I63" s="410"/>
      <c r="J63" s="417"/>
      <c r="K63" s="418"/>
    </row>
    <row r="64" spans="2:11" s="354" customFormat="1" ht="17.100000000000001" customHeight="1" x14ac:dyDescent="0.25">
      <c r="B64" s="411"/>
      <c r="C64" s="412"/>
      <c r="D64" s="413"/>
      <c r="E64" s="416"/>
      <c r="F64" s="411"/>
      <c r="G64" s="412"/>
      <c r="H64" s="412"/>
      <c r="I64" s="413"/>
      <c r="J64" s="416"/>
      <c r="K64" s="418"/>
    </row>
    <row r="65" spans="2:11" s="354" customFormat="1" ht="29.25" customHeight="1" x14ac:dyDescent="0.25">
      <c r="B65" s="417" t="s">
        <v>86</v>
      </c>
      <c r="C65" s="409"/>
      <c r="D65" s="410"/>
      <c r="E65" s="417" t="s">
        <v>81</v>
      </c>
      <c r="F65" s="417" t="s">
        <v>87</v>
      </c>
      <c r="G65" s="409"/>
      <c r="H65" s="409"/>
      <c r="I65" s="410"/>
      <c r="J65" s="417" t="s">
        <v>88</v>
      </c>
      <c r="K65" s="418"/>
    </row>
    <row r="66" spans="2:11" s="354" customFormat="1" ht="51" customHeight="1" x14ac:dyDescent="0.25">
      <c r="B66" s="411"/>
      <c r="C66" s="412"/>
      <c r="D66" s="413"/>
      <c r="E66" s="416"/>
      <c r="F66" s="411"/>
      <c r="G66" s="412"/>
      <c r="H66" s="412"/>
      <c r="I66" s="413"/>
      <c r="J66" s="416"/>
      <c r="K66" s="418"/>
    </row>
    <row r="67" spans="2:11" s="354" customFormat="1" ht="17.100000000000001" customHeight="1" x14ac:dyDescent="0.25">
      <c r="B67" s="417" t="s">
        <v>89</v>
      </c>
      <c r="C67" s="409"/>
      <c r="D67" s="410"/>
      <c r="E67" s="417" t="s">
        <v>81</v>
      </c>
      <c r="F67" s="417" t="s">
        <v>90</v>
      </c>
      <c r="G67" s="409"/>
      <c r="H67" s="409"/>
      <c r="I67" s="410"/>
      <c r="J67" s="417"/>
      <c r="K67" s="418"/>
    </row>
    <row r="68" spans="2:11" s="354" customFormat="1" ht="17.100000000000001" customHeight="1" x14ac:dyDescent="0.25">
      <c r="B68" s="411"/>
      <c r="C68" s="412"/>
      <c r="D68" s="413"/>
      <c r="E68" s="416"/>
      <c r="F68" s="411"/>
      <c r="G68" s="412"/>
      <c r="H68" s="412"/>
      <c r="I68" s="413"/>
      <c r="J68" s="416"/>
      <c r="K68" s="418"/>
    </row>
    <row r="69" spans="2:11" s="354" customFormat="1" ht="32.25" customHeight="1" x14ac:dyDescent="0.25">
      <c r="B69" s="419" t="s">
        <v>91</v>
      </c>
      <c r="C69" s="420"/>
      <c r="D69" s="421"/>
      <c r="E69" s="422" t="s">
        <v>81</v>
      </c>
      <c r="F69" s="423" t="s">
        <v>92</v>
      </c>
      <c r="G69" s="424"/>
      <c r="H69" s="424"/>
      <c r="I69" s="425"/>
      <c r="J69" s="426" t="s">
        <v>93</v>
      </c>
      <c r="K69" s="418"/>
    </row>
    <row r="70" spans="2:11" s="354" customFormat="1" ht="32.25" customHeight="1" x14ac:dyDescent="0.25">
      <c r="B70" s="427"/>
      <c r="C70" s="428"/>
      <c r="D70" s="429"/>
      <c r="E70" s="430"/>
      <c r="F70" s="431"/>
      <c r="G70" s="432"/>
      <c r="H70" s="432"/>
      <c r="I70" s="433"/>
      <c r="J70" s="434"/>
      <c r="K70" s="418"/>
    </row>
    <row r="71" spans="2:11" s="354" customFormat="1" ht="48.75" customHeight="1" x14ac:dyDescent="0.25">
      <c r="B71" s="419" t="s">
        <v>94</v>
      </c>
      <c r="C71" s="420"/>
      <c r="D71" s="421"/>
      <c r="E71" s="435" t="s">
        <v>81</v>
      </c>
      <c r="F71" s="423" t="s">
        <v>95</v>
      </c>
      <c r="G71" s="424"/>
      <c r="H71" s="424"/>
      <c r="I71" s="425"/>
      <c r="J71" s="435" t="s">
        <v>96</v>
      </c>
      <c r="K71" s="418"/>
    </row>
    <row r="72" spans="2:11" s="354" customFormat="1" ht="48.75" customHeight="1" x14ac:dyDescent="0.25">
      <c r="B72" s="436" t="s">
        <v>97</v>
      </c>
      <c r="C72" s="437"/>
      <c r="D72" s="438"/>
      <c r="E72" s="435" t="s">
        <v>81</v>
      </c>
      <c r="F72" s="439" t="s">
        <v>98</v>
      </c>
      <c r="G72" s="440"/>
      <c r="H72" s="440"/>
      <c r="I72" s="441"/>
      <c r="J72" s="435" t="s">
        <v>99</v>
      </c>
      <c r="K72" s="418"/>
    </row>
    <row r="73" spans="2:11" s="354" customFormat="1" ht="48.75" customHeight="1" x14ac:dyDescent="0.25">
      <c r="B73" s="442" t="s">
        <v>100</v>
      </c>
      <c r="C73" s="442"/>
      <c r="D73" s="442"/>
      <c r="E73" s="443" t="s">
        <v>81</v>
      </c>
      <c r="F73" s="444" t="s">
        <v>101</v>
      </c>
      <c r="G73" s="445"/>
      <c r="H73" s="445"/>
      <c r="I73" s="445"/>
      <c r="J73" s="443"/>
      <c r="K73" s="418"/>
    </row>
    <row r="74" spans="2:11" s="354" customFormat="1" ht="78.75" customHeight="1" x14ac:dyDescent="0.25">
      <c r="B74" s="446" t="s">
        <v>102</v>
      </c>
      <c r="C74" s="447"/>
      <c r="D74" s="448"/>
      <c r="E74" s="443" t="s">
        <v>81</v>
      </c>
      <c r="F74" s="449" t="s">
        <v>103</v>
      </c>
      <c r="G74" s="450"/>
      <c r="H74" s="450"/>
      <c r="I74" s="451"/>
      <c r="J74" s="452" t="s">
        <v>104</v>
      </c>
      <c r="K74" s="418"/>
    </row>
    <row r="75" spans="2:11" s="354" customFormat="1" ht="39.75" customHeight="1" x14ac:dyDescent="0.25">
      <c r="B75" s="453" t="s">
        <v>105</v>
      </c>
      <c r="C75" s="453"/>
      <c r="D75" s="453"/>
      <c r="E75" s="454" t="s">
        <v>81</v>
      </c>
      <c r="F75" s="455" t="s">
        <v>106</v>
      </c>
      <c r="G75" s="455"/>
      <c r="H75" s="455"/>
      <c r="I75" s="455"/>
      <c r="J75" s="454"/>
      <c r="K75" s="418"/>
    </row>
    <row r="76" spans="2:11" s="354" customFormat="1" ht="59.25" customHeight="1" x14ac:dyDescent="0.25">
      <c r="B76" s="456" t="s">
        <v>107</v>
      </c>
      <c r="C76" s="457"/>
      <c r="D76" s="458"/>
      <c r="E76" s="443" t="s">
        <v>81</v>
      </c>
      <c r="F76" s="459" t="s">
        <v>108</v>
      </c>
      <c r="G76" s="373"/>
      <c r="H76" s="373"/>
      <c r="I76" s="374"/>
      <c r="J76" s="460" t="s">
        <v>109</v>
      </c>
      <c r="K76" s="418"/>
    </row>
    <row r="77" spans="2:11" s="463" customFormat="1" ht="29.25" customHeight="1" x14ac:dyDescent="0.25">
      <c r="B77" s="436" t="s">
        <v>110</v>
      </c>
      <c r="C77" s="437"/>
      <c r="D77" s="438"/>
      <c r="E77" s="461" t="s">
        <v>81</v>
      </c>
      <c r="F77" s="439" t="s">
        <v>111</v>
      </c>
      <c r="G77" s="440"/>
      <c r="H77" s="440"/>
      <c r="I77" s="441"/>
      <c r="J77" s="461"/>
      <c r="K77" s="462"/>
    </row>
    <row r="78" spans="2:11" s="463" customFormat="1" ht="63.75" customHeight="1" x14ac:dyDescent="0.25">
      <c r="B78" s="436" t="s">
        <v>112</v>
      </c>
      <c r="C78" s="437"/>
      <c r="D78" s="438"/>
      <c r="E78" s="461" t="s">
        <v>81</v>
      </c>
      <c r="F78" s="439" t="s">
        <v>113</v>
      </c>
      <c r="G78" s="440"/>
      <c r="H78" s="440"/>
      <c r="I78" s="441"/>
      <c r="J78" s="461" t="s">
        <v>114</v>
      </c>
      <c r="K78" s="462"/>
    </row>
    <row r="79" spans="2:11" s="463" customFormat="1" ht="29.25" customHeight="1" x14ac:dyDescent="0.25">
      <c r="B79" s="436" t="s">
        <v>115</v>
      </c>
      <c r="C79" s="437"/>
      <c r="D79" s="438"/>
      <c r="E79" s="461" t="s">
        <v>81</v>
      </c>
      <c r="F79" s="439" t="s">
        <v>116</v>
      </c>
      <c r="G79" s="440"/>
      <c r="H79" s="440"/>
      <c r="I79" s="441"/>
      <c r="J79" s="461"/>
      <c r="K79" s="462"/>
    </row>
    <row r="80" spans="2:11" s="354" customFormat="1" ht="29.25" customHeight="1" x14ac:dyDescent="0.25">
      <c r="B80" s="436" t="s">
        <v>117</v>
      </c>
      <c r="C80" s="437"/>
      <c r="D80" s="438"/>
      <c r="E80" s="454" t="s">
        <v>81</v>
      </c>
      <c r="F80" s="439" t="s">
        <v>118</v>
      </c>
      <c r="G80" s="440"/>
      <c r="H80" s="440"/>
      <c r="I80" s="441"/>
      <c r="J80" s="454"/>
      <c r="K80" s="418"/>
    </row>
    <row r="81" spans="2:11" s="354" customFormat="1" x14ac:dyDescent="0.25">
      <c r="B81" s="391"/>
      <c r="C81" s="391"/>
      <c r="D81" s="391"/>
      <c r="E81" s="391"/>
      <c r="F81" s="391"/>
      <c r="G81" s="391"/>
      <c r="H81" s="391"/>
      <c r="I81" s="391"/>
      <c r="J81" s="391"/>
      <c r="K81" s="391"/>
    </row>
    <row r="82" spans="2:11" s="354" customFormat="1" x14ac:dyDescent="0.25">
      <c r="B82" s="391"/>
      <c r="C82" s="391"/>
      <c r="D82" s="391"/>
      <c r="E82" s="391"/>
      <c r="F82" s="391"/>
      <c r="G82" s="391"/>
      <c r="H82" s="391"/>
      <c r="I82" s="391"/>
      <c r="J82" s="391"/>
      <c r="K82" s="391"/>
    </row>
    <row r="83" spans="2:11" s="354" customFormat="1" x14ac:dyDescent="0.25">
      <c r="B83" s="391"/>
      <c r="C83" s="391"/>
      <c r="D83" s="391"/>
      <c r="E83" s="391"/>
      <c r="F83" s="391"/>
      <c r="G83" s="391"/>
      <c r="H83" s="391"/>
      <c r="I83" s="391"/>
      <c r="J83" s="391"/>
      <c r="K83" s="391"/>
    </row>
    <row r="84" spans="2:11" s="354" customFormat="1" x14ac:dyDescent="0.25">
      <c r="B84" s="391"/>
      <c r="C84" s="391"/>
      <c r="D84" s="391"/>
      <c r="E84" s="391"/>
      <c r="F84" s="391"/>
      <c r="G84" s="391"/>
      <c r="H84" s="391"/>
      <c r="I84" s="391"/>
      <c r="J84" s="391"/>
      <c r="K84" s="391"/>
    </row>
    <row r="85" spans="2:11" s="354" customFormat="1" x14ac:dyDescent="0.25">
      <c r="B85" s="391"/>
      <c r="C85" s="391"/>
      <c r="D85" s="391"/>
      <c r="E85" s="391"/>
      <c r="F85" s="391"/>
      <c r="G85" s="391"/>
      <c r="H85" s="391"/>
      <c r="I85" s="391"/>
      <c r="J85" s="391"/>
      <c r="K85" s="391"/>
    </row>
    <row r="86" spans="2:11" s="354" customFormat="1" x14ac:dyDescent="0.25">
      <c r="B86" s="391"/>
      <c r="C86" s="391"/>
      <c r="D86" s="391"/>
      <c r="E86" s="391"/>
      <c r="F86" s="391"/>
      <c r="G86" s="391"/>
      <c r="H86" s="391"/>
      <c r="I86" s="391"/>
      <c r="J86" s="391"/>
      <c r="K86" s="391"/>
    </row>
    <row r="87" spans="2:11" s="354" customFormat="1" x14ac:dyDescent="0.25">
      <c r="B87" s="391"/>
      <c r="C87" s="391"/>
      <c r="D87" s="391"/>
      <c r="E87" s="391"/>
      <c r="F87" s="391"/>
      <c r="G87" s="391"/>
      <c r="H87" s="391"/>
      <c r="I87" s="391"/>
      <c r="J87" s="391"/>
      <c r="K87" s="391"/>
    </row>
    <row r="88" spans="2:11" s="354" customFormat="1" x14ac:dyDescent="0.25">
      <c r="B88" s="391"/>
      <c r="C88" s="391"/>
      <c r="D88" s="391"/>
      <c r="E88" s="391"/>
      <c r="F88" s="391"/>
      <c r="G88" s="391"/>
      <c r="H88" s="391"/>
      <c r="I88" s="391"/>
      <c r="J88" s="391"/>
      <c r="K88" s="391"/>
    </row>
    <row r="89" spans="2:11" s="354" customFormat="1" x14ac:dyDescent="0.25">
      <c r="B89" s="391"/>
      <c r="C89" s="391"/>
      <c r="D89" s="391"/>
      <c r="E89" s="391"/>
      <c r="F89" s="391"/>
      <c r="G89" s="391"/>
      <c r="H89" s="391"/>
      <c r="I89" s="391"/>
      <c r="J89" s="391"/>
      <c r="K89" s="391"/>
    </row>
    <row r="90" spans="2:11" s="354" customFormat="1" x14ac:dyDescent="0.25">
      <c r="B90" s="391"/>
      <c r="C90" s="391"/>
      <c r="D90" s="391"/>
      <c r="E90" s="391"/>
      <c r="F90" s="391"/>
      <c r="G90" s="391"/>
      <c r="H90" s="391"/>
      <c r="I90" s="391"/>
      <c r="J90" s="391"/>
      <c r="K90" s="391"/>
    </row>
  </sheetData>
  <sheetProtection sheet="1" objects="1" scenarios="1" formatColumns="0" formatRows="0"/>
  <mergeCells count="132">
    <mergeCell ref="E5:J5"/>
    <mergeCell ref="E46:H46"/>
    <mergeCell ref="I50:J50"/>
    <mergeCell ref="B12:D12"/>
    <mergeCell ref="E20:J20"/>
    <mergeCell ref="B32:I32"/>
    <mergeCell ref="E29:J29"/>
    <mergeCell ref="I49:J49"/>
    <mergeCell ref="E31:J31"/>
    <mergeCell ref="B29:D29"/>
    <mergeCell ref="E6:J6"/>
    <mergeCell ref="E15:J15"/>
    <mergeCell ref="E26:J26"/>
    <mergeCell ref="B40:J42"/>
    <mergeCell ref="B15:D15"/>
    <mergeCell ref="B24:D24"/>
    <mergeCell ref="E7:J7"/>
    <mergeCell ref="B33:D33"/>
    <mergeCell ref="E16:J16"/>
    <mergeCell ref="B7:D7"/>
    <mergeCell ref="I48:J48"/>
    <mergeCell ref="B16:D16"/>
    <mergeCell ref="E33:J33"/>
    <mergeCell ref="B49:D49"/>
    <mergeCell ref="B11:D11"/>
    <mergeCell ref="E9:J9"/>
    <mergeCell ref="B13:J13"/>
    <mergeCell ref="E11:J11"/>
    <mergeCell ref="B37:D37"/>
    <mergeCell ref="E47:H47"/>
    <mergeCell ref="B30:D30"/>
    <mergeCell ref="B27:I27"/>
    <mergeCell ref="I47:J47"/>
    <mergeCell ref="E17:J17"/>
    <mergeCell ref="B18:D18"/>
    <mergeCell ref="E35:J35"/>
    <mergeCell ref="E19:J19"/>
    <mergeCell ref="E28:J28"/>
    <mergeCell ref="E30:J30"/>
    <mergeCell ref="B34:D34"/>
    <mergeCell ref="B28:D28"/>
    <mergeCell ref="B26:D26"/>
    <mergeCell ref="E25:J25"/>
    <mergeCell ref="E65:E66"/>
    <mergeCell ref="B61:D62"/>
    <mergeCell ref="J65:J66"/>
    <mergeCell ref="E59:E60"/>
    <mergeCell ref="B65:D66"/>
    <mergeCell ref="F63:I64"/>
    <mergeCell ref="B67:D68"/>
    <mergeCell ref="F67:I68"/>
    <mergeCell ref="B51:D51"/>
    <mergeCell ref="F59:I60"/>
    <mergeCell ref="B56:J57"/>
    <mergeCell ref="J63:J64"/>
    <mergeCell ref="E61:E62"/>
    <mergeCell ref="J59:J60"/>
    <mergeCell ref="E63:E64"/>
    <mergeCell ref="B59:D60"/>
    <mergeCell ref="J61:J62"/>
    <mergeCell ref="E50:H50"/>
    <mergeCell ref="B48:D48"/>
    <mergeCell ref="E67:E68"/>
    <mergeCell ref="B14:D14"/>
    <mergeCell ref="B23:D23"/>
    <mergeCell ref="B2:J2"/>
    <mergeCell ref="E10:J10"/>
    <mergeCell ref="I46:J46"/>
    <mergeCell ref="B63:D64"/>
    <mergeCell ref="B8:D8"/>
    <mergeCell ref="F65:I66"/>
    <mergeCell ref="B17:D17"/>
    <mergeCell ref="B22:I22"/>
    <mergeCell ref="E34:J34"/>
    <mergeCell ref="B10:D10"/>
    <mergeCell ref="B19:D19"/>
    <mergeCell ref="B9:D9"/>
    <mergeCell ref="E48:H48"/>
    <mergeCell ref="B5:D5"/>
    <mergeCell ref="E37:J37"/>
    <mergeCell ref="E12:J12"/>
    <mergeCell ref="B6:D6"/>
    <mergeCell ref="B20:D20"/>
    <mergeCell ref="J67:J68"/>
    <mergeCell ref="B4:D4"/>
    <mergeCell ref="E51:H51"/>
    <mergeCell ref="F61:I62"/>
    <mergeCell ref="B3:J3"/>
    <mergeCell ref="E24:J24"/>
    <mergeCell ref="E8:J8"/>
    <mergeCell ref="B36:I36"/>
    <mergeCell ref="B45:I45"/>
    <mergeCell ref="E49:H49"/>
    <mergeCell ref="E21:J21"/>
    <mergeCell ref="B47:D47"/>
    <mergeCell ref="B54:J54"/>
    <mergeCell ref="B31:D31"/>
    <mergeCell ref="B46:D46"/>
    <mergeCell ref="E14:J14"/>
    <mergeCell ref="E23:J23"/>
    <mergeCell ref="B21:D21"/>
    <mergeCell ref="B35:D35"/>
    <mergeCell ref="B50:D50"/>
    <mergeCell ref="E18:J18"/>
    <mergeCell ref="B25:D25"/>
    <mergeCell ref="I51:J51"/>
    <mergeCell ref="E4:J4"/>
    <mergeCell ref="B58:J58"/>
    <mergeCell ref="F80:I80"/>
    <mergeCell ref="F78:I78"/>
    <mergeCell ref="B78:D78"/>
    <mergeCell ref="B79:D79"/>
    <mergeCell ref="F79:I79"/>
    <mergeCell ref="B69:D70"/>
    <mergeCell ref="F69:I70"/>
    <mergeCell ref="J69:J70"/>
    <mergeCell ref="B71:D71"/>
    <mergeCell ref="F71:I71"/>
    <mergeCell ref="E69:E70"/>
    <mergeCell ref="B73:D73"/>
    <mergeCell ref="F73:I73"/>
    <mergeCell ref="B72:D72"/>
    <mergeCell ref="F72:I72"/>
    <mergeCell ref="B74:D74"/>
    <mergeCell ref="F74:I74"/>
    <mergeCell ref="B75:D75"/>
    <mergeCell ref="F75:I75"/>
    <mergeCell ref="B76:D76"/>
    <mergeCell ref="F76:I76"/>
    <mergeCell ref="B77:D77"/>
    <mergeCell ref="B80:D80"/>
    <mergeCell ref="F77:I77"/>
  </mergeCells>
  <dataValidations count="4">
    <dataValidation type="list" allowBlank="1" showInputMessage="1" showErrorMessage="1" prompt="Select implementation status" sqref="E37" xr:uid="{00000000-0002-0000-0100-000000000000}">
      <formula1>"Less than 1 year Implementation, 1st PIR, 2nd PIR, 3rd PIR, 4th PIR, 5th PIR, 6th PIR, 7th PIR, 8th PIR, 9th PIR, 10th PIR, 11th PIR, 12th PIR, 13th PIR, 14th PIR, 15th PIR, Final PIR"</formula1>
    </dataValidation>
    <dataValidation type="list" allowBlank="1" showInputMessage="1" showErrorMessage="1" prompt="Select Region" sqref="E4" xr:uid="{00000000-0002-0000-0100-000001000000}">
      <formula1>"Global, Inter-regional, Africa (RAF), Asia and the Pacific (RAP), Europe and Central Asia (REU), Latin America and the Caribbean (RLC), Near East and North Africa (RNE)"</formula1>
    </dataValidation>
    <dataValidation type="date" allowBlank="1" showInputMessage="1" showErrorMessage="1" sqref="E16:K16" xr:uid="{00000000-0002-0000-0100-000002000000}">
      <formula1>42005</formula1>
      <formula2>49310</formula2>
    </dataValidation>
    <dataValidation type="list" allowBlank="1" showInputMessage="1" showErrorMessage="1" prompt="Select Yes or No" sqref="E61:E69 E71:E80" xr:uid="{00000000-0002-0000-0100-000003000000}">
      <formula1>"Yes, No"</formula1>
    </dataValidation>
  </dataValidations>
  <hyperlinks>
    <hyperlink ref="I48" r:id="rId1" xr:uid="{00000000-0004-0000-0100-000000000000}"/>
    <hyperlink ref="I49" r:id="rId2" xr:uid="{00000000-0004-0000-0100-000001000000}"/>
    <hyperlink ref="I50" r:id="rId3" xr:uid="{00000000-0004-0000-0100-000002000000}"/>
    <hyperlink ref="I51" r:id="rId4" xr:uid="{00000000-0004-0000-0100-000003000000}"/>
    <hyperlink ref="I47" r:id="rId5" xr:uid="{00000000-0004-0000-0100-000004000000}"/>
  </hyperlinks>
  <pageMargins left="0.25" right="0.25" top="0.75" bottom="0.75" header="0.3" footer="0.3"/>
  <pageSetup paperSize="5" scale="91" pageOrder="overThenDown" orientation="portrait"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3" tint="0.749992370372631"/>
  </sheetPr>
  <dimension ref="A1:A32"/>
  <sheetViews>
    <sheetView showGridLines="0" view="pageBreakPreview" zoomScale="140" zoomScaleNormal="100" zoomScaleSheetLayoutView="140" workbookViewId="0">
      <selection activeCell="E16" sqref="E16"/>
    </sheetView>
  </sheetViews>
  <sheetFormatPr defaultColWidth="8.85546875" defaultRowHeight="15" x14ac:dyDescent="0.25"/>
  <cols>
    <col min="1" max="1" width="104.28515625" customWidth="1"/>
  </cols>
  <sheetData>
    <row r="1" spans="1:1" x14ac:dyDescent="0.25">
      <c r="A1" s="2"/>
    </row>
    <row r="2" spans="1:1" x14ac:dyDescent="0.25">
      <c r="A2" s="30" t="s">
        <v>839</v>
      </c>
    </row>
    <row r="3" spans="1:1" x14ac:dyDescent="0.25">
      <c r="A3" s="23"/>
    </row>
    <row r="4" spans="1:1" ht="84" customHeight="1" x14ac:dyDescent="0.25">
      <c r="A4" s="31" t="s">
        <v>840</v>
      </c>
    </row>
    <row r="5" spans="1:1" x14ac:dyDescent="0.25">
      <c r="A5" s="32" t="s">
        <v>841</v>
      </c>
    </row>
    <row r="6" spans="1:1" x14ac:dyDescent="0.25">
      <c r="A6" s="29" t="s">
        <v>842</v>
      </c>
    </row>
    <row r="7" spans="1:1" ht="15" customHeight="1" x14ac:dyDescent="0.25">
      <c r="A7" s="29" t="s">
        <v>843</v>
      </c>
    </row>
    <row r="8" spans="1:1" ht="15.75" customHeight="1" x14ac:dyDescent="0.25">
      <c r="A8" s="29" t="s">
        <v>844</v>
      </c>
    </row>
    <row r="9" spans="1:1" x14ac:dyDescent="0.25">
      <c r="A9" s="29" t="s">
        <v>845</v>
      </c>
    </row>
    <row r="10" spans="1:1" x14ac:dyDescent="0.25">
      <c r="A10" s="7"/>
    </row>
    <row r="11" spans="1:1" x14ac:dyDescent="0.25">
      <c r="A11" s="7"/>
    </row>
    <row r="12" spans="1:1" x14ac:dyDescent="0.25">
      <c r="A12" s="7"/>
    </row>
    <row r="13" spans="1:1" x14ac:dyDescent="0.25">
      <c r="A13" s="7"/>
    </row>
    <row r="14" spans="1:1" x14ac:dyDescent="0.25">
      <c r="A14" s="2"/>
    </row>
    <row r="15" spans="1:1" x14ac:dyDescent="0.25">
      <c r="A15" s="2"/>
    </row>
    <row r="16" spans="1:1" x14ac:dyDescent="0.25">
      <c r="A16" s="2"/>
    </row>
    <row r="17" spans="1:1" x14ac:dyDescent="0.25">
      <c r="A17" s="2"/>
    </row>
    <row r="18" spans="1:1" x14ac:dyDescent="0.25">
      <c r="A18" s="2"/>
    </row>
    <row r="19" spans="1:1" x14ac:dyDescent="0.25">
      <c r="A19" s="2"/>
    </row>
    <row r="20" spans="1:1" x14ac:dyDescent="0.25">
      <c r="A20" s="2"/>
    </row>
    <row r="21" spans="1:1" x14ac:dyDescent="0.25">
      <c r="A21" s="2"/>
    </row>
    <row r="22" spans="1:1" x14ac:dyDescent="0.25">
      <c r="A22" s="2"/>
    </row>
    <row r="23" spans="1:1" x14ac:dyDescent="0.25">
      <c r="A23" s="2"/>
    </row>
    <row r="24" spans="1:1" ht="16.5" customHeight="1" x14ac:dyDescent="0.25">
      <c r="A24" s="232" t="s">
        <v>846</v>
      </c>
    </row>
    <row r="25" spans="1:1" x14ac:dyDescent="0.25">
      <c r="A25" s="86"/>
    </row>
    <row r="26" spans="1:1" x14ac:dyDescent="0.25">
      <c r="A26" s="86"/>
    </row>
    <row r="27" spans="1:1" x14ac:dyDescent="0.25">
      <c r="A27" s="86"/>
    </row>
    <row r="28" spans="1:1" x14ac:dyDescent="0.25">
      <c r="A28" s="86"/>
    </row>
    <row r="29" spans="1:1" x14ac:dyDescent="0.25">
      <c r="A29" s="86"/>
    </row>
    <row r="30" spans="1:1" x14ac:dyDescent="0.25">
      <c r="A30" s="86"/>
    </row>
    <row r="31" spans="1:1" x14ac:dyDescent="0.25">
      <c r="A31" s="86"/>
    </row>
    <row r="32" spans="1:1" x14ac:dyDescent="0.25">
      <c r="A32" s="2"/>
    </row>
  </sheetData>
  <sheetProtection sheet="1" objects="1" scenarios="1" formatColumns="0" formatRows="0"/>
  <mergeCells count="1">
    <mergeCell ref="A24:A31"/>
  </mergeCells>
  <hyperlinks>
    <hyperlink ref="A6" r:id="rId1" xr:uid="{00000000-0004-0000-1500-000000000000}"/>
    <hyperlink ref="A7" r:id="rId2" xr:uid="{00000000-0004-0000-1500-000001000000}"/>
    <hyperlink ref="A8" r:id="rId3" xr:uid="{00000000-0004-0000-1500-000002000000}"/>
    <hyperlink ref="A9" r:id="rId4" xr:uid="{00000000-0004-0000-1500-000003000000}"/>
  </hyperlinks>
  <pageMargins left="0.25" right="0.25" top="0.75" bottom="0.75" header="0.3" footer="0.3"/>
  <pageSetup paperSize="5"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4">
    <tabColor theme="3" tint="0.499984740745262"/>
  </sheetPr>
  <dimension ref="A1:I22"/>
  <sheetViews>
    <sheetView workbookViewId="0">
      <selection activeCell="D22" sqref="D22"/>
    </sheetView>
  </sheetViews>
  <sheetFormatPr defaultColWidth="8.85546875" defaultRowHeight="15" x14ac:dyDescent="0.25"/>
  <cols>
    <col min="1" max="1" width="32.42578125" customWidth="1"/>
    <col min="2" max="2" width="13.42578125" customWidth="1"/>
    <col min="4" max="4" width="10" customWidth="1"/>
    <col min="5" max="5" width="14.140625" customWidth="1"/>
    <col min="6" max="6" width="15" customWidth="1"/>
    <col min="7" max="7" width="14.42578125" customWidth="1"/>
    <col min="8" max="8" width="12.28515625" customWidth="1"/>
    <col min="9" max="9" width="11.28515625" customWidth="1"/>
  </cols>
  <sheetData>
    <row r="1" spans="1:9" ht="30" customHeight="1" x14ac:dyDescent="0.25">
      <c r="A1" s="59" t="s">
        <v>119</v>
      </c>
      <c r="B1" s="60" t="s">
        <v>120</v>
      </c>
    </row>
    <row r="2" spans="1:9" ht="23.25" customHeight="1" x14ac:dyDescent="0.25">
      <c r="A2" s="39" t="s">
        <v>121</v>
      </c>
      <c r="B2" s="41">
        <v>1</v>
      </c>
    </row>
    <row r="3" spans="1:9" ht="19.5" customHeight="1" x14ac:dyDescent="0.25">
      <c r="A3" s="39" t="s">
        <v>122</v>
      </c>
      <c r="B3" s="41">
        <v>2</v>
      </c>
    </row>
    <row r="4" spans="1:9" ht="17.25" customHeight="1" x14ac:dyDescent="0.25">
      <c r="A4" s="39" t="s">
        <v>123</v>
      </c>
      <c r="B4" s="41">
        <v>3</v>
      </c>
    </row>
    <row r="5" spans="1:9" ht="18" customHeight="1" x14ac:dyDescent="0.25">
      <c r="A5" s="39" t="s">
        <v>124</v>
      </c>
      <c r="B5" s="41">
        <v>4</v>
      </c>
    </row>
    <row r="6" spans="1:9" ht="19.5" customHeight="1" x14ac:dyDescent="0.25">
      <c r="A6" s="39" t="s">
        <v>125</v>
      </c>
      <c r="B6" s="41">
        <v>5</v>
      </c>
    </row>
    <row r="7" spans="1:9" ht="18" customHeight="1" x14ac:dyDescent="0.25">
      <c r="A7" s="39" t="s">
        <v>126</v>
      </c>
      <c r="B7" s="41">
        <v>6</v>
      </c>
    </row>
    <row r="8" spans="1:9" ht="18" customHeight="1" x14ac:dyDescent="0.25">
      <c r="A8" s="39" t="s">
        <v>127</v>
      </c>
      <c r="B8" s="41">
        <v>0</v>
      </c>
    </row>
    <row r="9" spans="1:9" ht="18.75" customHeight="1" thickBot="1" x14ac:dyDescent="0.3">
      <c r="A9" s="40" t="s">
        <v>128</v>
      </c>
      <c r="B9" s="42">
        <v>0</v>
      </c>
    </row>
    <row r="10" spans="1:9" ht="18.75" customHeight="1" x14ac:dyDescent="0.25">
      <c r="A10" s="28"/>
      <c r="B10" s="28"/>
    </row>
    <row r="11" spans="1:9" ht="18.75" customHeight="1" thickBot="1" x14ac:dyDescent="0.3">
      <c r="A11" s="28"/>
      <c r="B11" s="28"/>
    </row>
    <row r="12" spans="1:9" x14ac:dyDescent="0.25">
      <c r="D12" s="61" t="s">
        <v>129</v>
      </c>
      <c r="E12" s="55"/>
      <c r="F12" s="55"/>
      <c r="G12" s="55"/>
      <c r="H12" s="55"/>
      <c r="I12" s="56"/>
    </row>
    <row r="13" spans="1:9" x14ac:dyDescent="0.25">
      <c r="D13" s="43" t="s">
        <v>130</v>
      </c>
      <c r="E13" s="57" t="s">
        <v>131</v>
      </c>
      <c r="F13" s="57" t="s">
        <v>132</v>
      </c>
      <c r="G13" s="57" t="s">
        <v>133</v>
      </c>
      <c r="H13" s="57" t="s">
        <v>134</v>
      </c>
      <c r="I13" s="58" t="s">
        <v>135</v>
      </c>
    </row>
    <row r="14" spans="1:9" ht="15" customHeight="1" thickBot="1" x14ac:dyDescent="0.3">
      <c r="D14" s="44" t="s">
        <v>136</v>
      </c>
      <c r="E14" s="45">
        <v>20</v>
      </c>
      <c r="F14" s="45">
        <v>25</v>
      </c>
      <c r="G14" s="45">
        <v>25</v>
      </c>
      <c r="H14" s="45">
        <v>0</v>
      </c>
      <c r="I14" s="46">
        <v>30</v>
      </c>
    </row>
    <row r="15" spans="1:9" x14ac:dyDescent="0.25">
      <c r="D15" s="62" t="s">
        <v>137</v>
      </c>
      <c r="E15" s="47"/>
      <c r="F15" s="47"/>
      <c r="G15" s="47"/>
      <c r="H15" s="48"/>
    </row>
    <row r="16" spans="1:9" ht="20.25" customHeight="1" x14ac:dyDescent="0.25">
      <c r="D16" s="49" t="s">
        <v>130</v>
      </c>
      <c r="E16" s="53" t="s">
        <v>131</v>
      </c>
      <c r="F16" s="53" t="s">
        <v>133</v>
      </c>
      <c r="G16" s="53" t="s">
        <v>134</v>
      </c>
      <c r="H16" s="54" t="s">
        <v>135</v>
      </c>
    </row>
    <row r="17" spans="1:8" ht="15" customHeight="1" thickBot="1" x14ac:dyDescent="0.3">
      <c r="D17" s="50" t="s">
        <v>136</v>
      </c>
      <c r="E17" s="51">
        <v>25</v>
      </c>
      <c r="F17" s="51">
        <v>35</v>
      </c>
      <c r="G17" s="51">
        <v>0</v>
      </c>
      <c r="H17" s="52">
        <v>40</v>
      </c>
    </row>
    <row r="18" spans="1:8" ht="15" customHeight="1" thickBot="1" x14ac:dyDescent="0.3"/>
    <row r="19" spans="1:8" ht="15" customHeight="1" thickBot="1" x14ac:dyDescent="0.3">
      <c r="A19" s="63" t="s">
        <v>138</v>
      </c>
      <c r="B19" s="64"/>
      <c r="C19" s="64"/>
      <c r="D19" s="64"/>
      <c r="E19" s="65"/>
    </row>
    <row r="20" spans="1:8" ht="15" customHeight="1" thickBot="1" x14ac:dyDescent="0.3">
      <c r="A20" s="66" t="s">
        <v>139</v>
      </c>
      <c r="B20" s="67"/>
      <c r="C20" s="67"/>
      <c r="D20" s="68" cm="1">
        <f t="array" aca="1" ref="D20" ca="1">_xlfn.LET(_xlpm.hdrRow,MATCH("*Development*Objective*rating*",'2. Progress towards outcomes'!$C:$C,0),_xlpm.rRow,_xlpm.hdrRow+1,_xlpm.ratings,INDEX('2. Progress towards outcomes'!$D:$H,_xlpm.rRow,0),_xlpm.scores,_xlfn.XLOOKUP(_xlpm.ratings,TxtRating,NumRating,0),ROUND(SUMPRODUCT(_xlpm.scores,Weights)/SUM(Weights),0))</f>
        <v>4</v>
      </c>
      <c r="E20" s="69"/>
    </row>
    <row r="21" spans="1:8" ht="15" customHeight="1" thickBot="1" x14ac:dyDescent="0.3">
      <c r="A21" s="66"/>
      <c r="B21" s="67"/>
      <c r="C21" s="67"/>
      <c r="D21" s="70" cm="1">
        <f t="array" ref="D21">ROUND(
  SUMPRODUCT(
      _xlfn.XLOOKUP(
        CHOOSE({1,2,3,4},
          '3. Implementation Progress'!D81,
          '3. Implementation Progress'!F81,
          '3. Implementation Progress'!H81,
          '3. Implementation Progress'!J81
        ),
        TxtRating, NumRating, 0
      ),
      Weights2
  ) / SUM(Weights2),   0)</f>
        <v>5</v>
      </c>
      <c r="E21" s="69"/>
    </row>
    <row r="22" spans="1:8" ht="15" customHeight="1" thickBot="1" x14ac:dyDescent="0.3">
      <c r="A22" s="71"/>
      <c r="B22" s="72"/>
      <c r="C22" s="72"/>
      <c r="D22" s="72"/>
      <c r="E22" s="7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tabColor theme="3" tint="0.499984740745262"/>
  </sheetPr>
  <dimension ref="A1:A250"/>
  <sheetViews>
    <sheetView showGridLines="0" topLeftCell="A221" workbookViewId="0">
      <selection activeCell="A2" sqref="A2:A250"/>
    </sheetView>
  </sheetViews>
  <sheetFormatPr defaultColWidth="8.85546875" defaultRowHeight="15" x14ac:dyDescent="0.25"/>
  <cols>
    <col min="1" max="1" width="25.7109375" customWidth="1"/>
  </cols>
  <sheetData>
    <row r="1" spans="1:1" ht="15" customHeight="1" thickBot="1" x14ac:dyDescent="0.3">
      <c r="A1" s="4" t="s">
        <v>140</v>
      </c>
    </row>
    <row r="2" spans="1:1" ht="15" customHeight="1" thickBot="1" x14ac:dyDescent="0.3">
      <c r="A2" s="5" t="s">
        <v>141</v>
      </c>
    </row>
    <row r="3" spans="1:1" ht="15" customHeight="1" thickBot="1" x14ac:dyDescent="0.3">
      <c r="A3" s="6" t="s">
        <v>142</v>
      </c>
    </row>
    <row r="4" spans="1:1" ht="15" customHeight="1" thickBot="1" x14ac:dyDescent="0.3">
      <c r="A4" s="5" t="s">
        <v>143</v>
      </c>
    </row>
    <row r="5" spans="1:1" ht="15" customHeight="1" thickBot="1" x14ac:dyDescent="0.3">
      <c r="A5" s="6" t="s">
        <v>144</v>
      </c>
    </row>
    <row r="6" spans="1:1" ht="15.75" customHeight="1" thickBot="1" x14ac:dyDescent="0.3">
      <c r="A6" s="5" t="s">
        <v>145</v>
      </c>
    </row>
    <row r="7" spans="1:1" ht="15" customHeight="1" thickBot="1" x14ac:dyDescent="0.3">
      <c r="A7" s="6" t="s">
        <v>146</v>
      </c>
    </row>
    <row r="8" spans="1:1" ht="15" customHeight="1" thickBot="1" x14ac:dyDescent="0.3">
      <c r="A8" s="5" t="s">
        <v>147</v>
      </c>
    </row>
    <row r="9" spans="1:1" ht="15" customHeight="1" thickBot="1" x14ac:dyDescent="0.3">
      <c r="A9" s="6" t="s">
        <v>148</v>
      </c>
    </row>
    <row r="10" spans="1:1" ht="15" customHeight="1" thickBot="1" x14ac:dyDescent="0.3">
      <c r="A10" s="5" t="s">
        <v>149</v>
      </c>
    </row>
    <row r="11" spans="1:1" ht="18.75" customHeight="1" thickBot="1" x14ac:dyDescent="0.3">
      <c r="A11" s="6" t="s">
        <v>150</v>
      </c>
    </row>
    <row r="12" spans="1:1" ht="15" customHeight="1" thickBot="1" x14ac:dyDescent="0.3">
      <c r="A12" s="5" t="s">
        <v>151</v>
      </c>
    </row>
    <row r="13" spans="1:1" ht="15" customHeight="1" thickBot="1" x14ac:dyDescent="0.3">
      <c r="A13" s="6" t="s">
        <v>152</v>
      </c>
    </row>
    <row r="14" spans="1:1" ht="15" customHeight="1" thickBot="1" x14ac:dyDescent="0.3">
      <c r="A14" s="5" t="s">
        <v>153</v>
      </c>
    </row>
    <row r="15" spans="1:1" ht="15" customHeight="1" thickBot="1" x14ac:dyDescent="0.3">
      <c r="A15" s="6" t="s">
        <v>154</v>
      </c>
    </row>
    <row r="16" spans="1:1" ht="15" customHeight="1" thickBot="1" x14ac:dyDescent="0.3">
      <c r="A16" s="5" t="s">
        <v>155</v>
      </c>
    </row>
    <row r="17" spans="1:1" ht="15" customHeight="1" thickBot="1" x14ac:dyDescent="0.3">
      <c r="A17" s="6" t="s">
        <v>156</v>
      </c>
    </row>
    <row r="18" spans="1:1" ht="15" customHeight="1" thickBot="1" x14ac:dyDescent="0.3">
      <c r="A18" s="5" t="s">
        <v>157</v>
      </c>
    </row>
    <row r="19" spans="1:1" ht="15" customHeight="1" thickBot="1" x14ac:dyDescent="0.3">
      <c r="A19" s="6" t="s">
        <v>158</v>
      </c>
    </row>
    <row r="20" spans="1:1" ht="15" customHeight="1" thickBot="1" x14ac:dyDescent="0.3">
      <c r="A20" s="5" t="s">
        <v>159</v>
      </c>
    </row>
    <row r="21" spans="1:1" ht="15" customHeight="1" thickBot="1" x14ac:dyDescent="0.3">
      <c r="A21" s="6" t="s">
        <v>160</v>
      </c>
    </row>
    <row r="22" spans="1:1" ht="15" customHeight="1" thickBot="1" x14ac:dyDescent="0.3">
      <c r="A22" s="5" t="s">
        <v>161</v>
      </c>
    </row>
    <row r="23" spans="1:1" ht="15" customHeight="1" thickBot="1" x14ac:dyDescent="0.3">
      <c r="A23" s="6" t="s">
        <v>162</v>
      </c>
    </row>
    <row r="24" spans="1:1" ht="15" customHeight="1" thickBot="1" x14ac:dyDescent="0.3">
      <c r="A24" s="5" t="s">
        <v>163</v>
      </c>
    </row>
    <row r="25" spans="1:1" ht="15" customHeight="1" thickBot="1" x14ac:dyDescent="0.3">
      <c r="A25" s="6" t="s">
        <v>164</v>
      </c>
    </row>
    <row r="26" spans="1:1" ht="15" customHeight="1" thickBot="1" x14ac:dyDescent="0.3">
      <c r="A26" s="5" t="s">
        <v>165</v>
      </c>
    </row>
    <row r="27" spans="1:1" ht="15" customHeight="1" thickBot="1" x14ac:dyDescent="0.3">
      <c r="A27" s="6" t="s">
        <v>166</v>
      </c>
    </row>
    <row r="28" spans="1:1" ht="15" customHeight="1" thickBot="1" x14ac:dyDescent="0.3">
      <c r="A28" s="5" t="s">
        <v>167</v>
      </c>
    </row>
    <row r="29" spans="1:1" ht="24.6" customHeight="1" thickBot="1" x14ac:dyDescent="0.3">
      <c r="A29" s="6" t="s">
        <v>168</v>
      </c>
    </row>
    <row r="30" spans="1:1" ht="18.75" customHeight="1" thickBot="1" x14ac:dyDescent="0.3">
      <c r="A30" s="5" t="s">
        <v>169</v>
      </c>
    </row>
    <row r="31" spans="1:1" ht="15" customHeight="1" thickBot="1" x14ac:dyDescent="0.3">
      <c r="A31" s="6" t="s">
        <v>170</v>
      </c>
    </row>
    <row r="32" spans="1:1" ht="15" customHeight="1" thickBot="1" x14ac:dyDescent="0.3">
      <c r="A32" s="5" t="s">
        <v>171</v>
      </c>
    </row>
    <row r="33" spans="1:1" ht="15" customHeight="1" thickBot="1" x14ac:dyDescent="0.3">
      <c r="A33" s="6" t="s">
        <v>172</v>
      </c>
    </row>
    <row r="34" spans="1:1" ht="20.25" customHeight="1" thickBot="1" x14ac:dyDescent="0.3">
      <c r="A34" s="5" t="s">
        <v>173</v>
      </c>
    </row>
    <row r="35" spans="1:1" ht="19.5" customHeight="1" thickBot="1" x14ac:dyDescent="0.3">
      <c r="A35" s="6" t="s">
        <v>174</v>
      </c>
    </row>
    <row r="36" spans="1:1" ht="18" customHeight="1" thickBot="1" x14ac:dyDescent="0.3">
      <c r="A36" s="5" t="s">
        <v>175</v>
      </c>
    </row>
    <row r="37" spans="1:1" ht="15" customHeight="1" thickBot="1" x14ac:dyDescent="0.3">
      <c r="A37" s="6" t="s">
        <v>176</v>
      </c>
    </row>
    <row r="38" spans="1:1" ht="15" customHeight="1" thickBot="1" x14ac:dyDescent="0.3">
      <c r="A38" s="5" t="s">
        <v>177</v>
      </c>
    </row>
    <row r="39" spans="1:1" ht="15" customHeight="1" thickBot="1" x14ac:dyDescent="0.3">
      <c r="A39" s="6" t="s">
        <v>178</v>
      </c>
    </row>
    <row r="40" spans="1:1" ht="15" customHeight="1" thickBot="1" x14ac:dyDescent="0.3">
      <c r="A40" s="5" t="s">
        <v>179</v>
      </c>
    </row>
    <row r="41" spans="1:1" ht="15" customHeight="1" thickBot="1" x14ac:dyDescent="0.3">
      <c r="A41" s="6" t="s">
        <v>180</v>
      </c>
    </row>
    <row r="42" spans="1:1" ht="15" customHeight="1" thickBot="1" x14ac:dyDescent="0.3">
      <c r="A42" s="5" t="s">
        <v>181</v>
      </c>
    </row>
    <row r="43" spans="1:1" ht="15" customHeight="1" thickBot="1" x14ac:dyDescent="0.3">
      <c r="A43" s="6" t="s">
        <v>182</v>
      </c>
    </row>
    <row r="44" spans="1:1" ht="15" customHeight="1" thickBot="1" x14ac:dyDescent="0.3">
      <c r="A44" s="5" t="s">
        <v>183</v>
      </c>
    </row>
    <row r="45" spans="1:1" ht="15" customHeight="1" thickBot="1" x14ac:dyDescent="0.3">
      <c r="A45" s="6" t="s">
        <v>184</v>
      </c>
    </row>
    <row r="46" spans="1:1" ht="15" customHeight="1" thickBot="1" x14ac:dyDescent="0.3">
      <c r="A46" s="5" t="s">
        <v>185</v>
      </c>
    </row>
    <row r="47" spans="1:1" ht="15" customHeight="1" thickBot="1" x14ac:dyDescent="0.3">
      <c r="A47" s="6" t="s">
        <v>13</v>
      </c>
    </row>
    <row r="48" spans="1:1" ht="15" customHeight="1" thickBot="1" x14ac:dyDescent="0.3">
      <c r="A48" s="5" t="s">
        <v>186</v>
      </c>
    </row>
    <row r="49" spans="1:1" ht="24.6" customHeight="1" thickBot="1" x14ac:dyDescent="0.3">
      <c r="A49" s="6" t="s">
        <v>187</v>
      </c>
    </row>
    <row r="50" spans="1:1" ht="24.6" customHeight="1" thickBot="1" x14ac:dyDescent="0.3">
      <c r="A50" s="5" t="s">
        <v>188</v>
      </c>
    </row>
    <row r="51" spans="1:1" ht="15" customHeight="1" thickBot="1" x14ac:dyDescent="0.3">
      <c r="A51" s="6" t="s">
        <v>189</v>
      </c>
    </row>
    <row r="52" spans="1:1" ht="15" customHeight="1" thickBot="1" x14ac:dyDescent="0.3">
      <c r="A52" s="5" t="s">
        <v>190</v>
      </c>
    </row>
    <row r="53" spans="1:1" ht="15" customHeight="1" thickBot="1" x14ac:dyDescent="0.3">
      <c r="A53" s="6" t="s">
        <v>191</v>
      </c>
    </row>
    <row r="54" spans="1:1" ht="15" customHeight="1" thickBot="1" x14ac:dyDescent="0.3">
      <c r="A54" s="5" t="s">
        <v>192</v>
      </c>
    </row>
    <row r="55" spans="1:1" ht="15" customHeight="1" thickBot="1" x14ac:dyDescent="0.3">
      <c r="A55" s="6" t="s">
        <v>193</v>
      </c>
    </row>
    <row r="56" spans="1:1" ht="15" customHeight="1" thickBot="1" x14ac:dyDescent="0.3">
      <c r="A56" s="5" t="s">
        <v>194</v>
      </c>
    </row>
    <row r="57" spans="1:1" ht="15" customHeight="1" thickBot="1" x14ac:dyDescent="0.3">
      <c r="A57" s="6" t="s">
        <v>195</v>
      </c>
    </row>
    <row r="58" spans="1:1" ht="15" customHeight="1" thickBot="1" x14ac:dyDescent="0.3">
      <c r="A58" s="5" t="s">
        <v>196</v>
      </c>
    </row>
    <row r="59" spans="1:1" ht="15" customHeight="1" thickBot="1" x14ac:dyDescent="0.3">
      <c r="A59" s="6" t="s">
        <v>197</v>
      </c>
    </row>
    <row r="60" spans="1:1" ht="15" customHeight="1" thickBot="1" x14ac:dyDescent="0.3">
      <c r="A60" s="5" t="s">
        <v>198</v>
      </c>
    </row>
    <row r="61" spans="1:1" ht="15" customHeight="1" thickBot="1" x14ac:dyDescent="0.3">
      <c r="A61" s="6" t="s">
        <v>199</v>
      </c>
    </row>
    <row r="62" spans="1:1" ht="15" customHeight="1" thickBot="1" x14ac:dyDescent="0.3">
      <c r="A62" s="5" t="s">
        <v>200</v>
      </c>
    </row>
    <row r="63" spans="1:1" ht="15" customHeight="1" thickBot="1" x14ac:dyDescent="0.3">
      <c r="A63" s="6" t="s">
        <v>201</v>
      </c>
    </row>
    <row r="64" spans="1:1" ht="24.6" customHeight="1" thickBot="1" x14ac:dyDescent="0.3">
      <c r="A64" s="5" t="s">
        <v>202</v>
      </c>
    </row>
    <row r="65" spans="1:1" ht="24.6" customHeight="1" thickBot="1" x14ac:dyDescent="0.3">
      <c r="A65" s="6" t="s">
        <v>203</v>
      </c>
    </row>
    <row r="66" spans="1:1" ht="15" customHeight="1" thickBot="1" x14ac:dyDescent="0.3">
      <c r="A66" s="5" t="s">
        <v>204</v>
      </c>
    </row>
    <row r="67" spans="1:1" ht="15" customHeight="1" thickBot="1" x14ac:dyDescent="0.3">
      <c r="A67" s="6" t="s">
        <v>205</v>
      </c>
    </row>
    <row r="68" spans="1:1" ht="15" customHeight="1" thickBot="1" x14ac:dyDescent="0.3">
      <c r="A68" s="5" t="s">
        <v>206</v>
      </c>
    </row>
    <row r="69" spans="1:1" ht="15" customHeight="1" thickBot="1" x14ac:dyDescent="0.3">
      <c r="A69" s="6" t="s">
        <v>207</v>
      </c>
    </row>
    <row r="70" spans="1:1" ht="15" customHeight="1" thickBot="1" x14ac:dyDescent="0.3">
      <c r="A70" s="5" t="s">
        <v>208</v>
      </c>
    </row>
    <row r="71" spans="1:1" ht="15" customHeight="1" thickBot="1" x14ac:dyDescent="0.3">
      <c r="A71" s="6" t="s">
        <v>209</v>
      </c>
    </row>
    <row r="72" spans="1:1" ht="15" customHeight="1" thickBot="1" x14ac:dyDescent="0.3">
      <c r="A72" s="5" t="s">
        <v>210</v>
      </c>
    </row>
    <row r="73" spans="1:1" ht="15" customHeight="1" thickBot="1" x14ac:dyDescent="0.3">
      <c r="A73" s="6" t="s">
        <v>211</v>
      </c>
    </row>
    <row r="74" spans="1:1" ht="15" customHeight="1" thickBot="1" x14ac:dyDescent="0.3">
      <c r="A74" s="5" t="s">
        <v>212</v>
      </c>
    </row>
    <row r="75" spans="1:1" ht="15" customHeight="1" thickBot="1" x14ac:dyDescent="0.3">
      <c r="A75" s="6" t="s">
        <v>213</v>
      </c>
    </row>
    <row r="76" spans="1:1" ht="15" customHeight="1" thickBot="1" x14ac:dyDescent="0.3">
      <c r="A76" s="5" t="s">
        <v>214</v>
      </c>
    </row>
    <row r="77" spans="1:1" ht="15" customHeight="1" thickBot="1" x14ac:dyDescent="0.3">
      <c r="A77" s="6" t="s">
        <v>215</v>
      </c>
    </row>
    <row r="78" spans="1:1" ht="15" customHeight="1" thickBot="1" x14ac:dyDescent="0.3">
      <c r="A78" s="5" t="s">
        <v>216</v>
      </c>
    </row>
    <row r="79" spans="1:1" ht="15" customHeight="1" thickBot="1" x14ac:dyDescent="0.3">
      <c r="A79" s="6" t="s">
        <v>217</v>
      </c>
    </row>
    <row r="80" spans="1:1" ht="15" customHeight="1" thickBot="1" x14ac:dyDescent="0.3">
      <c r="A80" s="5" t="s">
        <v>218</v>
      </c>
    </row>
    <row r="81" spans="1:1" ht="15" customHeight="1" thickBot="1" x14ac:dyDescent="0.3">
      <c r="A81" s="6" t="s">
        <v>219</v>
      </c>
    </row>
    <row r="82" spans="1:1" ht="15" customHeight="1" thickBot="1" x14ac:dyDescent="0.3">
      <c r="A82" s="5" t="s">
        <v>220</v>
      </c>
    </row>
    <row r="83" spans="1:1" ht="15" customHeight="1" thickBot="1" x14ac:dyDescent="0.3">
      <c r="A83" s="6" t="s">
        <v>221</v>
      </c>
    </row>
    <row r="84" spans="1:1" ht="15" customHeight="1" thickBot="1" x14ac:dyDescent="0.3">
      <c r="A84" s="5" t="s">
        <v>222</v>
      </c>
    </row>
    <row r="85" spans="1:1" ht="15" customHeight="1" thickBot="1" x14ac:dyDescent="0.3">
      <c r="A85" s="6" t="s">
        <v>223</v>
      </c>
    </row>
    <row r="86" spans="1:1" ht="15" customHeight="1" thickBot="1" x14ac:dyDescent="0.3">
      <c r="A86" s="5" t="s">
        <v>224</v>
      </c>
    </row>
    <row r="87" spans="1:1" ht="15" customHeight="1" thickBot="1" x14ac:dyDescent="0.3">
      <c r="A87" s="6" t="s">
        <v>225</v>
      </c>
    </row>
    <row r="88" spans="1:1" ht="15" customHeight="1" thickBot="1" x14ac:dyDescent="0.3">
      <c r="A88" s="5" t="s">
        <v>226</v>
      </c>
    </row>
    <row r="89" spans="1:1" ht="15" customHeight="1" thickBot="1" x14ac:dyDescent="0.3">
      <c r="A89" s="6" t="s">
        <v>227</v>
      </c>
    </row>
    <row r="90" spans="1:1" ht="15" customHeight="1" thickBot="1" x14ac:dyDescent="0.3">
      <c r="A90" s="5" t="s">
        <v>228</v>
      </c>
    </row>
    <row r="91" spans="1:1" ht="15" customHeight="1" thickBot="1" x14ac:dyDescent="0.3">
      <c r="A91" s="6" t="s">
        <v>229</v>
      </c>
    </row>
    <row r="92" spans="1:1" ht="15" customHeight="1" thickBot="1" x14ac:dyDescent="0.3">
      <c r="A92" s="5" t="s">
        <v>230</v>
      </c>
    </row>
    <row r="93" spans="1:1" ht="15" customHeight="1" thickBot="1" x14ac:dyDescent="0.3">
      <c r="A93" s="6" t="s">
        <v>231</v>
      </c>
    </row>
    <row r="94" spans="1:1" ht="15" customHeight="1" thickBot="1" x14ac:dyDescent="0.3">
      <c r="A94" s="5" t="s">
        <v>232</v>
      </c>
    </row>
    <row r="95" spans="1:1" ht="15" customHeight="1" thickBot="1" x14ac:dyDescent="0.3">
      <c r="A95" s="6" t="s">
        <v>233</v>
      </c>
    </row>
    <row r="96" spans="1:1" ht="15" customHeight="1" thickBot="1" x14ac:dyDescent="0.3">
      <c r="A96" s="5" t="s">
        <v>234</v>
      </c>
    </row>
    <row r="97" spans="1:1" ht="15" customHeight="1" thickBot="1" x14ac:dyDescent="0.3">
      <c r="A97" s="6" t="s">
        <v>235</v>
      </c>
    </row>
    <row r="98" spans="1:1" ht="15" customHeight="1" thickBot="1" x14ac:dyDescent="0.3">
      <c r="A98" s="5" t="s">
        <v>236</v>
      </c>
    </row>
    <row r="99" spans="1:1" ht="15" customHeight="1" thickBot="1" x14ac:dyDescent="0.3">
      <c r="A99" s="6" t="s">
        <v>237</v>
      </c>
    </row>
    <row r="100" spans="1:1" ht="15" customHeight="1" thickBot="1" x14ac:dyDescent="0.3">
      <c r="A100" s="5" t="s">
        <v>238</v>
      </c>
    </row>
    <row r="101" spans="1:1" ht="15" customHeight="1" thickBot="1" x14ac:dyDescent="0.3">
      <c r="A101" s="6" t="s">
        <v>239</v>
      </c>
    </row>
    <row r="102" spans="1:1" ht="15" customHeight="1" thickBot="1" x14ac:dyDescent="0.3">
      <c r="A102" s="5" t="s">
        <v>240</v>
      </c>
    </row>
    <row r="103" spans="1:1" ht="24.6" customHeight="1" thickBot="1" x14ac:dyDescent="0.3">
      <c r="A103" s="6" t="s">
        <v>241</v>
      </c>
    </row>
    <row r="104" spans="1:1" ht="15" customHeight="1" thickBot="1" x14ac:dyDescent="0.3">
      <c r="A104" s="5" t="s">
        <v>242</v>
      </c>
    </row>
    <row r="105" spans="1:1" ht="15" customHeight="1" thickBot="1" x14ac:dyDescent="0.3">
      <c r="A105" s="6" t="s">
        <v>243</v>
      </c>
    </row>
    <row r="106" spans="1:1" ht="15" customHeight="1" thickBot="1" x14ac:dyDescent="0.3">
      <c r="A106" s="5" t="s">
        <v>244</v>
      </c>
    </row>
    <row r="107" spans="1:1" ht="15" customHeight="1" thickBot="1" x14ac:dyDescent="0.3">
      <c r="A107" s="6" t="s">
        <v>245</v>
      </c>
    </row>
    <row r="108" spans="1:1" ht="15" customHeight="1" thickBot="1" x14ac:dyDescent="0.3">
      <c r="A108" s="5" t="s">
        <v>246</v>
      </c>
    </row>
    <row r="109" spans="1:1" ht="15" customHeight="1" thickBot="1" x14ac:dyDescent="0.3">
      <c r="A109" s="6" t="s">
        <v>247</v>
      </c>
    </row>
    <row r="110" spans="1:1" ht="15" customHeight="1" thickBot="1" x14ac:dyDescent="0.3">
      <c r="A110" s="5" t="s">
        <v>248</v>
      </c>
    </row>
    <row r="111" spans="1:1" ht="15" customHeight="1" thickBot="1" x14ac:dyDescent="0.3">
      <c r="A111" s="6" t="s">
        <v>249</v>
      </c>
    </row>
    <row r="112" spans="1:1" ht="15" customHeight="1" thickBot="1" x14ac:dyDescent="0.3">
      <c r="A112" s="5" t="s">
        <v>250</v>
      </c>
    </row>
    <row r="113" spans="1:1" ht="15" customHeight="1" thickBot="1" x14ac:dyDescent="0.3">
      <c r="A113" s="6" t="s">
        <v>251</v>
      </c>
    </row>
    <row r="114" spans="1:1" ht="15" customHeight="1" thickBot="1" x14ac:dyDescent="0.3">
      <c r="A114" s="5" t="s">
        <v>252</v>
      </c>
    </row>
    <row r="115" spans="1:1" ht="15" customHeight="1" thickBot="1" x14ac:dyDescent="0.3">
      <c r="A115" s="6" t="s">
        <v>253</v>
      </c>
    </row>
    <row r="116" spans="1:1" ht="15" customHeight="1" thickBot="1" x14ac:dyDescent="0.3">
      <c r="A116" s="5" t="s">
        <v>254</v>
      </c>
    </row>
    <row r="117" spans="1:1" ht="15" customHeight="1" thickBot="1" x14ac:dyDescent="0.3">
      <c r="A117" s="6" t="s">
        <v>255</v>
      </c>
    </row>
    <row r="118" spans="1:1" ht="15" customHeight="1" thickBot="1" x14ac:dyDescent="0.3">
      <c r="A118" s="5" t="s">
        <v>256</v>
      </c>
    </row>
    <row r="119" spans="1:1" ht="15" customHeight="1" thickBot="1" x14ac:dyDescent="0.3">
      <c r="A119" s="6" t="s">
        <v>257</v>
      </c>
    </row>
    <row r="120" spans="1:1" ht="15" customHeight="1" thickBot="1" x14ac:dyDescent="0.3">
      <c r="A120" s="5" t="s">
        <v>258</v>
      </c>
    </row>
    <row r="121" spans="1:1" ht="15" customHeight="1" thickBot="1" x14ac:dyDescent="0.3">
      <c r="A121" s="6" t="s">
        <v>259</v>
      </c>
    </row>
    <row r="122" spans="1:1" ht="15" customHeight="1" thickBot="1" x14ac:dyDescent="0.3">
      <c r="A122" s="5" t="s">
        <v>260</v>
      </c>
    </row>
    <row r="123" spans="1:1" ht="15" customHeight="1" thickBot="1" x14ac:dyDescent="0.3">
      <c r="A123" s="6" t="s">
        <v>261</v>
      </c>
    </row>
    <row r="124" spans="1:1" ht="15" customHeight="1" thickBot="1" x14ac:dyDescent="0.3">
      <c r="A124" s="5" t="s">
        <v>262</v>
      </c>
    </row>
    <row r="125" spans="1:1" ht="24.6" customHeight="1" thickBot="1" x14ac:dyDescent="0.3">
      <c r="A125" s="6" t="s">
        <v>263</v>
      </c>
    </row>
    <row r="126" spans="1:1" ht="15" customHeight="1" thickBot="1" x14ac:dyDescent="0.3">
      <c r="A126" s="5" t="s">
        <v>264</v>
      </c>
    </row>
    <row r="127" spans="1:1" ht="15" customHeight="1" thickBot="1" x14ac:dyDescent="0.3">
      <c r="A127" s="6" t="s">
        <v>265</v>
      </c>
    </row>
    <row r="128" spans="1:1" ht="15" customHeight="1" thickBot="1" x14ac:dyDescent="0.3">
      <c r="A128" s="5" t="s">
        <v>266</v>
      </c>
    </row>
    <row r="129" spans="1:1" ht="15" customHeight="1" thickBot="1" x14ac:dyDescent="0.3">
      <c r="A129" s="6" t="s">
        <v>267</v>
      </c>
    </row>
    <row r="130" spans="1:1" ht="15" customHeight="1" thickBot="1" x14ac:dyDescent="0.3">
      <c r="A130" s="5" t="s">
        <v>268</v>
      </c>
    </row>
    <row r="131" spans="1:1" ht="15" customHeight="1" thickBot="1" x14ac:dyDescent="0.3">
      <c r="A131" s="6" t="s">
        <v>269</v>
      </c>
    </row>
    <row r="132" spans="1:1" ht="15" customHeight="1" thickBot="1" x14ac:dyDescent="0.3">
      <c r="A132" s="5" t="s">
        <v>270</v>
      </c>
    </row>
    <row r="133" spans="1:1" ht="15" customHeight="1" thickBot="1" x14ac:dyDescent="0.3">
      <c r="A133" s="6" t="s">
        <v>271</v>
      </c>
    </row>
    <row r="134" spans="1:1" ht="15" customHeight="1" thickBot="1" x14ac:dyDescent="0.3">
      <c r="A134" s="5" t="s">
        <v>272</v>
      </c>
    </row>
    <row r="135" spans="1:1" ht="15" customHeight="1" thickBot="1" x14ac:dyDescent="0.3">
      <c r="A135" s="6" t="s">
        <v>273</v>
      </c>
    </row>
    <row r="136" spans="1:1" ht="15" customHeight="1" thickBot="1" x14ac:dyDescent="0.3">
      <c r="A136" s="5" t="s">
        <v>274</v>
      </c>
    </row>
    <row r="137" spans="1:1" ht="15" customHeight="1" thickBot="1" x14ac:dyDescent="0.3">
      <c r="A137" s="6" t="s">
        <v>275</v>
      </c>
    </row>
    <row r="138" spans="1:1" ht="15" customHeight="1" thickBot="1" x14ac:dyDescent="0.3">
      <c r="A138" s="5" t="s">
        <v>276</v>
      </c>
    </row>
    <row r="139" spans="1:1" ht="15" customHeight="1" thickBot="1" x14ac:dyDescent="0.3">
      <c r="A139" s="6" t="s">
        <v>277</v>
      </c>
    </row>
    <row r="140" spans="1:1" ht="15" customHeight="1" thickBot="1" x14ac:dyDescent="0.3">
      <c r="A140" s="5" t="s">
        <v>278</v>
      </c>
    </row>
    <row r="141" spans="1:1" ht="15" customHeight="1" thickBot="1" x14ac:dyDescent="0.3">
      <c r="A141" s="6" t="s">
        <v>279</v>
      </c>
    </row>
    <row r="142" spans="1:1" ht="15" customHeight="1" thickBot="1" x14ac:dyDescent="0.3">
      <c r="A142" s="5" t="s">
        <v>280</v>
      </c>
    </row>
    <row r="143" spans="1:1" ht="15" customHeight="1" thickBot="1" x14ac:dyDescent="0.3">
      <c r="A143" s="6" t="s">
        <v>281</v>
      </c>
    </row>
    <row r="144" spans="1:1" ht="15" customHeight="1" thickBot="1" x14ac:dyDescent="0.3">
      <c r="A144" s="5" t="s">
        <v>282</v>
      </c>
    </row>
    <row r="145" spans="1:1" ht="15" customHeight="1" thickBot="1" x14ac:dyDescent="0.3">
      <c r="A145" s="6" t="s">
        <v>283</v>
      </c>
    </row>
    <row r="146" spans="1:1" ht="24.6" customHeight="1" thickBot="1" x14ac:dyDescent="0.3">
      <c r="A146" s="5" t="s">
        <v>284</v>
      </c>
    </row>
    <row r="147" spans="1:1" ht="15" customHeight="1" thickBot="1" x14ac:dyDescent="0.3">
      <c r="A147" s="6" t="s">
        <v>285</v>
      </c>
    </row>
    <row r="148" spans="1:1" ht="15" customHeight="1" thickBot="1" x14ac:dyDescent="0.3">
      <c r="A148" s="5" t="s">
        <v>286</v>
      </c>
    </row>
    <row r="149" spans="1:1" ht="15" customHeight="1" thickBot="1" x14ac:dyDescent="0.3">
      <c r="A149" s="6" t="s">
        <v>287</v>
      </c>
    </row>
    <row r="150" spans="1:1" ht="15" customHeight="1" thickBot="1" x14ac:dyDescent="0.3">
      <c r="A150" s="5" t="s">
        <v>288</v>
      </c>
    </row>
    <row r="151" spans="1:1" ht="15" customHeight="1" thickBot="1" x14ac:dyDescent="0.3">
      <c r="A151" s="6" t="s">
        <v>289</v>
      </c>
    </row>
    <row r="152" spans="1:1" ht="15" customHeight="1" thickBot="1" x14ac:dyDescent="0.3">
      <c r="A152" s="5" t="s">
        <v>290</v>
      </c>
    </row>
    <row r="153" spans="1:1" ht="15" customHeight="1" thickBot="1" x14ac:dyDescent="0.3">
      <c r="A153" s="6" t="s">
        <v>291</v>
      </c>
    </row>
    <row r="154" spans="1:1" ht="15" customHeight="1" thickBot="1" x14ac:dyDescent="0.3">
      <c r="A154" s="5" t="s">
        <v>292</v>
      </c>
    </row>
    <row r="155" spans="1:1" ht="15" customHeight="1" thickBot="1" x14ac:dyDescent="0.3">
      <c r="A155" s="6" t="s">
        <v>293</v>
      </c>
    </row>
    <row r="156" spans="1:1" ht="15" customHeight="1" thickBot="1" x14ac:dyDescent="0.3">
      <c r="A156" s="5" t="s">
        <v>294</v>
      </c>
    </row>
    <row r="157" spans="1:1" ht="15" customHeight="1" thickBot="1" x14ac:dyDescent="0.3">
      <c r="A157" s="6" t="s">
        <v>295</v>
      </c>
    </row>
    <row r="158" spans="1:1" ht="15" customHeight="1" thickBot="1" x14ac:dyDescent="0.3">
      <c r="A158" s="5" t="s">
        <v>296</v>
      </c>
    </row>
    <row r="159" spans="1:1" ht="15" customHeight="1" thickBot="1" x14ac:dyDescent="0.3">
      <c r="A159" s="6" t="s">
        <v>297</v>
      </c>
    </row>
    <row r="160" spans="1:1" ht="15" customHeight="1" thickBot="1" x14ac:dyDescent="0.3">
      <c r="A160" s="5" t="s">
        <v>298</v>
      </c>
    </row>
    <row r="161" spans="1:1" ht="15" customHeight="1" thickBot="1" x14ac:dyDescent="0.3">
      <c r="A161" s="6" t="s">
        <v>299</v>
      </c>
    </row>
    <row r="162" spans="1:1" ht="15" customHeight="1" thickBot="1" x14ac:dyDescent="0.3">
      <c r="A162" s="5" t="s">
        <v>300</v>
      </c>
    </row>
    <row r="163" spans="1:1" ht="15" customHeight="1" thickBot="1" x14ac:dyDescent="0.3">
      <c r="A163" s="6" t="s">
        <v>301</v>
      </c>
    </row>
    <row r="164" spans="1:1" ht="15" customHeight="1" thickBot="1" x14ac:dyDescent="0.3">
      <c r="A164" s="5" t="s">
        <v>302</v>
      </c>
    </row>
    <row r="165" spans="1:1" ht="15" customHeight="1" thickBot="1" x14ac:dyDescent="0.3">
      <c r="A165" s="6" t="s">
        <v>303</v>
      </c>
    </row>
    <row r="166" spans="1:1" ht="15" customHeight="1" thickBot="1" x14ac:dyDescent="0.3">
      <c r="A166" s="5" t="s">
        <v>304</v>
      </c>
    </row>
    <row r="167" spans="1:1" ht="15" customHeight="1" thickBot="1" x14ac:dyDescent="0.3">
      <c r="A167" s="6" t="s">
        <v>305</v>
      </c>
    </row>
    <row r="168" spans="1:1" ht="15" customHeight="1" thickBot="1" x14ac:dyDescent="0.3">
      <c r="A168" s="5" t="s">
        <v>306</v>
      </c>
    </row>
    <row r="169" spans="1:1" ht="15" customHeight="1" thickBot="1" x14ac:dyDescent="0.3">
      <c r="A169" s="6" t="s">
        <v>307</v>
      </c>
    </row>
    <row r="170" spans="1:1" ht="15" customHeight="1" thickBot="1" x14ac:dyDescent="0.3">
      <c r="A170" s="5" t="s">
        <v>308</v>
      </c>
    </row>
    <row r="171" spans="1:1" ht="15" customHeight="1" thickBot="1" x14ac:dyDescent="0.3">
      <c r="A171" s="6" t="s">
        <v>309</v>
      </c>
    </row>
    <row r="172" spans="1:1" ht="15" customHeight="1" thickBot="1" x14ac:dyDescent="0.3">
      <c r="A172" s="5" t="s">
        <v>310</v>
      </c>
    </row>
    <row r="173" spans="1:1" ht="15" customHeight="1" thickBot="1" x14ac:dyDescent="0.3">
      <c r="A173" s="6" t="s">
        <v>311</v>
      </c>
    </row>
    <row r="174" spans="1:1" ht="15" customHeight="1" thickBot="1" x14ac:dyDescent="0.3">
      <c r="A174" s="5" t="s">
        <v>312</v>
      </c>
    </row>
    <row r="175" spans="1:1" ht="15" customHeight="1" thickBot="1" x14ac:dyDescent="0.3">
      <c r="A175" s="6" t="s">
        <v>313</v>
      </c>
    </row>
    <row r="176" spans="1:1" ht="15" customHeight="1" thickBot="1" x14ac:dyDescent="0.3">
      <c r="A176" s="5" t="s">
        <v>314</v>
      </c>
    </row>
    <row r="177" spans="1:1" ht="15" customHeight="1" thickBot="1" x14ac:dyDescent="0.3">
      <c r="A177" s="6" t="s">
        <v>315</v>
      </c>
    </row>
    <row r="178" spans="1:1" ht="15" customHeight="1" thickBot="1" x14ac:dyDescent="0.3">
      <c r="A178" s="5" t="s">
        <v>316</v>
      </c>
    </row>
    <row r="179" spans="1:1" ht="15" customHeight="1" thickBot="1" x14ac:dyDescent="0.3">
      <c r="A179" s="6" t="s">
        <v>317</v>
      </c>
    </row>
    <row r="180" spans="1:1" ht="15" customHeight="1" thickBot="1" x14ac:dyDescent="0.3">
      <c r="A180" s="5" t="s">
        <v>318</v>
      </c>
    </row>
    <row r="181" spans="1:1" ht="15" customHeight="1" thickBot="1" x14ac:dyDescent="0.3">
      <c r="A181" s="6" t="s">
        <v>319</v>
      </c>
    </row>
    <row r="182" spans="1:1" ht="15" customHeight="1" thickBot="1" x14ac:dyDescent="0.3">
      <c r="A182" s="5" t="s">
        <v>320</v>
      </c>
    </row>
    <row r="183" spans="1:1" ht="15" customHeight="1" thickBot="1" x14ac:dyDescent="0.3">
      <c r="A183" s="6" t="s">
        <v>321</v>
      </c>
    </row>
    <row r="184" spans="1:1" ht="15" customHeight="1" thickBot="1" x14ac:dyDescent="0.3">
      <c r="A184" s="5" t="s">
        <v>322</v>
      </c>
    </row>
    <row r="185" spans="1:1" ht="15" customHeight="1" thickBot="1" x14ac:dyDescent="0.3">
      <c r="A185" s="6" t="s">
        <v>323</v>
      </c>
    </row>
    <row r="186" spans="1:1" ht="15" customHeight="1" thickBot="1" x14ac:dyDescent="0.3">
      <c r="A186" s="5" t="s">
        <v>324</v>
      </c>
    </row>
    <row r="187" spans="1:1" ht="15" customHeight="1" thickBot="1" x14ac:dyDescent="0.3">
      <c r="A187" s="6" t="s">
        <v>325</v>
      </c>
    </row>
    <row r="188" spans="1:1" ht="15" customHeight="1" thickBot="1" x14ac:dyDescent="0.3">
      <c r="A188" s="5" t="s">
        <v>326</v>
      </c>
    </row>
    <row r="189" spans="1:1" ht="15" customHeight="1" thickBot="1" x14ac:dyDescent="0.3">
      <c r="A189" s="6" t="s">
        <v>327</v>
      </c>
    </row>
    <row r="190" spans="1:1" ht="15" customHeight="1" thickBot="1" x14ac:dyDescent="0.3">
      <c r="A190" s="5" t="s">
        <v>328</v>
      </c>
    </row>
    <row r="191" spans="1:1" ht="15" customHeight="1" thickBot="1" x14ac:dyDescent="0.3">
      <c r="A191" s="6" t="s">
        <v>329</v>
      </c>
    </row>
    <row r="192" spans="1:1" ht="15" customHeight="1" thickBot="1" x14ac:dyDescent="0.3">
      <c r="A192" s="5" t="s">
        <v>330</v>
      </c>
    </row>
    <row r="193" spans="1:1" ht="24.6" customHeight="1" thickBot="1" x14ac:dyDescent="0.3">
      <c r="A193" s="6" t="s">
        <v>331</v>
      </c>
    </row>
    <row r="194" spans="1:1" ht="15" customHeight="1" thickBot="1" x14ac:dyDescent="0.3">
      <c r="A194" s="6" t="s">
        <v>332</v>
      </c>
    </row>
    <row r="195" spans="1:1" ht="15" customHeight="1" thickBot="1" x14ac:dyDescent="0.3">
      <c r="A195" s="5" t="s">
        <v>333</v>
      </c>
    </row>
    <row r="196" spans="1:1" ht="15" customHeight="1" thickBot="1" x14ac:dyDescent="0.3">
      <c r="A196" s="6" t="s">
        <v>334</v>
      </c>
    </row>
    <row r="197" spans="1:1" ht="15" customHeight="1" thickBot="1" x14ac:dyDescent="0.3">
      <c r="A197" s="5" t="s">
        <v>335</v>
      </c>
    </row>
    <row r="198" spans="1:1" ht="15" customHeight="1" thickBot="1" x14ac:dyDescent="0.3">
      <c r="A198" s="6" t="s">
        <v>336</v>
      </c>
    </row>
    <row r="199" spans="1:1" ht="15" customHeight="1" thickBot="1" x14ac:dyDescent="0.3">
      <c r="A199" s="5" t="s">
        <v>337</v>
      </c>
    </row>
    <row r="200" spans="1:1" ht="15" customHeight="1" thickBot="1" x14ac:dyDescent="0.3">
      <c r="A200" s="6" t="s">
        <v>338</v>
      </c>
    </row>
    <row r="201" spans="1:1" ht="15" customHeight="1" thickBot="1" x14ac:dyDescent="0.3">
      <c r="A201" s="5" t="s">
        <v>339</v>
      </c>
    </row>
    <row r="202" spans="1:1" ht="15" customHeight="1" thickBot="1" x14ac:dyDescent="0.3">
      <c r="A202" s="6" t="s">
        <v>340</v>
      </c>
    </row>
    <row r="203" spans="1:1" ht="15" customHeight="1" thickBot="1" x14ac:dyDescent="0.3">
      <c r="A203" s="5" t="s">
        <v>341</v>
      </c>
    </row>
    <row r="204" spans="1:1" ht="15" customHeight="1" thickBot="1" x14ac:dyDescent="0.3">
      <c r="A204" s="6" t="s">
        <v>342</v>
      </c>
    </row>
    <row r="205" spans="1:1" ht="15" customHeight="1" thickBot="1" x14ac:dyDescent="0.3">
      <c r="A205" s="5" t="s">
        <v>343</v>
      </c>
    </row>
    <row r="206" spans="1:1" ht="15" customHeight="1" thickBot="1" x14ac:dyDescent="0.3">
      <c r="A206" s="6" t="s">
        <v>344</v>
      </c>
    </row>
    <row r="207" spans="1:1" ht="15" customHeight="1" thickBot="1" x14ac:dyDescent="0.3">
      <c r="A207" s="5" t="s">
        <v>345</v>
      </c>
    </row>
    <row r="208" spans="1:1" ht="15" customHeight="1" thickBot="1" x14ac:dyDescent="0.3">
      <c r="A208" s="6" t="s">
        <v>346</v>
      </c>
    </row>
    <row r="209" spans="1:1" ht="15" customHeight="1" thickBot="1" x14ac:dyDescent="0.3">
      <c r="A209" s="5" t="s">
        <v>347</v>
      </c>
    </row>
    <row r="210" spans="1:1" ht="24.6" customHeight="1" thickBot="1" x14ac:dyDescent="0.3">
      <c r="A210" s="6" t="s">
        <v>348</v>
      </c>
    </row>
    <row r="211" spans="1:1" ht="15" customHeight="1" thickBot="1" x14ac:dyDescent="0.3">
      <c r="A211" s="5" t="s">
        <v>349</v>
      </c>
    </row>
    <row r="212" spans="1:1" ht="15" customHeight="1" thickBot="1" x14ac:dyDescent="0.3">
      <c r="A212" s="6" t="s">
        <v>350</v>
      </c>
    </row>
    <row r="213" spans="1:1" ht="15" customHeight="1" thickBot="1" x14ac:dyDescent="0.3">
      <c r="A213" s="5" t="s">
        <v>351</v>
      </c>
    </row>
    <row r="214" spans="1:1" ht="15" customHeight="1" thickBot="1" x14ac:dyDescent="0.3">
      <c r="A214" s="6" t="s">
        <v>352</v>
      </c>
    </row>
    <row r="215" spans="1:1" ht="15" customHeight="1" thickBot="1" x14ac:dyDescent="0.3">
      <c r="A215" s="5" t="s">
        <v>353</v>
      </c>
    </row>
    <row r="216" spans="1:1" ht="15" customHeight="1" thickBot="1" x14ac:dyDescent="0.3">
      <c r="A216" s="6" t="s">
        <v>354</v>
      </c>
    </row>
    <row r="217" spans="1:1" ht="24.6" customHeight="1" thickBot="1" x14ac:dyDescent="0.3">
      <c r="A217" s="5" t="s">
        <v>355</v>
      </c>
    </row>
    <row r="218" spans="1:1" ht="15" customHeight="1" thickBot="1" x14ac:dyDescent="0.3">
      <c r="A218" s="6" t="s">
        <v>356</v>
      </c>
    </row>
    <row r="219" spans="1:1" ht="15" customHeight="1" thickBot="1" x14ac:dyDescent="0.3">
      <c r="A219" s="5" t="s">
        <v>357</v>
      </c>
    </row>
    <row r="220" spans="1:1" ht="15" customHeight="1" thickBot="1" x14ac:dyDescent="0.3">
      <c r="A220" s="6" t="s">
        <v>358</v>
      </c>
    </row>
    <row r="221" spans="1:1" ht="15" customHeight="1" thickBot="1" x14ac:dyDescent="0.3">
      <c r="A221" s="5" t="s">
        <v>359</v>
      </c>
    </row>
    <row r="222" spans="1:1" ht="15" customHeight="1" thickBot="1" x14ac:dyDescent="0.3">
      <c r="A222" s="6" t="s">
        <v>360</v>
      </c>
    </row>
    <row r="223" spans="1:1" ht="15" customHeight="1" thickBot="1" x14ac:dyDescent="0.3">
      <c r="A223" s="5" t="s">
        <v>361</v>
      </c>
    </row>
    <row r="224" spans="1:1" ht="15" customHeight="1" thickBot="1" x14ac:dyDescent="0.3">
      <c r="A224" s="6" t="s">
        <v>362</v>
      </c>
    </row>
    <row r="225" spans="1:1" ht="15" customHeight="1" thickBot="1" x14ac:dyDescent="0.3">
      <c r="A225" s="5" t="s">
        <v>363</v>
      </c>
    </row>
    <row r="226" spans="1:1" ht="15" customHeight="1" thickBot="1" x14ac:dyDescent="0.3">
      <c r="A226" s="6" t="s">
        <v>364</v>
      </c>
    </row>
    <row r="227" spans="1:1" ht="15" customHeight="1" thickBot="1" x14ac:dyDescent="0.3">
      <c r="A227" s="5" t="s">
        <v>365</v>
      </c>
    </row>
    <row r="228" spans="1:1" ht="15" customHeight="1" thickBot="1" x14ac:dyDescent="0.3">
      <c r="A228" s="6" t="s">
        <v>366</v>
      </c>
    </row>
    <row r="229" spans="1:1" ht="15" customHeight="1" thickBot="1" x14ac:dyDescent="0.3">
      <c r="A229" s="5" t="s">
        <v>367</v>
      </c>
    </row>
    <row r="230" spans="1:1" ht="15" customHeight="1" thickBot="1" x14ac:dyDescent="0.3">
      <c r="A230" s="6" t="s">
        <v>368</v>
      </c>
    </row>
    <row r="231" spans="1:1" ht="15" customHeight="1" thickBot="1" x14ac:dyDescent="0.3">
      <c r="A231" s="5" t="s">
        <v>369</v>
      </c>
    </row>
    <row r="232" spans="1:1" ht="15" customHeight="1" thickBot="1" x14ac:dyDescent="0.3">
      <c r="A232" s="6" t="s">
        <v>370</v>
      </c>
    </row>
    <row r="233" spans="1:1" ht="15" customHeight="1" thickBot="1" x14ac:dyDescent="0.3">
      <c r="A233" s="5" t="s">
        <v>371</v>
      </c>
    </row>
    <row r="234" spans="1:1" ht="15" customHeight="1" thickBot="1" x14ac:dyDescent="0.3">
      <c r="A234" s="6" t="s">
        <v>372</v>
      </c>
    </row>
    <row r="235" spans="1:1" ht="15" customHeight="1" thickBot="1" x14ac:dyDescent="0.3">
      <c r="A235" s="5" t="s">
        <v>373</v>
      </c>
    </row>
    <row r="236" spans="1:1" ht="24.6" customHeight="1" thickBot="1" x14ac:dyDescent="0.3">
      <c r="A236" s="6" t="s">
        <v>374</v>
      </c>
    </row>
    <row r="237" spans="1:1" ht="15" customHeight="1" thickBot="1" x14ac:dyDescent="0.3">
      <c r="A237" s="5" t="s">
        <v>375</v>
      </c>
    </row>
    <row r="238" spans="1:1" ht="24.6" customHeight="1" thickBot="1" x14ac:dyDescent="0.3">
      <c r="A238" s="6" t="s">
        <v>376</v>
      </c>
    </row>
    <row r="239" spans="1:1" ht="15" customHeight="1" thickBot="1" x14ac:dyDescent="0.3">
      <c r="A239" s="5" t="s">
        <v>377</v>
      </c>
    </row>
    <row r="240" spans="1:1" ht="15" customHeight="1" thickBot="1" x14ac:dyDescent="0.3">
      <c r="A240" s="6" t="s">
        <v>378</v>
      </c>
    </row>
    <row r="241" spans="1:1" ht="15" customHeight="1" thickBot="1" x14ac:dyDescent="0.3">
      <c r="A241" s="5" t="s">
        <v>379</v>
      </c>
    </row>
    <row r="242" spans="1:1" ht="15" customHeight="1" thickBot="1" x14ac:dyDescent="0.3">
      <c r="A242" s="6" t="s">
        <v>380</v>
      </c>
    </row>
    <row r="243" spans="1:1" ht="15" customHeight="1" thickBot="1" x14ac:dyDescent="0.3">
      <c r="A243" s="5" t="s">
        <v>381</v>
      </c>
    </row>
    <row r="244" spans="1:1" ht="24.6" customHeight="1" thickBot="1" x14ac:dyDescent="0.3">
      <c r="A244" s="6" t="s">
        <v>382</v>
      </c>
    </row>
    <row r="245" spans="1:1" ht="15" customHeight="1" thickBot="1" x14ac:dyDescent="0.3">
      <c r="A245" s="5" t="s">
        <v>383</v>
      </c>
    </row>
    <row r="246" spans="1:1" ht="15" customHeight="1" thickBot="1" x14ac:dyDescent="0.3">
      <c r="A246" s="6" t="s">
        <v>384</v>
      </c>
    </row>
    <row r="247" spans="1:1" ht="15" customHeight="1" thickBot="1" x14ac:dyDescent="0.3">
      <c r="A247" s="5" t="s">
        <v>385</v>
      </c>
    </row>
    <row r="248" spans="1:1" ht="15" customHeight="1" thickBot="1" x14ac:dyDescent="0.3">
      <c r="A248" s="6" t="s">
        <v>386</v>
      </c>
    </row>
    <row r="249" spans="1:1" ht="15" customHeight="1" thickBot="1" x14ac:dyDescent="0.3">
      <c r="A249" s="5" t="s">
        <v>387</v>
      </c>
    </row>
    <row r="250" spans="1:1" x14ac:dyDescent="0.25">
      <c r="A250" s="6" t="s">
        <v>388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3">
    <tabColor theme="3" tint="0.499984740745262"/>
  </sheetPr>
  <dimension ref="A1:A7"/>
  <sheetViews>
    <sheetView showGridLines="0" workbookViewId="0">
      <selection activeCell="A2" sqref="A2:A7"/>
    </sheetView>
  </sheetViews>
  <sheetFormatPr defaultColWidth="8.85546875" defaultRowHeight="15" x14ac:dyDescent="0.25"/>
  <sheetData>
    <row r="1" spans="1:1" x14ac:dyDescent="0.25">
      <c r="A1" s="2" t="s">
        <v>389</v>
      </c>
    </row>
    <row r="2" spans="1:1" x14ac:dyDescent="0.25">
      <c r="A2" s="2" t="s">
        <v>390</v>
      </c>
    </row>
    <row r="3" spans="1:1" x14ac:dyDescent="0.25">
      <c r="A3" s="2" t="s">
        <v>391</v>
      </c>
    </row>
    <row r="4" spans="1:1" x14ac:dyDescent="0.25">
      <c r="A4" s="2" t="s">
        <v>392</v>
      </c>
    </row>
    <row r="5" spans="1:1" x14ac:dyDescent="0.25">
      <c r="A5" s="2" t="s">
        <v>393</v>
      </c>
    </row>
    <row r="6" spans="1:1" x14ac:dyDescent="0.25">
      <c r="A6" s="2" t="s">
        <v>394</v>
      </c>
    </row>
    <row r="7" spans="1:1" x14ac:dyDescent="0.25">
      <c r="A7" s="2" t="s">
        <v>395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1">
    <tabColor theme="3" tint="0.499984740745262"/>
  </sheetPr>
  <dimension ref="A1:A10"/>
  <sheetViews>
    <sheetView showGridLines="0" workbookViewId="0">
      <selection activeCell="A10" sqref="A10"/>
    </sheetView>
  </sheetViews>
  <sheetFormatPr defaultColWidth="8.85546875" defaultRowHeight="15" x14ac:dyDescent="0.25"/>
  <cols>
    <col min="1" max="1" width="12.28515625" customWidth="1"/>
  </cols>
  <sheetData>
    <row r="1" spans="1:1" x14ac:dyDescent="0.25">
      <c r="A1" s="27" t="s">
        <v>396</v>
      </c>
    </row>
    <row r="2" spans="1:1" x14ac:dyDescent="0.25">
      <c r="A2" s="2" t="s">
        <v>397</v>
      </c>
    </row>
    <row r="3" spans="1:1" x14ac:dyDescent="0.25">
      <c r="A3" s="2" t="s">
        <v>398</v>
      </c>
    </row>
    <row r="4" spans="1:1" x14ac:dyDescent="0.25">
      <c r="A4" s="2" t="s">
        <v>399</v>
      </c>
    </row>
    <row r="5" spans="1:1" x14ac:dyDescent="0.25">
      <c r="A5" s="2" t="s">
        <v>400</v>
      </c>
    </row>
    <row r="6" spans="1:1" x14ac:dyDescent="0.25">
      <c r="A6" s="2" t="s">
        <v>401</v>
      </c>
    </row>
    <row r="7" spans="1:1" x14ac:dyDescent="0.25">
      <c r="A7" s="2" t="s">
        <v>402</v>
      </c>
    </row>
    <row r="8" spans="1:1" x14ac:dyDescent="0.25">
      <c r="A8" s="2" t="s">
        <v>403</v>
      </c>
    </row>
    <row r="9" spans="1:1" x14ac:dyDescent="0.25">
      <c r="A9" s="2" t="s">
        <v>404</v>
      </c>
    </row>
    <row r="10" spans="1:1" x14ac:dyDescent="0.25">
      <c r="A10" s="2" t="s">
        <v>405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499984740745262"/>
    <pageSetUpPr fitToPage="1"/>
  </sheetPr>
  <dimension ref="A1:U46"/>
  <sheetViews>
    <sheetView showGridLines="0" showWhiteSpace="0" view="pageBreakPreview" zoomScale="90" zoomScaleNormal="100" zoomScaleSheetLayoutView="90" workbookViewId="0">
      <selection activeCell="A4" sqref="A4:XFD4"/>
    </sheetView>
  </sheetViews>
  <sheetFormatPr defaultColWidth="9.140625" defaultRowHeight="15" x14ac:dyDescent="0.25"/>
  <cols>
    <col min="1" max="1" width="0.42578125" style="354" customWidth="1"/>
    <col min="2" max="3" width="17.85546875" style="354" customWidth="1"/>
    <col min="4" max="4" width="35.28515625" style="354" customWidth="1"/>
    <col min="5" max="5" width="32.28515625" style="354" customWidth="1"/>
    <col min="6" max="6" width="37.42578125" style="354" customWidth="1"/>
    <col min="7" max="7" width="23.28515625" style="354" customWidth="1"/>
    <col min="8" max="8" width="75.28515625" style="354" customWidth="1"/>
    <col min="9" max="10" width="17.85546875" style="354" customWidth="1"/>
    <col min="11" max="11" width="22" style="354" customWidth="1"/>
    <col min="12" max="12" width="7.42578125" style="354" customWidth="1"/>
    <col min="13" max="13" width="139" style="354" customWidth="1"/>
    <col min="14" max="14" width="50" style="354" customWidth="1"/>
    <col min="15" max="16384" width="9.140625" style="354"/>
  </cols>
  <sheetData>
    <row r="1" spans="1:12" ht="14.45" customHeight="1" x14ac:dyDescent="0.25">
      <c r="A1" s="418"/>
      <c r="B1" s="464" t="s">
        <v>406</v>
      </c>
      <c r="C1" s="465"/>
      <c r="D1" s="465"/>
      <c r="E1" s="465"/>
      <c r="F1" s="465"/>
      <c r="G1" s="465"/>
      <c r="H1" s="465"/>
      <c r="I1" s="465"/>
    </row>
    <row r="2" spans="1:12" x14ac:dyDescent="0.25">
      <c r="A2" s="418"/>
      <c r="B2" s="465"/>
      <c r="C2" s="465"/>
      <c r="D2" s="465"/>
      <c r="E2" s="465"/>
      <c r="F2" s="465"/>
      <c r="G2" s="465"/>
      <c r="H2" s="465"/>
      <c r="I2" s="465"/>
    </row>
    <row r="3" spans="1:12" x14ac:dyDescent="0.25">
      <c r="A3" s="418"/>
      <c r="B3" s="466" t="s">
        <v>407</v>
      </c>
      <c r="C3" s="370"/>
      <c r="D3" s="370"/>
      <c r="E3" s="370"/>
      <c r="F3" s="370"/>
      <c r="G3" s="370"/>
      <c r="H3" s="370"/>
      <c r="I3" s="370"/>
      <c r="J3" s="390"/>
    </row>
    <row r="4" spans="1:12" ht="26.1" customHeight="1" x14ac:dyDescent="0.4">
      <c r="A4" s="418"/>
      <c r="B4" s="466"/>
      <c r="C4" s="370"/>
      <c r="D4" s="370"/>
      <c r="E4" s="370"/>
      <c r="F4" s="370"/>
      <c r="G4" s="370"/>
      <c r="H4" s="370"/>
      <c r="I4" s="370"/>
      <c r="J4" s="390"/>
      <c r="K4" s="467"/>
    </row>
    <row r="5" spans="1:12" x14ac:dyDescent="0.25">
      <c r="A5" s="418"/>
      <c r="B5" s="468"/>
      <c r="C5" s="468"/>
      <c r="D5" s="468"/>
      <c r="E5" s="468"/>
      <c r="F5" s="468"/>
      <c r="G5" s="468"/>
      <c r="H5" s="468"/>
      <c r="I5" s="468"/>
      <c r="J5" s="390"/>
    </row>
    <row r="6" spans="1:12" x14ac:dyDescent="0.25">
      <c r="A6" s="418"/>
      <c r="B6" s="469" t="s">
        <v>408</v>
      </c>
      <c r="C6" s="470"/>
      <c r="D6" s="470"/>
      <c r="E6" s="470"/>
      <c r="F6" s="470"/>
      <c r="G6" s="470"/>
      <c r="H6" s="470"/>
      <c r="I6" s="470"/>
      <c r="J6" s="471"/>
      <c r="K6" s="472"/>
    </row>
    <row r="7" spans="1:12" ht="36" x14ac:dyDescent="0.25">
      <c r="A7" s="418"/>
      <c r="B7" s="473" t="s">
        <v>409</v>
      </c>
      <c r="C7" s="473" t="s">
        <v>410</v>
      </c>
      <c r="D7" s="473" t="s">
        <v>411</v>
      </c>
      <c r="E7" s="473" t="s">
        <v>412</v>
      </c>
      <c r="F7" s="473" t="s">
        <v>413</v>
      </c>
      <c r="G7" s="473" t="s">
        <v>414</v>
      </c>
      <c r="H7" s="473" t="s">
        <v>415</v>
      </c>
      <c r="I7" s="473" t="s">
        <v>416</v>
      </c>
      <c r="J7" s="473" t="s">
        <v>417</v>
      </c>
      <c r="K7" s="472"/>
    </row>
    <row r="8" spans="1:12" ht="408.75" customHeight="1" x14ac:dyDescent="0.25">
      <c r="A8" s="418"/>
      <c r="B8" s="474" t="s">
        <v>418</v>
      </c>
      <c r="C8" s="475" t="s">
        <v>419</v>
      </c>
      <c r="D8" s="475" t="s">
        <v>420</v>
      </c>
      <c r="E8" s="475" t="s">
        <v>421</v>
      </c>
      <c r="F8" s="475" t="s">
        <v>422</v>
      </c>
      <c r="G8" s="475" t="s">
        <v>423</v>
      </c>
      <c r="H8" s="475" t="s">
        <v>424</v>
      </c>
      <c r="I8" s="476">
        <v>0.33</v>
      </c>
      <c r="J8" s="475" t="s">
        <v>125</v>
      </c>
      <c r="K8" s="472"/>
    </row>
    <row r="9" spans="1:12" ht="204" customHeight="1" x14ac:dyDescent="0.25">
      <c r="A9" s="418"/>
      <c r="B9" s="477"/>
      <c r="C9" s="475" t="s">
        <v>425</v>
      </c>
      <c r="D9" s="475" t="s">
        <v>426</v>
      </c>
      <c r="E9" s="474" t="s">
        <v>427</v>
      </c>
      <c r="F9" s="475" t="s">
        <v>428</v>
      </c>
      <c r="G9" s="475" t="s">
        <v>429</v>
      </c>
      <c r="H9" s="475" t="s">
        <v>430</v>
      </c>
      <c r="I9" s="476">
        <v>0.4</v>
      </c>
      <c r="J9" s="475" t="s">
        <v>125</v>
      </c>
      <c r="K9" s="472"/>
    </row>
    <row r="10" spans="1:12" ht="233.25" customHeight="1" x14ac:dyDescent="0.25">
      <c r="A10" s="418"/>
      <c r="B10" s="477"/>
      <c r="C10" s="475"/>
      <c r="D10" s="475" t="s">
        <v>431</v>
      </c>
      <c r="E10" s="477"/>
      <c r="F10" s="475" t="s">
        <v>432</v>
      </c>
      <c r="G10" s="475" t="s">
        <v>433</v>
      </c>
      <c r="H10" s="475" t="s">
        <v>434</v>
      </c>
      <c r="I10" s="476">
        <f>332/480</f>
        <v>0.69166666666666665</v>
      </c>
      <c r="J10" s="475" t="s">
        <v>125</v>
      </c>
      <c r="K10" s="472"/>
    </row>
    <row r="11" spans="1:12" ht="138" customHeight="1" x14ac:dyDescent="0.25">
      <c r="A11" s="418"/>
      <c r="B11" s="477"/>
      <c r="C11" s="478" t="s">
        <v>435</v>
      </c>
      <c r="D11" s="475" t="s">
        <v>436</v>
      </c>
      <c r="E11" s="477"/>
      <c r="F11" s="474" t="s">
        <v>437</v>
      </c>
      <c r="G11" s="475" t="s">
        <v>438</v>
      </c>
      <c r="H11" s="475" t="s">
        <v>439</v>
      </c>
      <c r="I11" s="476">
        <f>20.5/1948</f>
        <v>1.0523613963039014E-2</v>
      </c>
      <c r="J11" s="475" t="s">
        <v>124</v>
      </c>
      <c r="K11" s="472"/>
    </row>
    <row r="12" spans="1:12" ht="110.25" customHeight="1" x14ac:dyDescent="0.25">
      <c r="A12" s="418"/>
      <c r="B12" s="477"/>
      <c r="C12" s="479"/>
      <c r="D12" s="475" t="s">
        <v>440</v>
      </c>
      <c r="E12" s="477"/>
      <c r="F12" s="477"/>
      <c r="G12" s="475" t="s">
        <v>441</v>
      </c>
      <c r="H12" s="475" t="s">
        <v>442</v>
      </c>
      <c r="I12" s="476">
        <f>59.19/4422</f>
        <v>1.3385345997286295E-2</v>
      </c>
      <c r="J12" s="475" t="s">
        <v>124</v>
      </c>
      <c r="K12" s="472"/>
    </row>
    <row r="13" spans="1:12" ht="123.75" customHeight="1" x14ac:dyDescent="0.25">
      <c r="A13" s="418"/>
      <c r="B13" s="477"/>
      <c r="C13" s="479"/>
      <c r="D13" s="475" t="s">
        <v>443</v>
      </c>
      <c r="E13" s="477"/>
      <c r="F13" s="480"/>
      <c r="G13" s="475" t="s">
        <v>444</v>
      </c>
      <c r="H13" s="475" t="s">
        <v>445</v>
      </c>
      <c r="I13" s="476">
        <f>1.5/3630</f>
        <v>4.1322314049586776E-4</v>
      </c>
      <c r="J13" s="475" t="s">
        <v>124</v>
      </c>
      <c r="K13" s="472"/>
    </row>
    <row r="14" spans="1:12" ht="342.75" customHeight="1" x14ac:dyDescent="0.25">
      <c r="A14" s="418"/>
      <c r="B14" s="480"/>
      <c r="C14" s="479"/>
      <c r="D14" s="475" t="s">
        <v>446</v>
      </c>
      <c r="E14" s="477"/>
      <c r="F14" s="474" t="s">
        <v>447</v>
      </c>
      <c r="G14" s="475" t="s">
        <v>448</v>
      </c>
      <c r="H14" s="475" t="s">
        <v>449</v>
      </c>
      <c r="I14" s="476">
        <f>295.26/38890</f>
        <v>7.5921830804834148E-3</v>
      </c>
      <c r="J14" s="475" t="s">
        <v>124</v>
      </c>
      <c r="K14" s="472"/>
    </row>
    <row r="15" spans="1:12" ht="144" customHeight="1" x14ac:dyDescent="0.25">
      <c r="A15" s="418"/>
      <c r="B15" s="474"/>
      <c r="C15" s="479"/>
      <c r="D15" s="475" t="s">
        <v>450</v>
      </c>
      <c r="E15" s="480"/>
      <c r="F15" s="480"/>
      <c r="G15" s="475" t="s">
        <v>451</v>
      </c>
      <c r="H15" s="475" t="s">
        <v>452</v>
      </c>
      <c r="I15" s="476">
        <f>5/31110</f>
        <v>1.607200257152041E-4</v>
      </c>
      <c r="J15" s="475" t="s">
        <v>124</v>
      </c>
      <c r="K15" s="472"/>
    </row>
    <row r="16" spans="1:12" ht="85.5" customHeight="1" x14ac:dyDescent="0.3">
      <c r="A16" s="418"/>
      <c r="B16" s="477"/>
      <c r="C16" s="479"/>
      <c r="D16" s="475" t="s">
        <v>453</v>
      </c>
      <c r="E16" s="475" t="s">
        <v>454</v>
      </c>
      <c r="F16" s="475" t="s">
        <v>455</v>
      </c>
      <c r="G16" s="475" t="s">
        <v>456</v>
      </c>
      <c r="H16" s="475" t="s">
        <v>457</v>
      </c>
      <c r="I16" s="481">
        <v>0</v>
      </c>
      <c r="J16" s="475" t="s">
        <v>124</v>
      </c>
      <c r="K16" s="482"/>
      <c r="L16" s="483"/>
    </row>
    <row r="17" spans="1:12" ht="114" customHeight="1" x14ac:dyDescent="0.3">
      <c r="A17" s="418"/>
      <c r="B17" s="477"/>
      <c r="C17" s="484"/>
      <c r="D17" s="475" t="s">
        <v>458</v>
      </c>
      <c r="E17" s="475" t="s">
        <v>427</v>
      </c>
      <c r="F17" s="475" t="s">
        <v>459</v>
      </c>
      <c r="G17" s="475" t="s">
        <v>460</v>
      </c>
      <c r="H17" s="475" t="s">
        <v>849</v>
      </c>
      <c r="I17" s="476">
        <f>920/8800</f>
        <v>0.10454545454545454</v>
      </c>
      <c r="J17" s="475" t="s">
        <v>124</v>
      </c>
      <c r="K17" s="485"/>
      <c r="L17" s="483"/>
    </row>
    <row r="18" spans="1:12" ht="266.25" customHeight="1" x14ac:dyDescent="0.3">
      <c r="A18" s="418"/>
      <c r="B18" s="477"/>
      <c r="C18" s="486" t="s">
        <v>461</v>
      </c>
      <c r="D18" s="486" t="s">
        <v>462</v>
      </c>
      <c r="E18" s="487" t="s">
        <v>463</v>
      </c>
      <c r="F18" s="486" t="s">
        <v>464</v>
      </c>
      <c r="G18" s="475" t="s">
        <v>465</v>
      </c>
      <c r="H18" s="475" t="s">
        <v>466</v>
      </c>
      <c r="I18" s="476">
        <v>0</v>
      </c>
      <c r="J18" s="475" t="s">
        <v>124</v>
      </c>
      <c r="K18" s="488"/>
      <c r="L18" s="483"/>
    </row>
    <row r="19" spans="1:12" ht="238.5" customHeight="1" x14ac:dyDescent="0.3">
      <c r="A19" s="418"/>
      <c r="B19" s="477"/>
      <c r="C19" s="489"/>
      <c r="D19" s="481" t="s">
        <v>467</v>
      </c>
      <c r="E19" s="480"/>
      <c r="F19" s="481" t="s">
        <v>468</v>
      </c>
      <c r="G19" s="475" t="s">
        <v>469</v>
      </c>
      <c r="H19" s="475" t="s">
        <v>470</v>
      </c>
      <c r="I19" s="476">
        <v>0</v>
      </c>
      <c r="J19" s="475" t="s">
        <v>124</v>
      </c>
      <c r="K19" s="488"/>
      <c r="L19" s="483"/>
    </row>
    <row r="20" spans="1:12" ht="200.1" customHeight="1" x14ac:dyDescent="0.3">
      <c r="A20" s="418"/>
      <c r="B20" s="480"/>
      <c r="C20" s="490" t="s">
        <v>471</v>
      </c>
      <c r="D20" s="475" t="s">
        <v>472</v>
      </c>
      <c r="E20" s="475" t="s">
        <v>473</v>
      </c>
      <c r="F20" s="490" t="s">
        <v>474</v>
      </c>
      <c r="G20" s="475" t="s">
        <v>475</v>
      </c>
      <c r="H20" s="475" t="s">
        <v>476</v>
      </c>
      <c r="I20" s="476">
        <f>0.7*0.5</f>
        <v>0.35</v>
      </c>
      <c r="J20" s="475" t="s">
        <v>125</v>
      </c>
      <c r="K20" s="485"/>
      <c r="L20" s="483"/>
    </row>
    <row r="21" spans="1:12" ht="17.100000000000001" customHeight="1" x14ac:dyDescent="0.3">
      <c r="A21" s="418"/>
      <c r="B21" s="491"/>
      <c r="C21" s="492"/>
      <c r="D21" s="493"/>
      <c r="E21" s="493"/>
      <c r="F21" s="494"/>
      <c r="G21" s="493"/>
      <c r="H21" s="493"/>
      <c r="I21" s="493"/>
      <c r="J21" s="472"/>
      <c r="K21" s="483"/>
      <c r="L21" s="483"/>
    </row>
    <row r="22" spans="1:12" ht="99.95" customHeight="1" x14ac:dyDescent="0.3">
      <c r="A22" s="418"/>
      <c r="B22" s="495" t="s">
        <v>477</v>
      </c>
      <c r="C22" s="496" t="s">
        <v>478</v>
      </c>
      <c r="D22" s="495" t="s">
        <v>479</v>
      </c>
      <c r="E22" s="493"/>
      <c r="F22" s="494"/>
      <c r="G22" s="493"/>
      <c r="H22" s="493"/>
      <c r="I22" s="493"/>
      <c r="J22" s="472"/>
      <c r="K22" s="497"/>
      <c r="L22" s="483"/>
    </row>
    <row r="23" spans="1:12" ht="17.100000000000001" customHeight="1" x14ac:dyDescent="0.3">
      <c r="A23" s="418"/>
      <c r="B23" s="498">
        <f>IFERROR(AVERAGE(I8:I20),"")</f>
        <v>0.14679132364762623</v>
      </c>
      <c r="C23" s="499">
        <f ca="1">IF(OR('1. Basic project data'!E16="",'1. Basic project data'!E18=""),"",(TODAY()-'1. Basic project data'!E16)/('1. Basic project data'!E18-'1. Basic project data'!E16))</f>
        <v>0.56931506849315072</v>
      </c>
      <c r="D23" s="500">
        <f>IF('1. Basic project data'!E23=0,"",'1. Basic project data'!E24/'1. Basic project data'!E23)</f>
        <v>0.2885914496076159</v>
      </c>
      <c r="E23" s="493"/>
      <c r="F23" s="494"/>
      <c r="G23" s="493"/>
      <c r="H23" s="493"/>
      <c r="I23" s="493"/>
      <c r="J23" s="472"/>
      <c r="K23" s="483"/>
      <c r="L23" s="483"/>
    </row>
    <row r="24" spans="1:12" ht="17.100000000000001" customHeight="1" x14ac:dyDescent="0.3">
      <c r="A24" s="418"/>
      <c r="B24" s="491"/>
      <c r="C24" s="492"/>
      <c r="D24" s="493"/>
      <c r="E24" s="493"/>
      <c r="F24" s="494"/>
      <c r="G24" s="493"/>
      <c r="H24" s="493"/>
      <c r="I24" s="493"/>
      <c r="J24" s="472"/>
      <c r="K24" s="483"/>
      <c r="L24" s="483"/>
    </row>
    <row r="25" spans="1:12" ht="17.100000000000001" customHeight="1" x14ac:dyDescent="0.3">
      <c r="A25" s="418"/>
      <c r="B25" s="491"/>
      <c r="C25" s="492"/>
      <c r="D25" s="493"/>
      <c r="E25" s="493"/>
      <c r="F25" s="494"/>
      <c r="G25" s="493"/>
      <c r="H25" s="493"/>
      <c r="I25" s="493"/>
      <c r="J25" s="472"/>
      <c r="K25" s="483"/>
      <c r="L25" s="483"/>
    </row>
    <row r="26" spans="1:12" ht="17.100000000000001" customHeight="1" x14ac:dyDescent="0.3">
      <c r="A26" s="418"/>
      <c r="B26" s="501"/>
      <c r="C26" s="492"/>
      <c r="D26" s="493"/>
      <c r="E26" s="493"/>
      <c r="F26" s="502"/>
      <c r="G26" s="493"/>
      <c r="H26" s="493"/>
      <c r="I26" s="493"/>
      <c r="J26" s="472"/>
      <c r="K26" s="483"/>
      <c r="L26" s="483"/>
    </row>
    <row r="27" spans="1:12" ht="17.100000000000001" customHeight="1" x14ac:dyDescent="0.3">
      <c r="A27" s="418"/>
      <c r="B27" s="503"/>
      <c r="C27" s="504"/>
      <c r="D27" s="493"/>
      <c r="E27" s="493"/>
      <c r="F27" s="493"/>
      <c r="G27" s="493"/>
      <c r="H27" s="493"/>
      <c r="I27" s="493"/>
      <c r="J27" s="472"/>
      <c r="K27" s="505"/>
      <c r="L27" s="483"/>
    </row>
    <row r="28" spans="1:12" ht="17.100000000000001" customHeight="1" x14ac:dyDescent="0.3">
      <c r="A28" s="418"/>
      <c r="B28" s="506"/>
      <c r="C28" s="492"/>
      <c r="D28" s="493"/>
      <c r="E28" s="493"/>
      <c r="F28" s="493"/>
      <c r="G28" s="493"/>
      <c r="H28" s="493"/>
      <c r="I28" s="493"/>
      <c r="J28" s="472"/>
      <c r="K28" s="483"/>
      <c r="L28" s="483"/>
    </row>
    <row r="29" spans="1:12" x14ac:dyDescent="0.25">
      <c r="A29" s="418"/>
      <c r="B29" s="472"/>
      <c r="C29" s="472"/>
      <c r="D29" s="472"/>
      <c r="E29" s="472"/>
      <c r="F29" s="472"/>
      <c r="G29" s="472"/>
      <c r="H29" s="472"/>
      <c r="I29" s="472"/>
      <c r="J29" s="472"/>
    </row>
    <row r="30" spans="1:12" ht="17.100000000000001" customHeight="1" x14ac:dyDescent="0.3">
      <c r="A30" s="418"/>
      <c r="B30" s="507" t="s">
        <v>480</v>
      </c>
      <c r="C30" s="508"/>
      <c r="D30" s="508"/>
      <c r="E30" s="508"/>
      <c r="F30" s="508"/>
      <c r="G30" s="508"/>
      <c r="H30" s="508"/>
      <c r="I30" s="508"/>
      <c r="J30" s="508"/>
      <c r="K30" s="483"/>
    </row>
    <row r="31" spans="1:12" ht="18.75" customHeight="1" x14ac:dyDescent="0.25">
      <c r="A31" s="418"/>
      <c r="B31" s="509" t="s">
        <v>481</v>
      </c>
      <c r="C31" s="370"/>
      <c r="D31" s="370"/>
      <c r="E31" s="370"/>
      <c r="F31" s="370"/>
      <c r="G31" s="370"/>
      <c r="H31" s="370"/>
      <c r="I31" s="370"/>
      <c r="J31" s="370"/>
    </row>
    <row r="32" spans="1:12" ht="15.6" customHeight="1" x14ac:dyDescent="0.25">
      <c r="A32" s="418"/>
      <c r="B32" s="510"/>
      <c r="C32" s="511"/>
      <c r="D32" s="511"/>
      <c r="E32" s="511"/>
      <c r="F32" s="511"/>
      <c r="G32" s="511"/>
      <c r="H32" s="511"/>
      <c r="I32" s="511"/>
      <c r="J32" s="511"/>
    </row>
    <row r="33" spans="1:21" ht="28.5" customHeight="1" x14ac:dyDescent="0.25">
      <c r="A33" s="418"/>
      <c r="B33" s="512"/>
      <c r="C33" s="513" t="s">
        <v>482</v>
      </c>
      <c r="D33" s="473" t="s">
        <v>483</v>
      </c>
      <c r="E33" s="473" t="s">
        <v>132</v>
      </c>
      <c r="F33" s="473" t="s">
        <v>484</v>
      </c>
      <c r="G33" s="473" t="s">
        <v>485</v>
      </c>
      <c r="H33" s="473" t="s">
        <v>71</v>
      </c>
      <c r="I33" s="512"/>
      <c r="J33" s="511"/>
    </row>
    <row r="34" spans="1:21" ht="35.25" customHeight="1" x14ac:dyDescent="0.25">
      <c r="A34" s="418"/>
      <c r="B34" s="512"/>
      <c r="C34" s="514"/>
      <c r="D34" s="515" t="s">
        <v>125</v>
      </c>
      <c r="E34" s="515" t="s">
        <v>125</v>
      </c>
      <c r="F34" s="515" t="s">
        <v>124</v>
      </c>
      <c r="G34" s="515" t="s">
        <v>125</v>
      </c>
      <c r="H34" s="515" t="s">
        <v>124</v>
      </c>
      <c r="I34" s="512"/>
      <c r="J34" s="511"/>
    </row>
    <row r="35" spans="1:21" ht="409.5" customHeight="1" x14ac:dyDescent="0.25">
      <c r="A35" s="418"/>
      <c r="B35" s="512"/>
      <c r="C35" s="516" t="s">
        <v>486</v>
      </c>
      <c r="D35" s="517" t="s">
        <v>487</v>
      </c>
      <c r="E35" s="515" t="s">
        <v>488</v>
      </c>
      <c r="F35" s="515" t="s">
        <v>489</v>
      </c>
      <c r="G35" s="515" t="s">
        <v>490</v>
      </c>
      <c r="H35" s="515" t="s">
        <v>491</v>
      </c>
      <c r="I35" s="512"/>
      <c r="J35" s="511"/>
    </row>
    <row r="36" spans="1:21" x14ac:dyDescent="0.25">
      <c r="A36" s="418"/>
      <c r="B36" s="512"/>
      <c r="C36" s="512"/>
      <c r="D36" s="512"/>
      <c r="E36" s="512"/>
      <c r="F36" s="512"/>
      <c r="G36" s="512"/>
      <c r="H36" s="512"/>
      <c r="I36" s="512"/>
      <c r="J36" s="472"/>
    </row>
    <row r="37" spans="1:21" ht="15" customHeight="1" x14ac:dyDescent="0.25">
      <c r="A37" s="418"/>
      <c r="B37" s="512"/>
      <c r="C37" s="512"/>
      <c r="D37" s="512"/>
      <c r="E37" s="512"/>
      <c r="F37" s="512"/>
      <c r="G37" s="512"/>
      <c r="H37" s="512"/>
      <c r="I37" s="512"/>
      <c r="J37" s="472"/>
    </row>
    <row r="38" spans="1:21" x14ac:dyDescent="0.25">
      <c r="A38" s="418"/>
      <c r="B38" s="512"/>
      <c r="C38" s="512"/>
      <c r="D38" s="512"/>
      <c r="E38" s="512"/>
      <c r="F38" s="512"/>
      <c r="G38" s="512"/>
      <c r="H38" s="512"/>
      <c r="I38" s="512"/>
      <c r="J38" s="472"/>
    </row>
    <row r="39" spans="1:21" x14ac:dyDescent="0.25">
      <c r="A39" s="418"/>
      <c r="B39" s="512"/>
      <c r="C39" s="512"/>
      <c r="D39" s="512"/>
      <c r="E39" s="512"/>
      <c r="F39" s="512"/>
      <c r="G39" s="512"/>
      <c r="H39" s="512"/>
      <c r="I39" s="512"/>
      <c r="J39" s="472"/>
    </row>
    <row r="40" spans="1:21" ht="15.75" x14ac:dyDescent="0.25">
      <c r="A40" s="418"/>
      <c r="B40" s="507" t="s">
        <v>492</v>
      </c>
      <c r="C40" s="507"/>
      <c r="D40" s="507"/>
      <c r="E40" s="507"/>
      <c r="F40" s="507"/>
      <c r="G40" s="507"/>
      <c r="H40" s="507"/>
      <c r="I40" s="507"/>
      <c r="J40" s="472"/>
    </row>
    <row r="41" spans="1:21" x14ac:dyDescent="0.25">
      <c r="A41" s="418"/>
      <c r="B41" s="512"/>
      <c r="C41" s="512"/>
      <c r="D41" s="512"/>
      <c r="E41" s="512"/>
      <c r="F41" s="512"/>
      <c r="G41" s="512"/>
      <c r="H41" s="512"/>
      <c r="I41" s="512"/>
      <c r="J41" s="472"/>
    </row>
    <row r="42" spans="1:21" x14ac:dyDescent="0.25">
      <c r="A42" s="418"/>
      <c r="B42" s="512"/>
      <c r="C42" s="512"/>
      <c r="D42" s="512"/>
      <c r="E42" s="512"/>
      <c r="F42" s="512"/>
      <c r="G42" s="512"/>
      <c r="H42" s="512"/>
      <c r="I42" s="512"/>
      <c r="J42" s="472"/>
    </row>
    <row r="43" spans="1:21" ht="45" customHeight="1" x14ac:dyDescent="0.25">
      <c r="A43" s="418"/>
      <c r="B43" s="518" t="s">
        <v>493</v>
      </c>
      <c r="C43" s="519"/>
      <c r="D43" s="518" t="s">
        <v>494</v>
      </c>
      <c r="E43" s="519"/>
      <c r="F43" s="518" t="s">
        <v>495</v>
      </c>
      <c r="G43" s="519"/>
      <c r="H43" s="518" t="s">
        <v>496</v>
      </c>
      <c r="I43" s="519"/>
      <c r="J43" s="511"/>
      <c r="K43" s="520"/>
    </row>
    <row r="44" spans="1:21" ht="188.25" customHeight="1" x14ac:dyDescent="0.25">
      <c r="A44" s="418"/>
      <c r="B44" s="521" t="s">
        <v>497</v>
      </c>
      <c r="C44" s="522"/>
      <c r="D44" s="521" t="s">
        <v>498</v>
      </c>
      <c r="E44" s="522"/>
      <c r="F44" s="521" t="s">
        <v>499</v>
      </c>
      <c r="G44" s="522"/>
      <c r="H44" s="521" t="s">
        <v>500</v>
      </c>
      <c r="I44" s="522"/>
      <c r="J44" s="511"/>
      <c r="K44" s="523"/>
      <c r="L44" s="356"/>
      <c r="M44" s="356"/>
      <c r="N44" s="356"/>
      <c r="O44" s="356"/>
      <c r="P44" s="356"/>
      <c r="Q44" s="356"/>
      <c r="R44" s="356"/>
      <c r="S44" s="356"/>
      <c r="T44" s="356"/>
      <c r="U44" s="356"/>
    </row>
    <row r="45" spans="1:21" ht="135.75" customHeight="1" x14ac:dyDescent="0.25">
      <c r="A45" s="418"/>
      <c r="B45" s="521" t="s">
        <v>501</v>
      </c>
      <c r="C45" s="522"/>
      <c r="D45" s="521" t="s">
        <v>502</v>
      </c>
      <c r="E45" s="522"/>
      <c r="F45" s="521" t="s">
        <v>503</v>
      </c>
      <c r="G45" s="522"/>
      <c r="H45" s="521" t="s">
        <v>504</v>
      </c>
      <c r="I45" s="522"/>
      <c r="J45" s="511"/>
      <c r="K45" s="524"/>
      <c r="L45" s="356"/>
      <c r="M45" s="525"/>
      <c r="N45" s="356"/>
      <c r="O45" s="356"/>
      <c r="P45" s="356"/>
      <c r="Q45" s="356"/>
      <c r="R45" s="356"/>
      <c r="S45" s="356"/>
      <c r="T45" s="356"/>
      <c r="U45" s="356"/>
    </row>
    <row r="46" spans="1:21" ht="36" customHeight="1" x14ac:dyDescent="0.25">
      <c r="A46" s="418"/>
      <c r="B46" s="526" t="s">
        <v>505</v>
      </c>
      <c r="C46" s="526"/>
      <c r="D46" s="526"/>
      <c r="E46" s="526"/>
      <c r="F46" s="526"/>
      <c r="G46" s="526"/>
      <c r="H46" s="526"/>
      <c r="I46" s="526"/>
      <c r="J46" s="526"/>
      <c r="K46" s="524"/>
      <c r="L46" s="356"/>
      <c r="M46" s="525"/>
      <c r="N46" s="356"/>
      <c r="O46" s="356"/>
      <c r="P46" s="356"/>
      <c r="Q46" s="356"/>
      <c r="R46" s="356"/>
      <c r="S46" s="356"/>
      <c r="T46" s="356"/>
      <c r="U46" s="356"/>
    </row>
  </sheetData>
  <sheetProtection sheet="1" objects="1" scenarios="1" formatColumns="0" formatRows="0"/>
  <mergeCells count="33">
    <mergeCell ref="B4:I4"/>
    <mergeCell ref="B6:J6"/>
    <mergeCell ref="B31:J31"/>
    <mergeCell ref="B46:J46"/>
    <mergeCell ref="H43:I43"/>
    <mergeCell ref="B45:C45"/>
    <mergeCell ref="K44:U44"/>
    <mergeCell ref="F44:G44"/>
    <mergeCell ref="H44:I44"/>
    <mergeCell ref="M45:U45"/>
    <mergeCell ref="M46:U46"/>
    <mergeCell ref="K46:L46"/>
    <mergeCell ref="D43:E43"/>
    <mergeCell ref="B40:I40"/>
    <mergeCell ref="F43:G43"/>
    <mergeCell ref="E9:E15"/>
    <mergeCell ref="B43:C43"/>
    <mergeCell ref="B15:B20"/>
    <mergeCell ref="F14:F15"/>
    <mergeCell ref="E18:E19"/>
    <mergeCell ref="B8:B14"/>
    <mergeCell ref="F11:F13"/>
    <mergeCell ref="D44:E44"/>
    <mergeCell ref="C11:C17"/>
    <mergeCell ref="B1:I2"/>
    <mergeCell ref="B3:I3"/>
    <mergeCell ref="B44:C44"/>
    <mergeCell ref="B30:J30"/>
    <mergeCell ref="D45:E45"/>
    <mergeCell ref="H45:I45"/>
    <mergeCell ref="C33:C34"/>
    <mergeCell ref="F45:G45"/>
    <mergeCell ref="K45:L45"/>
  </mergeCells>
  <dataValidations count="1">
    <dataValidation type="list" allowBlank="1" sqref="D34:H34 J8:J20" xr:uid="{00000000-0002-0000-0600-000000000000}">
      <formula1>"Not Rated,Highly Unsatisfactory (HU),Unsatisfactory (U),Moderately Unsatisfactory (MU),Moderately Satisfactory (MS),Satisfactory (S),Highly Satisfactory (HS)"</formula1>
    </dataValidation>
  </dataValidations>
  <pageMargins left="0.25" right="0.25" top="0.75" bottom="0.75" header="0.3" footer="0.3"/>
  <pageSetup paperSize="5" scale="63"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3" tint="0.499984740745262"/>
  </sheetPr>
  <dimension ref="A1:N111"/>
  <sheetViews>
    <sheetView showGridLines="0" view="pageBreakPreview" zoomScale="120" zoomScaleNormal="100" zoomScaleSheetLayoutView="120" workbookViewId="0">
      <selection activeCell="K115" sqref="K115"/>
    </sheetView>
  </sheetViews>
  <sheetFormatPr defaultColWidth="8.85546875" defaultRowHeight="15" x14ac:dyDescent="0.25"/>
  <cols>
    <col min="1" max="1" width="1.42578125" customWidth="1"/>
    <col min="3" max="3" width="13.28515625" customWidth="1"/>
    <col min="5" max="5" width="15.85546875" customWidth="1"/>
    <col min="7" max="7" width="23.5703125" customWidth="1"/>
    <col min="11" max="11" width="31" customWidth="1"/>
    <col min="13" max="13" width="21.5703125" customWidth="1"/>
  </cols>
  <sheetData>
    <row r="1" spans="1:13" ht="14.45" customHeight="1" x14ac:dyDescent="0.25">
      <c r="A1" s="2"/>
      <c r="B1" s="161" t="s">
        <v>506</v>
      </c>
      <c r="C1" s="118"/>
      <c r="D1" s="118"/>
      <c r="E1" s="118"/>
      <c r="F1" s="118"/>
      <c r="G1" s="118"/>
      <c r="H1" s="118"/>
      <c r="I1" s="118"/>
      <c r="J1" s="118"/>
      <c r="K1" s="118"/>
      <c r="L1" s="118"/>
      <c r="M1" s="118"/>
    </row>
    <row r="2" spans="1:13" ht="26.1" customHeight="1" x14ac:dyDescent="0.25">
      <c r="A2" s="2"/>
      <c r="B2" s="118"/>
      <c r="C2" s="118"/>
      <c r="D2" s="118"/>
      <c r="E2" s="118"/>
      <c r="F2" s="118"/>
      <c r="G2" s="118"/>
      <c r="H2" s="118"/>
      <c r="I2" s="118"/>
      <c r="J2" s="118"/>
      <c r="K2" s="118"/>
      <c r="L2" s="118"/>
      <c r="M2" s="118"/>
    </row>
    <row r="3" spans="1:13" x14ac:dyDescent="0.25">
      <c r="A3" s="2"/>
      <c r="B3" s="167" t="s">
        <v>507</v>
      </c>
      <c r="C3" s="86"/>
      <c r="D3" s="86"/>
      <c r="E3" s="86"/>
      <c r="F3" s="86"/>
      <c r="G3" s="86"/>
      <c r="H3" s="86"/>
      <c r="I3" s="86"/>
      <c r="J3" s="86"/>
      <c r="K3" s="86"/>
      <c r="L3" s="86"/>
      <c r="M3" s="86"/>
    </row>
    <row r="4" spans="1:13" ht="8.1" customHeight="1" x14ac:dyDescent="0.25">
      <c r="A4" s="2"/>
      <c r="B4" s="16"/>
      <c r="C4" s="16"/>
      <c r="D4" s="16"/>
      <c r="E4" s="16"/>
      <c r="F4" s="16"/>
      <c r="G4" s="16"/>
      <c r="H4" s="16"/>
      <c r="I4" s="16"/>
      <c r="J4" s="16"/>
      <c r="K4" s="16"/>
      <c r="L4" s="16"/>
      <c r="M4" s="16"/>
    </row>
    <row r="5" spans="1:13" ht="14.45" customHeight="1" x14ac:dyDescent="0.25">
      <c r="A5" s="2"/>
      <c r="B5" s="162" t="s">
        <v>508</v>
      </c>
      <c r="C5" s="163"/>
      <c r="D5" s="165" t="s">
        <v>509</v>
      </c>
      <c r="E5" s="163"/>
      <c r="F5" s="165" t="s">
        <v>510</v>
      </c>
      <c r="G5" s="166"/>
      <c r="H5" s="166"/>
      <c r="I5" s="166"/>
      <c r="J5" s="166"/>
      <c r="K5" s="163"/>
      <c r="L5" s="165" t="s">
        <v>511</v>
      </c>
      <c r="M5" s="163"/>
    </row>
    <row r="6" spans="1:13" ht="23.25" customHeight="1" x14ac:dyDescent="0.25">
      <c r="A6" s="2"/>
      <c r="B6" s="164"/>
      <c r="C6" s="111"/>
      <c r="D6" s="109"/>
      <c r="E6" s="111"/>
      <c r="F6" s="109"/>
      <c r="G6" s="110"/>
      <c r="H6" s="110"/>
      <c r="I6" s="110"/>
      <c r="J6" s="110"/>
      <c r="K6" s="111"/>
      <c r="L6" s="109"/>
      <c r="M6" s="111"/>
    </row>
    <row r="7" spans="1:13" ht="27" customHeight="1" x14ac:dyDescent="0.25">
      <c r="A7" s="2"/>
      <c r="B7" s="136" t="s">
        <v>512</v>
      </c>
      <c r="C7" s="137"/>
      <c r="D7" s="137"/>
      <c r="E7" s="137"/>
      <c r="F7" s="137"/>
      <c r="G7" s="137"/>
      <c r="H7" s="137"/>
      <c r="I7" s="137"/>
      <c r="J7" s="137"/>
      <c r="K7" s="137"/>
      <c r="L7" s="137"/>
      <c r="M7" s="135"/>
    </row>
    <row r="8" spans="1:13" ht="17.100000000000001" customHeight="1" x14ac:dyDescent="0.25">
      <c r="A8" s="2"/>
      <c r="B8" s="126" t="s">
        <v>513</v>
      </c>
      <c r="C8" s="168"/>
      <c r="D8" s="126" t="s">
        <v>514</v>
      </c>
      <c r="E8" s="172"/>
      <c r="F8" s="307" t="s">
        <v>515</v>
      </c>
      <c r="G8" s="207"/>
      <c r="H8" s="207"/>
      <c r="I8" s="207"/>
      <c r="J8" s="207"/>
      <c r="K8" s="308"/>
      <c r="L8" s="126" t="s">
        <v>516</v>
      </c>
      <c r="M8" s="127"/>
    </row>
    <row r="9" spans="1:13" ht="17.100000000000001" customHeight="1" x14ac:dyDescent="0.25">
      <c r="A9" s="2"/>
      <c r="B9" s="169"/>
      <c r="C9" s="168"/>
      <c r="D9" s="173"/>
      <c r="E9" s="172"/>
      <c r="F9" s="173"/>
      <c r="G9" s="124"/>
      <c r="H9" s="124"/>
      <c r="I9" s="124"/>
      <c r="J9" s="124"/>
      <c r="K9" s="172"/>
      <c r="L9" s="128"/>
      <c r="M9" s="127"/>
    </row>
    <row r="10" spans="1:13" ht="17.100000000000001" customHeight="1" x14ac:dyDescent="0.25">
      <c r="A10" s="2"/>
      <c r="B10" s="169"/>
      <c r="C10" s="168"/>
      <c r="D10" s="173"/>
      <c r="E10" s="172"/>
      <c r="F10" s="173"/>
      <c r="G10" s="124"/>
      <c r="H10" s="124"/>
      <c r="I10" s="124"/>
      <c r="J10" s="124"/>
      <c r="K10" s="172"/>
      <c r="L10" s="128"/>
      <c r="M10" s="127"/>
    </row>
    <row r="11" spans="1:13" ht="409.5" customHeight="1" x14ac:dyDescent="0.25">
      <c r="A11" s="2"/>
      <c r="B11" s="170"/>
      <c r="C11" s="171"/>
      <c r="D11" s="174"/>
      <c r="E11" s="175"/>
      <c r="F11" s="173"/>
      <c r="G11" s="124"/>
      <c r="H11" s="124"/>
      <c r="I11" s="124"/>
      <c r="J11" s="124"/>
      <c r="K11" s="172"/>
      <c r="L11" s="109"/>
      <c r="M11" s="111"/>
    </row>
    <row r="12" spans="1:13" ht="409.5" customHeight="1" x14ac:dyDescent="0.25">
      <c r="A12" s="2"/>
      <c r="B12" s="310"/>
      <c r="C12" s="311"/>
      <c r="D12" s="176"/>
      <c r="E12" s="312"/>
      <c r="F12" s="173"/>
      <c r="G12" s="124"/>
      <c r="H12" s="124"/>
      <c r="I12" s="124"/>
      <c r="J12" s="124"/>
      <c r="K12" s="172"/>
      <c r="L12" s="309"/>
      <c r="M12" s="108"/>
    </row>
    <row r="13" spans="1:13" ht="27" customHeight="1" x14ac:dyDescent="0.25">
      <c r="A13" s="2"/>
      <c r="B13" s="170"/>
      <c r="C13" s="171"/>
      <c r="D13" s="174"/>
      <c r="E13" s="175"/>
      <c r="F13" s="174"/>
      <c r="G13" s="249"/>
      <c r="H13" s="249"/>
      <c r="I13" s="249"/>
      <c r="J13" s="249"/>
      <c r="K13" s="175"/>
      <c r="L13" s="83"/>
      <c r="M13" s="84"/>
    </row>
    <row r="14" spans="1:13" ht="17.100000000000001" customHeight="1" x14ac:dyDescent="0.25">
      <c r="A14" s="2"/>
      <c r="B14" s="106" t="s">
        <v>517</v>
      </c>
      <c r="C14" s="108"/>
      <c r="D14" s="106" t="s">
        <v>518</v>
      </c>
      <c r="E14" s="143"/>
      <c r="F14" s="106" t="s">
        <v>519</v>
      </c>
      <c r="G14" s="107"/>
      <c r="H14" s="107"/>
      <c r="I14" s="107"/>
      <c r="J14" s="107"/>
      <c r="K14" s="108"/>
      <c r="L14" s="106"/>
      <c r="M14" s="108"/>
    </row>
    <row r="15" spans="1:13" ht="17.100000000000001" customHeight="1" x14ac:dyDescent="0.25">
      <c r="A15" s="2"/>
      <c r="B15" s="128"/>
      <c r="C15" s="127"/>
      <c r="D15" s="144"/>
      <c r="E15" s="145"/>
      <c r="F15" s="128"/>
      <c r="G15" s="119"/>
      <c r="H15" s="119"/>
      <c r="I15" s="119"/>
      <c r="J15" s="119"/>
      <c r="K15" s="127"/>
      <c r="L15" s="128"/>
      <c r="M15" s="127"/>
    </row>
    <row r="16" spans="1:13" ht="17.100000000000001" customHeight="1" x14ac:dyDescent="0.25">
      <c r="A16" s="2"/>
      <c r="B16" s="128"/>
      <c r="C16" s="127"/>
      <c r="D16" s="144"/>
      <c r="E16" s="145"/>
      <c r="F16" s="128"/>
      <c r="G16" s="119"/>
      <c r="H16" s="119"/>
      <c r="I16" s="119"/>
      <c r="J16" s="119"/>
      <c r="K16" s="127"/>
      <c r="L16" s="128"/>
      <c r="M16" s="127"/>
    </row>
    <row r="17" spans="1:13" ht="138.75" customHeight="1" x14ac:dyDescent="0.25">
      <c r="A17" s="2"/>
      <c r="B17" s="109"/>
      <c r="C17" s="111"/>
      <c r="D17" s="146"/>
      <c r="E17" s="147"/>
      <c r="F17" s="109"/>
      <c r="G17" s="110"/>
      <c r="H17" s="110"/>
      <c r="I17" s="110"/>
      <c r="J17" s="110"/>
      <c r="K17" s="111"/>
      <c r="L17" s="109"/>
      <c r="M17" s="111"/>
    </row>
    <row r="18" spans="1:13" ht="17.100000000000001" customHeight="1" x14ac:dyDescent="0.25">
      <c r="A18" s="2"/>
      <c r="B18" s="106" t="s">
        <v>520</v>
      </c>
      <c r="C18" s="108"/>
      <c r="D18" s="106" t="s">
        <v>521</v>
      </c>
      <c r="E18" s="143"/>
      <c r="F18" s="106" t="s">
        <v>522</v>
      </c>
      <c r="G18" s="107"/>
      <c r="H18" s="107"/>
      <c r="I18" s="107"/>
      <c r="J18" s="107"/>
      <c r="K18" s="108"/>
      <c r="L18" s="106" t="s">
        <v>523</v>
      </c>
      <c r="M18" s="108"/>
    </row>
    <row r="19" spans="1:13" ht="17.100000000000001" customHeight="1" x14ac:dyDescent="0.25">
      <c r="A19" s="2"/>
      <c r="B19" s="128"/>
      <c r="C19" s="127"/>
      <c r="D19" s="144"/>
      <c r="E19" s="145"/>
      <c r="F19" s="128"/>
      <c r="G19" s="119"/>
      <c r="H19" s="119"/>
      <c r="I19" s="119"/>
      <c r="J19" s="119"/>
      <c r="K19" s="127"/>
      <c r="L19" s="128"/>
      <c r="M19" s="127"/>
    </row>
    <row r="20" spans="1:13" ht="17.100000000000001" customHeight="1" x14ac:dyDescent="0.25">
      <c r="A20" s="2"/>
      <c r="B20" s="128"/>
      <c r="C20" s="127"/>
      <c r="D20" s="144"/>
      <c r="E20" s="145"/>
      <c r="F20" s="128"/>
      <c r="G20" s="119"/>
      <c r="H20" s="119"/>
      <c r="I20" s="119"/>
      <c r="J20" s="119"/>
      <c r="K20" s="127"/>
      <c r="L20" s="128"/>
      <c r="M20" s="127"/>
    </row>
    <row r="21" spans="1:13" ht="117.75" customHeight="1" x14ac:dyDescent="0.25">
      <c r="A21" s="2"/>
      <c r="B21" s="109"/>
      <c r="C21" s="111"/>
      <c r="D21" s="146"/>
      <c r="E21" s="147"/>
      <c r="F21" s="109"/>
      <c r="G21" s="110"/>
      <c r="H21" s="110"/>
      <c r="I21" s="110"/>
      <c r="J21" s="110"/>
      <c r="K21" s="111"/>
      <c r="L21" s="109"/>
      <c r="M21" s="111"/>
    </row>
    <row r="22" spans="1:13" ht="17.100000000000001" customHeight="1" x14ac:dyDescent="0.25">
      <c r="A22" s="2"/>
      <c r="B22" s="182" t="s">
        <v>425</v>
      </c>
      <c r="C22" s="183"/>
      <c r="D22" s="183"/>
      <c r="E22" s="183"/>
      <c r="F22" s="183"/>
      <c r="G22" s="183"/>
      <c r="H22" s="183"/>
      <c r="I22" s="183"/>
      <c r="J22" s="183"/>
      <c r="K22" s="183"/>
      <c r="L22" s="183"/>
      <c r="M22" s="184"/>
    </row>
    <row r="23" spans="1:13" ht="17.100000000000001" customHeight="1" x14ac:dyDescent="0.25">
      <c r="A23" s="2"/>
      <c r="B23" s="106" t="s">
        <v>524</v>
      </c>
      <c r="C23" s="108"/>
      <c r="D23" s="106" t="s">
        <v>525</v>
      </c>
      <c r="E23" s="143"/>
      <c r="F23" s="106" t="s">
        <v>526</v>
      </c>
      <c r="G23" s="107"/>
      <c r="H23" s="107"/>
      <c r="I23" s="107"/>
      <c r="J23" s="107"/>
      <c r="K23" s="108"/>
      <c r="L23" s="106"/>
      <c r="M23" s="108"/>
    </row>
    <row r="24" spans="1:13" ht="17.100000000000001" customHeight="1" x14ac:dyDescent="0.25">
      <c r="A24" s="2"/>
      <c r="B24" s="128"/>
      <c r="C24" s="127"/>
      <c r="D24" s="144"/>
      <c r="E24" s="145"/>
      <c r="F24" s="128"/>
      <c r="G24" s="119"/>
      <c r="H24" s="119"/>
      <c r="I24" s="119"/>
      <c r="J24" s="119"/>
      <c r="K24" s="127"/>
      <c r="L24" s="128"/>
      <c r="M24" s="127"/>
    </row>
    <row r="25" spans="1:13" ht="17.100000000000001" customHeight="1" x14ac:dyDescent="0.25">
      <c r="A25" s="2"/>
      <c r="B25" s="128"/>
      <c r="C25" s="127"/>
      <c r="D25" s="144"/>
      <c r="E25" s="145"/>
      <c r="F25" s="128"/>
      <c r="G25" s="119"/>
      <c r="H25" s="119"/>
      <c r="I25" s="119"/>
      <c r="J25" s="119"/>
      <c r="K25" s="127"/>
      <c r="L25" s="128"/>
      <c r="M25" s="127"/>
    </row>
    <row r="26" spans="1:13" ht="179.25" customHeight="1" x14ac:dyDescent="0.25">
      <c r="A26" s="2"/>
      <c r="B26" s="109"/>
      <c r="C26" s="111"/>
      <c r="D26" s="146"/>
      <c r="E26" s="147"/>
      <c r="F26" s="109"/>
      <c r="G26" s="110"/>
      <c r="H26" s="110"/>
      <c r="I26" s="110"/>
      <c r="J26" s="110"/>
      <c r="K26" s="111"/>
      <c r="L26" s="109"/>
      <c r="M26" s="111"/>
    </row>
    <row r="27" spans="1:13" ht="17.100000000000001" customHeight="1" x14ac:dyDescent="0.25">
      <c r="A27" s="2"/>
      <c r="B27" s="106" t="s">
        <v>527</v>
      </c>
      <c r="C27" s="108"/>
      <c r="D27" s="115" t="s">
        <v>528</v>
      </c>
      <c r="E27" s="108"/>
      <c r="F27" s="106" t="s">
        <v>529</v>
      </c>
      <c r="G27" s="107"/>
      <c r="H27" s="107"/>
      <c r="I27" s="107"/>
      <c r="J27" s="107"/>
      <c r="K27" s="108"/>
      <c r="L27" s="106"/>
      <c r="M27" s="108"/>
    </row>
    <row r="28" spans="1:13" ht="17.100000000000001" customHeight="1" x14ac:dyDescent="0.25">
      <c r="A28" s="2"/>
      <c r="B28" s="128"/>
      <c r="C28" s="127"/>
      <c r="D28" s="128"/>
      <c r="E28" s="127"/>
      <c r="F28" s="128"/>
      <c r="G28" s="119"/>
      <c r="H28" s="119"/>
      <c r="I28" s="119"/>
      <c r="J28" s="119"/>
      <c r="K28" s="127"/>
      <c r="L28" s="128"/>
      <c r="M28" s="127"/>
    </row>
    <row r="29" spans="1:13" x14ac:dyDescent="0.25">
      <c r="A29" s="2"/>
      <c r="B29" s="128"/>
      <c r="C29" s="127"/>
      <c r="D29" s="128"/>
      <c r="E29" s="127"/>
      <c r="F29" s="128"/>
      <c r="G29" s="119"/>
      <c r="H29" s="119"/>
      <c r="I29" s="119"/>
      <c r="J29" s="119"/>
      <c r="K29" s="127"/>
      <c r="L29" s="128"/>
      <c r="M29" s="127"/>
    </row>
    <row r="30" spans="1:13" ht="54" customHeight="1" x14ac:dyDescent="0.25">
      <c r="A30" s="2"/>
      <c r="B30" s="109"/>
      <c r="C30" s="111"/>
      <c r="D30" s="109"/>
      <c r="E30" s="111"/>
      <c r="F30" s="109"/>
      <c r="G30" s="110"/>
      <c r="H30" s="110"/>
      <c r="I30" s="110"/>
      <c r="J30" s="110"/>
      <c r="K30" s="111"/>
      <c r="L30" s="109"/>
      <c r="M30" s="111"/>
    </row>
    <row r="31" spans="1:13" x14ac:dyDescent="0.25">
      <c r="A31" s="2"/>
      <c r="B31" s="176" t="s">
        <v>530</v>
      </c>
      <c r="C31" s="107"/>
      <c r="D31" s="106" t="s">
        <v>531</v>
      </c>
      <c r="E31" s="143"/>
      <c r="F31" s="106" t="s">
        <v>532</v>
      </c>
      <c r="G31" s="107"/>
      <c r="H31" s="107"/>
      <c r="I31" s="107"/>
      <c r="J31" s="107"/>
      <c r="K31" s="108"/>
      <c r="L31" s="106" t="s">
        <v>533</v>
      </c>
      <c r="M31" s="108"/>
    </row>
    <row r="32" spans="1:13" x14ac:dyDescent="0.25">
      <c r="A32" s="2"/>
      <c r="B32" s="128"/>
      <c r="C32" s="129"/>
      <c r="D32" s="144"/>
      <c r="E32" s="145"/>
      <c r="F32" s="128"/>
      <c r="G32" s="129"/>
      <c r="H32" s="129"/>
      <c r="I32" s="129"/>
      <c r="J32" s="129"/>
      <c r="K32" s="127"/>
      <c r="L32" s="128"/>
      <c r="M32" s="127"/>
    </row>
    <row r="33" spans="1:14" ht="28.5" customHeight="1" x14ac:dyDescent="0.25">
      <c r="A33" s="2"/>
      <c r="B33" s="128"/>
      <c r="C33" s="129"/>
      <c r="D33" s="144"/>
      <c r="E33" s="145"/>
      <c r="F33" s="128"/>
      <c r="G33" s="129"/>
      <c r="H33" s="129"/>
      <c r="I33" s="129"/>
      <c r="J33" s="129"/>
      <c r="K33" s="127"/>
      <c r="L33" s="128"/>
      <c r="M33" s="127"/>
    </row>
    <row r="34" spans="1:14" ht="174" customHeight="1" x14ac:dyDescent="0.25">
      <c r="A34" s="2"/>
      <c r="B34" s="159"/>
      <c r="C34" s="137"/>
      <c r="D34" s="177"/>
      <c r="E34" s="178"/>
      <c r="F34" s="159"/>
      <c r="G34" s="137"/>
      <c r="H34" s="137"/>
      <c r="I34" s="137"/>
      <c r="J34" s="137"/>
      <c r="K34" s="160"/>
      <c r="L34" s="159"/>
      <c r="M34" s="160"/>
    </row>
    <row r="35" spans="1:14" ht="25.5" customHeight="1" x14ac:dyDescent="0.25">
      <c r="A35" s="80"/>
      <c r="B35" s="136" t="s">
        <v>435</v>
      </c>
      <c r="C35" s="137"/>
      <c r="D35" s="137"/>
      <c r="E35" s="137"/>
      <c r="F35" s="137"/>
      <c r="G35" s="137"/>
      <c r="H35" s="137"/>
      <c r="I35" s="137"/>
      <c r="J35" s="137"/>
      <c r="K35" s="137"/>
      <c r="L35" s="137"/>
      <c r="M35" s="135"/>
      <c r="N35" s="74"/>
    </row>
    <row r="36" spans="1:14" ht="15" customHeight="1" x14ac:dyDescent="0.25">
      <c r="A36" s="2"/>
      <c r="B36" s="126" t="s">
        <v>534</v>
      </c>
      <c r="C36" s="127"/>
      <c r="D36" s="126" t="s">
        <v>535</v>
      </c>
      <c r="E36" s="145"/>
      <c r="F36" s="126" t="s">
        <v>536</v>
      </c>
      <c r="G36" s="129"/>
      <c r="H36" s="129"/>
      <c r="I36" s="129"/>
      <c r="J36" s="129"/>
      <c r="K36" s="127"/>
      <c r="L36" s="126"/>
      <c r="M36" s="127"/>
    </row>
    <row r="37" spans="1:14" ht="15" customHeight="1" x14ac:dyDescent="0.25">
      <c r="A37" s="2"/>
      <c r="B37" s="128"/>
      <c r="C37" s="127"/>
      <c r="D37" s="144"/>
      <c r="E37" s="145"/>
      <c r="F37" s="128"/>
      <c r="G37" s="119"/>
      <c r="H37" s="119"/>
      <c r="I37" s="119"/>
      <c r="J37" s="119"/>
      <c r="K37" s="127"/>
      <c r="L37" s="128"/>
      <c r="M37" s="127"/>
    </row>
    <row r="38" spans="1:14" ht="15" customHeight="1" x14ac:dyDescent="0.25">
      <c r="A38" s="2"/>
      <c r="B38" s="128"/>
      <c r="C38" s="127"/>
      <c r="D38" s="144"/>
      <c r="E38" s="145"/>
      <c r="F38" s="128"/>
      <c r="G38" s="119"/>
      <c r="H38" s="119"/>
      <c r="I38" s="119"/>
      <c r="J38" s="119"/>
      <c r="K38" s="127"/>
      <c r="L38" s="128"/>
      <c r="M38" s="127"/>
    </row>
    <row r="39" spans="1:14" ht="111.75" customHeight="1" x14ac:dyDescent="0.25">
      <c r="A39" s="2"/>
      <c r="B39" s="109"/>
      <c r="C39" s="111"/>
      <c r="D39" s="146"/>
      <c r="E39" s="147"/>
      <c r="F39" s="109"/>
      <c r="G39" s="110"/>
      <c r="H39" s="110"/>
      <c r="I39" s="110"/>
      <c r="J39" s="110"/>
      <c r="K39" s="111"/>
      <c r="L39" s="109"/>
      <c r="M39" s="111"/>
    </row>
    <row r="40" spans="1:14" x14ac:dyDescent="0.25">
      <c r="A40" s="2"/>
      <c r="B40" s="106" t="s">
        <v>537</v>
      </c>
      <c r="C40" s="108"/>
      <c r="D40" s="104" t="s">
        <v>538</v>
      </c>
      <c r="E40" s="190"/>
      <c r="F40" s="106" t="s">
        <v>539</v>
      </c>
      <c r="G40" s="107"/>
      <c r="H40" s="107"/>
      <c r="I40" s="107"/>
      <c r="J40" s="107"/>
      <c r="K40" s="108"/>
      <c r="L40" s="106"/>
      <c r="M40" s="108"/>
    </row>
    <row r="41" spans="1:14" x14ac:dyDescent="0.25">
      <c r="A41" s="2"/>
      <c r="B41" s="128"/>
      <c r="C41" s="127"/>
      <c r="D41" s="191"/>
      <c r="E41" s="192"/>
      <c r="F41" s="128"/>
      <c r="G41" s="119"/>
      <c r="H41" s="119"/>
      <c r="I41" s="119"/>
      <c r="J41" s="119"/>
      <c r="K41" s="127"/>
      <c r="L41" s="128"/>
      <c r="M41" s="127"/>
    </row>
    <row r="42" spans="1:14" x14ac:dyDescent="0.25">
      <c r="A42" s="2"/>
      <c r="B42" s="128"/>
      <c r="C42" s="127"/>
      <c r="D42" s="191"/>
      <c r="E42" s="192"/>
      <c r="F42" s="128"/>
      <c r="G42" s="119"/>
      <c r="H42" s="119"/>
      <c r="I42" s="119"/>
      <c r="J42" s="119"/>
      <c r="K42" s="127"/>
      <c r="L42" s="128"/>
      <c r="M42" s="127"/>
    </row>
    <row r="43" spans="1:14" ht="75.75" customHeight="1" x14ac:dyDescent="0.25">
      <c r="A43" s="2"/>
      <c r="B43" s="109"/>
      <c r="C43" s="111"/>
      <c r="D43" s="193"/>
      <c r="E43" s="194"/>
      <c r="F43" s="109"/>
      <c r="G43" s="110"/>
      <c r="H43" s="110"/>
      <c r="I43" s="110"/>
      <c r="J43" s="110"/>
      <c r="K43" s="111"/>
      <c r="L43" s="109"/>
      <c r="M43" s="111"/>
    </row>
    <row r="44" spans="1:14" x14ac:dyDescent="0.25">
      <c r="A44" s="2"/>
      <c r="B44" s="106" t="s">
        <v>540</v>
      </c>
      <c r="C44" s="108"/>
      <c r="D44" s="106" t="s">
        <v>541</v>
      </c>
      <c r="E44" s="143"/>
      <c r="F44" s="106" t="s">
        <v>542</v>
      </c>
      <c r="G44" s="107"/>
      <c r="H44" s="107"/>
      <c r="I44" s="107"/>
      <c r="J44" s="107"/>
      <c r="K44" s="108"/>
      <c r="L44" s="106" t="s">
        <v>543</v>
      </c>
      <c r="M44" s="108"/>
    </row>
    <row r="45" spans="1:14" x14ac:dyDescent="0.25">
      <c r="A45" s="2"/>
      <c r="B45" s="128"/>
      <c r="C45" s="127"/>
      <c r="D45" s="144"/>
      <c r="E45" s="145"/>
      <c r="F45" s="128"/>
      <c r="G45" s="119"/>
      <c r="H45" s="119"/>
      <c r="I45" s="119"/>
      <c r="J45" s="119"/>
      <c r="K45" s="127"/>
      <c r="L45" s="128"/>
      <c r="M45" s="127"/>
    </row>
    <row r="46" spans="1:14" x14ac:dyDescent="0.25">
      <c r="A46" s="2"/>
      <c r="B46" s="128"/>
      <c r="C46" s="127"/>
      <c r="D46" s="144"/>
      <c r="E46" s="145"/>
      <c r="F46" s="128"/>
      <c r="G46" s="119"/>
      <c r="H46" s="119"/>
      <c r="I46" s="119"/>
      <c r="J46" s="119"/>
      <c r="K46" s="127"/>
      <c r="L46" s="128"/>
      <c r="M46" s="127"/>
    </row>
    <row r="47" spans="1:14" ht="91.5" customHeight="1" x14ac:dyDescent="0.25">
      <c r="A47" s="2"/>
      <c r="B47" s="109"/>
      <c r="C47" s="111"/>
      <c r="D47" s="146"/>
      <c r="E47" s="147"/>
      <c r="F47" s="109"/>
      <c r="G47" s="110"/>
      <c r="H47" s="110"/>
      <c r="I47" s="110"/>
      <c r="J47" s="110"/>
      <c r="K47" s="111"/>
      <c r="L47" s="109"/>
      <c r="M47" s="111"/>
    </row>
    <row r="48" spans="1:14" x14ac:dyDescent="0.25">
      <c r="A48" s="2"/>
      <c r="B48" s="185" t="s">
        <v>461</v>
      </c>
      <c r="C48" s="186"/>
      <c r="D48" s="186"/>
      <c r="E48" s="186"/>
      <c r="F48" s="186"/>
      <c r="G48" s="186"/>
      <c r="H48" s="186"/>
      <c r="I48" s="186"/>
      <c r="J48" s="186"/>
      <c r="K48" s="186"/>
      <c r="L48" s="186"/>
      <c r="M48" s="187"/>
    </row>
    <row r="49" spans="1:13" x14ac:dyDescent="0.25">
      <c r="A49" s="2"/>
      <c r="B49" s="106" t="s">
        <v>544</v>
      </c>
      <c r="C49" s="108"/>
      <c r="D49" s="106" t="s">
        <v>545</v>
      </c>
      <c r="E49" s="143"/>
      <c r="F49" s="106" t="s">
        <v>546</v>
      </c>
      <c r="G49" s="107"/>
      <c r="H49" s="107"/>
      <c r="I49" s="107"/>
      <c r="J49" s="107"/>
      <c r="K49" s="108"/>
      <c r="L49" s="106" t="s">
        <v>547</v>
      </c>
      <c r="M49" s="108"/>
    </row>
    <row r="50" spans="1:13" x14ac:dyDescent="0.25">
      <c r="A50" s="2"/>
      <c r="B50" s="128"/>
      <c r="C50" s="127"/>
      <c r="D50" s="144"/>
      <c r="E50" s="145"/>
      <c r="F50" s="128"/>
      <c r="G50" s="119"/>
      <c r="H50" s="119"/>
      <c r="I50" s="119"/>
      <c r="J50" s="119"/>
      <c r="K50" s="127"/>
      <c r="L50" s="128"/>
      <c r="M50" s="127"/>
    </row>
    <row r="51" spans="1:13" x14ac:dyDescent="0.25">
      <c r="A51" s="2"/>
      <c r="B51" s="128"/>
      <c r="C51" s="127"/>
      <c r="D51" s="144"/>
      <c r="E51" s="145"/>
      <c r="F51" s="128"/>
      <c r="G51" s="119"/>
      <c r="H51" s="119"/>
      <c r="I51" s="119"/>
      <c r="J51" s="119"/>
      <c r="K51" s="127"/>
      <c r="L51" s="128"/>
      <c r="M51" s="127"/>
    </row>
    <row r="52" spans="1:13" ht="115.5" customHeight="1" x14ac:dyDescent="0.25">
      <c r="A52" s="2"/>
      <c r="B52" s="109"/>
      <c r="C52" s="111"/>
      <c r="D52" s="146"/>
      <c r="E52" s="147"/>
      <c r="F52" s="109"/>
      <c r="G52" s="110"/>
      <c r="H52" s="110"/>
      <c r="I52" s="110"/>
      <c r="J52" s="110"/>
      <c r="K52" s="111"/>
      <c r="L52" s="109"/>
      <c r="M52" s="111"/>
    </row>
    <row r="53" spans="1:13" x14ac:dyDescent="0.25">
      <c r="A53" s="2"/>
      <c r="B53" s="106" t="s">
        <v>548</v>
      </c>
      <c r="C53" s="108"/>
      <c r="D53" s="106" t="s">
        <v>549</v>
      </c>
      <c r="E53" s="143"/>
      <c r="F53" s="106" t="s">
        <v>550</v>
      </c>
      <c r="G53" s="107"/>
      <c r="H53" s="107"/>
      <c r="I53" s="107"/>
      <c r="J53" s="107"/>
      <c r="K53" s="108"/>
      <c r="L53" s="106" t="s">
        <v>551</v>
      </c>
      <c r="M53" s="108"/>
    </row>
    <row r="54" spans="1:13" x14ac:dyDescent="0.25">
      <c r="A54" s="2"/>
      <c r="B54" s="128"/>
      <c r="C54" s="127"/>
      <c r="D54" s="144"/>
      <c r="E54" s="145"/>
      <c r="F54" s="128"/>
      <c r="G54" s="119"/>
      <c r="H54" s="119"/>
      <c r="I54" s="119"/>
      <c r="J54" s="119"/>
      <c r="K54" s="127"/>
      <c r="L54" s="128"/>
      <c r="M54" s="127"/>
    </row>
    <row r="55" spans="1:13" x14ac:dyDescent="0.25">
      <c r="A55" s="2"/>
      <c r="B55" s="128"/>
      <c r="C55" s="127"/>
      <c r="D55" s="144"/>
      <c r="E55" s="145"/>
      <c r="F55" s="128"/>
      <c r="G55" s="119"/>
      <c r="H55" s="119"/>
      <c r="I55" s="119"/>
      <c r="J55" s="119"/>
      <c r="K55" s="127"/>
      <c r="L55" s="128"/>
      <c r="M55" s="127"/>
    </row>
    <row r="56" spans="1:13" ht="193.5" customHeight="1" x14ac:dyDescent="0.25">
      <c r="A56" s="2"/>
      <c r="B56" s="109"/>
      <c r="C56" s="111"/>
      <c r="D56" s="146"/>
      <c r="E56" s="147"/>
      <c r="F56" s="109"/>
      <c r="G56" s="110"/>
      <c r="H56" s="110"/>
      <c r="I56" s="110"/>
      <c r="J56" s="110"/>
      <c r="K56" s="111"/>
      <c r="L56" s="109"/>
      <c r="M56" s="111"/>
    </row>
    <row r="57" spans="1:13" ht="14.65" customHeight="1" x14ac:dyDescent="0.25">
      <c r="A57" s="2"/>
      <c r="B57" s="106" t="s">
        <v>552</v>
      </c>
      <c r="C57" s="108"/>
      <c r="D57" s="106" t="s">
        <v>553</v>
      </c>
      <c r="E57" s="143"/>
      <c r="F57" s="106" t="s">
        <v>550</v>
      </c>
      <c r="G57" s="107"/>
      <c r="H57" s="107"/>
      <c r="I57" s="107"/>
      <c r="J57" s="107"/>
      <c r="K57" s="108"/>
      <c r="L57" s="106" t="s">
        <v>551</v>
      </c>
      <c r="M57" s="108"/>
    </row>
    <row r="58" spans="1:13" x14ac:dyDescent="0.25">
      <c r="A58" s="2"/>
      <c r="B58" s="128"/>
      <c r="C58" s="127"/>
      <c r="D58" s="144"/>
      <c r="E58" s="145"/>
      <c r="F58" s="128"/>
      <c r="G58" s="119"/>
      <c r="H58" s="119"/>
      <c r="I58" s="119"/>
      <c r="J58" s="119"/>
      <c r="K58" s="127"/>
      <c r="L58" s="128"/>
      <c r="M58" s="127"/>
    </row>
    <row r="59" spans="1:13" x14ac:dyDescent="0.25">
      <c r="A59" s="2"/>
      <c r="B59" s="128"/>
      <c r="C59" s="127"/>
      <c r="D59" s="144"/>
      <c r="E59" s="145"/>
      <c r="F59" s="128"/>
      <c r="G59" s="119"/>
      <c r="H59" s="119"/>
      <c r="I59" s="119"/>
      <c r="J59" s="119"/>
      <c r="K59" s="127"/>
      <c r="L59" s="128"/>
      <c r="M59" s="127"/>
    </row>
    <row r="60" spans="1:13" ht="121.5" customHeight="1" x14ac:dyDescent="0.25">
      <c r="A60" s="2"/>
      <c r="B60" s="109"/>
      <c r="C60" s="111"/>
      <c r="D60" s="146"/>
      <c r="E60" s="147"/>
      <c r="F60" s="109"/>
      <c r="G60" s="110"/>
      <c r="H60" s="110"/>
      <c r="I60" s="110"/>
      <c r="J60" s="110"/>
      <c r="K60" s="111"/>
      <c r="L60" s="109"/>
      <c r="M60" s="111"/>
    </row>
    <row r="61" spans="1:13" ht="27" customHeight="1" x14ac:dyDescent="0.25">
      <c r="A61" s="2"/>
      <c r="B61" s="155" t="s">
        <v>554</v>
      </c>
      <c r="C61" s="123"/>
      <c r="D61" s="123"/>
      <c r="E61" s="123"/>
      <c r="F61" s="123"/>
      <c r="G61" s="123"/>
      <c r="H61" s="123"/>
      <c r="I61" s="123"/>
      <c r="J61" s="123"/>
      <c r="K61" s="123"/>
      <c r="L61" s="123"/>
      <c r="M61" s="120"/>
    </row>
    <row r="62" spans="1:13" x14ac:dyDescent="0.25">
      <c r="A62" s="2"/>
      <c r="B62" s="126" t="s">
        <v>555</v>
      </c>
      <c r="C62" s="127"/>
      <c r="D62" s="126" t="s">
        <v>556</v>
      </c>
      <c r="E62" s="145"/>
      <c r="F62" s="126" t="s">
        <v>557</v>
      </c>
      <c r="G62" s="119"/>
      <c r="H62" s="119"/>
      <c r="I62" s="119"/>
      <c r="J62" s="119"/>
      <c r="K62" s="127"/>
      <c r="L62" s="126"/>
      <c r="M62" s="127"/>
    </row>
    <row r="63" spans="1:13" x14ac:dyDescent="0.25">
      <c r="A63" s="2"/>
      <c r="B63" s="128"/>
      <c r="C63" s="127"/>
      <c r="D63" s="144"/>
      <c r="E63" s="145"/>
      <c r="F63" s="128"/>
      <c r="G63" s="119"/>
      <c r="H63" s="119"/>
      <c r="I63" s="119"/>
      <c r="J63" s="119"/>
      <c r="K63" s="127"/>
      <c r="L63" s="128"/>
      <c r="M63" s="127"/>
    </row>
    <row r="64" spans="1:13" x14ac:dyDescent="0.25">
      <c r="A64" s="2"/>
      <c r="B64" s="128"/>
      <c r="C64" s="127"/>
      <c r="D64" s="144"/>
      <c r="E64" s="145"/>
      <c r="F64" s="128"/>
      <c r="G64" s="119"/>
      <c r="H64" s="119"/>
      <c r="I64" s="119"/>
      <c r="J64" s="119"/>
      <c r="K64" s="127"/>
      <c r="L64" s="128"/>
      <c r="M64" s="127"/>
    </row>
    <row r="65" spans="1:13" ht="111" customHeight="1" x14ac:dyDescent="0.25">
      <c r="A65" s="2"/>
      <c r="B65" s="109"/>
      <c r="C65" s="111"/>
      <c r="D65" s="146"/>
      <c r="E65" s="147"/>
      <c r="F65" s="109"/>
      <c r="G65" s="110"/>
      <c r="H65" s="110"/>
      <c r="I65" s="110"/>
      <c r="J65" s="110"/>
      <c r="K65" s="111"/>
      <c r="L65" s="109"/>
      <c r="M65" s="111"/>
    </row>
    <row r="66" spans="1:13" x14ac:dyDescent="0.25">
      <c r="A66" s="2"/>
      <c r="B66" s="106" t="s">
        <v>558</v>
      </c>
      <c r="C66" s="108"/>
      <c r="D66" s="115" t="s">
        <v>559</v>
      </c>
      <c r="E66" s="108"/>
      <c r="F66" s="106" t="s">
        <v>560</v>
      </c>
      <c r="G66" s="107"/>
      <c r="H66" s="107"/>
      <c r="I66" s="107"/>
      <c r="J66" s="107"/>
      <c r="K66" s="108"/>
      <c r="L66" s="106"/>
      <c r="M66" s="108"/>
    </row>
    <row r="67" spans="1:13" ht="15.6" customHeight="1" x14ac:dyDescent="0.25">
      <c r="A67" s="2"/>
      <c r="B67" s="128"/>
      <c r="C67" s="127"/>
      <c r="D67" s="128"/>
      <c r="E67" s="127"/>
      <c r="F67" s="128"/>
      <c r="G67" s="119"/>
      <c r="H67" s="119"/>
      <c r="I67" s="119"/>
      <c r="J67" s="119"/>
      <c r="K67" s="127"/>
      <c r="L67" s="128"/>
      <c r="M67" s="127"/>
    </row>
    <row r="68" spans="1:13" ht="15.6" customHeight="1" x14ac:dyDescent="0.25">
      <c r="A68" s="2"/>
      <c r="B68" s="128"/>
      <c r="C68" s="127"/>
      <c r="D68" s="128"/>
      <c r="E68" s="127"/>
      <c r="F68" s="128"/>
      <c r="G68" s="119"/>
      <c r="H68" s="119"/>
      <c r="I68" s="119"/>
      <c r="J68" s="119"/>
      <c r="K68" s="127"/>
      <c r="L68" s="128"/>
      <c r="M68" s="127"/>
    </row>
    <row r="69" spans="1:13" ht="71.25" customHeight="1" x14ac:dyDescent="0.25">
      <c r="A69" s="2"/>
      <c r="B69" s="109"/>
      <c r="C69" s="111"/>
      <c r="D69" s="109"/>
      <c r="E69" s="111"/>
      <c r="F69" s="109"/>
      <c r="G69" s="110"/>
      <c r="H69" s="110"/>
      <c r="I69" s="110"/>
      <c r="J69" s="110"/>
      <c r="K69" s="111"/>
      <c r="L69" s="109"/>
      <c r="M69" s="111"/>
    </row>
    <row r="70" spans="1:13" x14ac:dyDescent="0.25">
      <c r="A70" s="2"/>
      <c r="B70" s="106" t="s">
        <v>561</v>
      </c>
      <c r="C70" s="108"/>
      <c r="D70" s="106" t="s">
        <v>562</v>
      </c>
      <c r="E70" s="143"/>
      <c r="F70" s="106" t="s">
        <v>563</v>
      </c>
      <c r="G70" s="107"/>
      <c r="H70" s="107"/>
      <c r="I70" s="107"/>
      <c r="J70" s="107"/>
      <c r="K70" s="108"/>
      <c r="L70" s="106" t="s">
        <v>564</v>
      </c>
      <c r="M70" s="108"/>
    </row>
    <row r="71" spans="1:13" x14ac:dyDescent="0.25">
      <c r="A71" s="2"/>
      <c r="B71" s="128"/>
      <c r="C71" s="127"/>
      <c r="D71" s="144"/>
      <c r="E71" s="145"/>
      <c r="F71" s="128"/>
      <c r="G71" s="119"/>
      <c r="H71" s="119"/>
      <c r="I71" s="119"/>
      <c r="J71" s="119"/>
      <c r="K71" s="127"/>
      <c r="L71" s="128"/>
      <c r="M71" s="127"/>
    </row>
    <row r="72" spans="1:13" x14ac:dyDescent="0.25">
      <c r="A72" s="2"/>
      <c r="B72" s="128"/>
      <c r="C72" s="127"/>
      <c r="D72" s="144"/>
      <c r="E72" s="145"/>
      <c r="F72" s="128"/>
      <c r="G72" s="119"/>
      <c r="H72" s="119"/>
      <c r="I72" s="119"/>
      <c r="J72" s="119"/>
      <c r="K72" s="127"/>
      <c r="L72" s="128"/>
      <c r="M72" s="127"/>
    </row>
    <row r="73" spans="1:13" ht="255" customHeight="1" x14ac:dyDescent="0.25">
      <c r="A73" s="2"/>
      <c r="B73" s="109"/>
      <c r="C73" s="111"/>
      <c r="D73" s="146"/>
      <c r="E73" s="147"/>
      <c r="F73" s="109"/>
      <c r="G73" s="110"/>
      <c r="H73" s="110"/>
      <c r="I73" s="110"/>
      <c r="J73" s="110"/>
      <c r="K73" s="111"/>
      <c r="L73" s="109"/>
      <c r="M73" s="111"/>
    </row>
    <row r="74" spans="1:13" ht="15.95" customHeight="1" x14ac:dyDescent="0.25">
      <c r="A74" s="2"/>
      <c r="B74" s="15"/>
      <c r="C74" s="15"/>
      <c r="D74" s="7"/>
      <c r="E74" s="7"/>
      <c r="F74" s="7"/>
      <c r="G74" s="7"/>
      <c r="H74" s="7"/>
      <c r="I74" s="7"/>
      <c r="J74" s="7"/>
      <c r="K74" s="7"/>
      <c r="L74" s="7"/>
      <c r="M74" s="7"/>
    </row>
    <row r="75" spans="1:13" ht="15.95" customHeight="1" x14ac:dyDescent="0.25">
      <c r="A75" s="2"/>
      <c r="B75" s="181" t="s">
        <v>565</v>
      </c>
      <c r="C75" s="86"/>
      <c r="D75" s="86"/>
      <c r="E75" s="86"/>
      <c r="F75" s="86"/>
      <c r="G75" s="86"/>
      <c r="H75" s="86"/>
      <c r="I75" s="86"/>
      <c r="J75" s="86"/>
      <c r="K75" s="86"/>
      <c r="L75" s="86"/>
      <c r="M75" s="86"/>
    </row>
    <row r="76" spans="1:13" ht="15.95" customHeight="1" x14ac:dyDescent="0.25">
      <c r="A76" s="2"/>
      <c r="B76" s="86"/>
      <c r="C76" s="86"/>
      <c r="D76" s="86"/>
      <c r="E76" s="86"/>
      <c r="F76" s="86"/>
      <c r="G76" s="86"/>
      <c r="H76" s="86"/>
      <c r="I76" s="86"/>
      <c r="J76" s="86"/>
      <c r="K76" s="86"/>
      <c r="L76" s="86"/>
      <c r="M76" s="86"/>
    </row>
    <row r="77" spans="1:13" ht="28.5" customHeight="1" x14ac:dyDescent="0.25">
      <c r="A77" s="2"/>
      <c r="B77" s="189" t="s">
        <v>566</v>
      </c>
      <c r="C77" s="119"/>
      <c r="D77" s="119"/>
      <c r="E77" s="119"/>
      <c r="F77" s="119"/>
      <c r="G77" s="119"/>
      <c r="H77" s="119"/>
      <c r="I77" s="119"/>
      <c r="J77" s="119"/>
      <c r="K77" s="119"/>
      <c r="L77" s="119"/>
      <c r="M77" s="119"/>
    </row>
    <row r="78" spans="1:13" ht="15.75" customHeight="1" x14ac:dyDescent="0.25">
      <c r="A78" s="2"/>
      <c r="B78" s="9"/>
      <c r="C78" s="15"/>
      <c r="D78" s="130" t="s">
        <v>567</v>
      </c>
      <c r="E78" s="131"/>
      <c r="F78" s="130" t="s">
        <v>568</v>
      </c>
      <c r="G78" s="131"/>
      <c r="H78" s="188" t="s">
        <v>132</v>
      </c>
      <c r="I78" s="108"/>
      <c r="J78" s="130" t="s">
        <v>569</v>
      </c>
      <c r="K78" s="131"/>
      <c r="L78" s="130" t="s">
        <v>71</v>
      </c>
      <c r="M78" s="131"/>
    </row>
    <row r="79" spans="1:13" ht="15.95" customHeight="1" x14ac:dyDescent="0.25">
      <c r="A79" s="2"/>
      <c r="B79" s="9"/>
      <c r="C79" s="15"/>
      <c r="D79" s="132"/>
      <c r="E79" s="133"/>
      <c r="F79" s="132"/>
      <c r="G79" s="133"/>
      <c r="H79" s="119"/>
      <c r="I79" s="127"/>
      <c r="J79" s="132"/>
      <c r="K79" s="133"/>
      <c r="L79" s="132"/>
      <c r="M79" s="133"/>
    </row>
    <row r="80" spans="1:13" ht="15.95" customHeight="1" x14ac:dyDescent="0.25">
      <c r="A80" s="2"/>
      <c r="B80" s="9"/>
      <c r="C80" s="15"/>
      <c r="D80" s="134"/>
      <c r="E80" s="135"/>
      <c r="F80" s="134"/>
      <c r="G80" s="135"/>
      <c r="H80" s="110"/>
      <c r="I80" s="111"/>
      <c r="J80" s="134"/>
      <c r="K80" s="135"/>
      <c r="L80" s="134"/>
      <c r="M80" s="135"/>
    </row>
    <row r="81" spans="1:13" ht="15.95" customHeight="1" x14ac:dyDescent="0.25">
      <c r="A81" s="2"/>
      <c r="B81" s="149" t="s">
        <v>570</v>
      </c>
      <c r="C81" s="108"/>
      <c r="D81" s="156" t="s">
        <v>125</v>
      </c>
      <c r="E81" s="127"/>
      <c r="F81" s="156" t="s">
        <v>124</v>
      </c>
      <c r="G81" s="127"/>
      <c r="H81" s="156" t="s">
        <v>125</v>
      </c>
      <c r="I81" s="127"/>
      <c r="J81" s="179" t="s">
        <v>125</v>
      </c>
      <c r="K81" s="127"/>
      <c r="L81" s="180" t="s">
        <v>125</v>
      </c>
      <c r="M81" s="163"/>
    </row>
    <row r="82" spans="1:13" ht="15.95" customHeight="1" x14ac:dyDescent="0.25">
      <c r="A82" s="2"/>
      <c r="B82" s="128"/>
      <c r="C82" s="127"/>
      <c r="D82" s="128"/>
      <c r="E82" s="127"/>
      <c r="F82" s="128"/>
      <c r="G82" s="127"/>
      <c r="H82" s="128"/>
      <c r="I82" s="127"/>
      <c r="J82" s="128"/>
      <c r="K82" s="127"/>
      <c r="L82" s="128"/>
      <c r="M82" s="127"/>
    </row>
    <row r="83" spans="1:13" ht="15.95" customHeight="1" x14ac:dyDescent="0.25">
      <c r="A83" s="2"/>
      <c r="B83" s="109"/>
      <c r="C83" s="111"/>
      <c r="D83" s="109"/>
      <c r="E83" s="111"/>
      <c r="F83" s="109"/>
      <c r="G83" s="111"/>
      <c r="H83" s="109"/>
      <c r="I83" s="111"/>
      <c r="J83" s="109"/>
      <c r="K83" s="111"/>
      <c r="L83" s="109"/>
      <c r="M83" s="111"/>
    </row>
    <row r="84" spans="1:13" ht="15.95" customHeight="1" x14ac:dyDescent="0.25">
      <c r="A84" s="2"/>
      <c r="B84" s="149" t="s">
        <v>571</v>
      </c>
      <c r="C84" s="108"/>
      <c r="D84" s="99" t="s">
        <v>572</v>
      </c>
      <c r="E84" s="150"/>
      <c r="F84" s="99" t="s">
        <v>573</v>
      </c>
      <c r="G84" s="150"/>
      <c r="H84" s="99" t="s">
        <v>574</v>
      </c>
      <c r="I84" s="150"/>
      <c r="J84" s="99" t="s">
        <v>575</v>
      </c>
      <c r="K84" s="150"/>
      <c r="L84" s="104" t="s">
        <v>576</v>
      </c>
      <c r="M84" s="190"/>
    </row>
    <row r="85" spans="1:13" ht="15.95" customHeight="1" x14ac:dyDescent="0.25">
      <c r="A85" s="2"/>
      <c r="B85" s="128"/>
      <c r="C85" s="127"/>
      <c r="D85" s="151"/>
      <c r="E85" s="152"/>
      <c r="F85" s="151"/>
      <c r="G85" s="152"/>
      <c r="H85" s="151"/>
      <c r="I85" s="152"/>
      <c r="J85" s="151"/>
      <c r="K85" s="152"/>
      <c r="L85" s="191"/>
      <c r="M85" s="192"/>
    </row>
    <row r="86" spans="1:13" ht="15.95" customHeight="1" x14ac:dyDescent="0.25">
      <c r="A86" s="2"/>
      <c r="B86" s="128"/>
      <c r="C86" s="127"/>
      <c r="D86" s="151"/>
      <c r="E86" s="152"/>
      <c r="F86" s="151"/>
      <c r="G86" s="152"/>
      <c r="H86" s="151"/>
      <c r="I86" s="152"/>
      <c r="J86" s="151"/>
      <c r="K86" s="152"/>
      <c r="L86" s="191"/>
      <c r="M86" s="192"/>
    </row>
    <row r="87" spans="1:13" ht="15.95" customHeight="1" x14ac:dyDescent="0.25">
      <c r="A87" s="2"/>
      <c r="B87" s="128"/>
      <c r="C87" s="127"/>
      <c r="D87" s="151"/>
      <c r="E87" s="152"/>
      <c r="F87" s="151"/>
      <c r="G87" s="152"/>
      <c r="H87" s="151"/>
      <c r="I87" s="152"/>
      <c r="J87" s="151"/>
      <c r="K87" s="152"/>
      <c r="L87" s="191"/>
      <c r="M87" s="192"/>
    </row>
    <row r="88" spans="1:13" ht="15.95" customHeight="1" x14ac:dyDescent="0.25">
      <c r="A88" s="2"/>
      <c r="B88" s="128"/>
      <c r="C88" s="127"/>
      <c r="D88" s="151"/>
      <c r="E88" s="152"/>
      <c r="F88" s="151"/>
      <c r="G88" s="152"/>
      <c r="H88" s="151"/>
      <c r="I88" s="152"/>
      <c r="J88" s="151"/>
      <c r="K88" s="152"/>
      <c r="L88" s="191"/>
      <c r="M88" s="192"/>
    </row>
    <row r="89" spans="1:13" ht="15.95" customHeight="1" x14ac:dyDescent="0.25">
      <c r="A89" s="2"/>
      <c r="B89" s="128"/>
      <c r="C89" s="127"/>
      <c r="D89" s="151"/>
      <c r="E89" s="152"/>
      <c r="F89" s="151"/>
      <c r="G89" s="152"/>
      <c r="H89" s="151"/>
      <c r="I89" s="152"/>
      <c r="J89" s="151"/>
      <c r="K89" s="152"/>
      <c r="L89" s="191"/>
      <c r="M89" s="192"/>
    </row>
    <row r="90" spans="1:13" ht="15.95" customHeight="1" x14ac:dyDescent="0.25">
      <c r="A90" s="2"/>
      <c r="B90" s="128"/>
      <c r="C90" s="127"/>
      <c r="D90" s="151"/>
      <c r="E90" s="152"/>
      <c r="F90" s="151"/>
      <c r="G90" s="152"/>
      <c r="H90" s="151"/>
      <c r="I90" s="152"/>
      <c r="J90" s="151"/>
      <c r="K90" s="152"/>
      <c r="L90" s="191"/>
      <c r="M90" s="192"/>
    </row>
    <row r="91" spans="1:13" ht="15.95" customHeight="1" x14ac:dyDescent="0.25">
      <c r="A91" s="2"/>
      <c r="B91" s="128"/>
      <c r="C91" s="127"/>
      <c r="D91" s="151"/>
      <c r="E91" s="152"/>
      <c r="F91" s="151"/>
      <c r="G91" s="152"/>
      <c r="H91" s="151"/>
      <c r="I91" s="152"/>
      <c r="J91" s="151"/>
      <c r="K91" s="152"/>
      <c r="L91" s="191"/>
      <c r="M91" s="192"/>
    </row>
    <row r="92" spans="1:13" ht="15.95" customHeight="1" x14ac:dyDescent="0.25">
      <c r="A92" s="2"/>
      <c r="B92" s="128"/>
      <c r="C92" s="127"/>
      <c r="D92" s="151"/>
      <c r="E92" s="152"/>
      <c r="F92" s="151"/>
      <c r="G92" s="152"/>
      <c r="H92" s="151"/>
      <c r="I92" s="152"/>
      <c r="J92" s="151"/>
      <c r="K92" s="152"/>
      <c r="L92" s="191"/>
      <c r="M92" s="192"/>
    </row>
    <row r="93" spans="1:13" ht="15.95" customHeight="1" x14ac:dyDescent="0.25">
      <c r="A93" s="2"/>
      <c r="B93" s="128"/>
      <c r="C93" s="127"/>
      <c r="D93" s="151"/>
      <c r="E93" s="152"/>
      <c r="F93" s="151"/>
      <c r="G93" s="152"/>
      <c r="H93" s="151"/>
      <c r="I93" s="152"/>
      <c r="J93" s="151"/>
      <c r="K93" s="152"/>
      <c r="L93" s="191"/>
      <c r="M93" s="192"/>
    </row>
    <row r="94" spans="1:13" ht="15.95" customHeight="1" x14ac:dyDescent="0.25">
      <c r="A94" s="2"/>
      <c r="B94" s="128"/>
      <c r="C94" s="127"/>
      <c r="D94" s="151"/>
      <c r="E94" s="152"/>
      <c r="F94" s="151"/>
      <c r="G94" s="152"/>
      <c r="H94" s="151"/>
      <c r="I94" s="152"/>
      <c r="J94" s="151"/>
      <c r="K94" s="152"/>
      <c r="L94" s="191"/>
      <c r="M94" s="192"/>
    </row>
    <row r="95" spans="1:13" ht="15.95" customHeight="1" x14ac:dyDescent="0.25">
      <c r="A95" s="2"/>
      <c r="B95" s="128"/>
      <c r="C95" s="127"/>
      <c r="D95" s="151"/>
      <c r="E95" s="152"/>
      <c r="F95" s="151"/>
      <c r="G95" s="152"/>
      <c r="H95" s="151"/>
      <c r="I95" s="152"/>
      <c r="J95" s="151"/>
      <c r="K95" s="152"/>
      <c r="L95" s="191"/>
      <c r="M95" s="192"/>
    </row>
    <row r="96" spans="1:13" ht="15.95" customHeight="1" x14ac:dyDescent="0.25">
      <c r="A96" s="2"/>
      <c r="B96" s="128"/>
      <c r="C96" s="127"/>
      <c r="D96" s="151"/>
      <c r="E96" s="152"/>
      <c r="F96" s="151"/>
      <c r="G96" s="152"/>
      <c r="H96" s="151"/>
      <c r="I96" s="152"/>
      <c r="J96" s="151"/>
      <c r="K96" s="152"/>
      <c r="L96" s="191"/>
      <c r="M96" s="192"/>
    </row>
    <row r="97" spans="1:13" ht="15.95" customHeight="1" x14ac:dyDescent="0.25">
      <c r="A97" s="2"/>
      <c r="B97" s="128"/>
      <c r="C97" s="127"/>
      <c r="D97" s="151"/>
      <c r="E97" s="152"/>
      <c r="F97" s="151"/>
      <c r="G97" s="152"/>
      <c r="H97" s="151"/>
      <c r="I97" s="152"/>
      <c r="J97" s="151"/>
      <c r="K97" s="152"/>
      <c r="L97" s="191"/>
      <c r="M97" s="192"/>
    </row>
    <row r="98" spans="1:13" ht="15.95" customHeight="1" x14ac:dyDescent="0.25">
      <c r="A98" s="2"/>
      <c r="B98" s="128"/>
      <c r="C98" s="127"/>
      <c r="D98" s="151"/>
      <c r="E98" s="152"/>
      <c r="F98" s="151"/>
      <c r="G98" s="152"/>
      <c r="H98" s="151"/>
      <c r="I98" s="152"/>
      <c r="J98" s="151"/>
      <c r="K98" s="152"/>
      <c r="L98" s="191"/>
      <c r="M98" s="192"/>
    </row>
    <row r="99" spans="1:13" ht="15.95" customHeight="1" x14ac:dyDescent="0.25">
      <c r="A99" s="2"/>
      <c r="B99" s="128"/>
      <c r="C99" s="127"/>
      <c r="D99" s="151"/>
      <c r="E99" s="152"/>
      <c r="F99" s="151"/>
      <c r="G99" s="152"/>
      <c r="H99" s="151"/>
      <c r="I99" s="152"/>
      <c r="J99" s="151"/>
      <c r="K99" s="152"/>
      <c r="L99" s="191"/>
      <c r="M99" s="192"/>
    </row>
    <row r="100" spans="1:13" ht="409.5" customHeight="1" x14ac:dyDescent="0.25">
      <c r="A100" s="2"/>
      <c r="B100" s="109"/>
      <c r="C100" s="111"/>
      <c r="D100" s="153"/>
      <c r="E100" s="154"/>
      <c r="F100" s="153"/>
      <c r="G100" s="154"/>
      <c r="H100" s="153"/>
      <c r="I100" s="154"/>
      <c r="J100" s="153"/>
      <c r="K100" s="154"/>
      <c r="L100" s="193"/>
      <c r="M100" s="194"/>
    </row>
    <row r="101" spans="1:13" ht="20.100000000000001" customHeight="1" x14ac:dyDescent="0.25">
      <c r="A101" s="2"/>
      <c r="B101" s="195" t="s">
        <v>577</v>
      </c>
      <c r="C101" s="119"/>
      <c r="D101" s="119"/>
      <c r="E101" s="119"/>
      <c r="F101" s="119"/>
      <c r="G101" s="119"/>
      <c r="H101" s="119"/>
      <c r="I101" s="119"/>
      <c r="J101" s="119"/>
      <c r="K101" s="119"/>
      <c r="L101" s="119"/>
      <c r="M101" s="119"/>
    </row>
    <row r="102" spans="1:13" ht="20.100000000000001" customHeight="1" x14ac:dyDescent="0.25">
      <c r="A102" s="2"/>
      <c r="B102" s="119"/>
      <c r="C102" s="119"/>
      <c r="D102" s="119"/>
      <c r="E102" s="119"/>
      <c r="F102" s="119"/>
      <c r="G102" s="119"/>
      <c r="H102" s="119"/>
      <c r="I102" s="119"/>
      <c r="J102" s="119"/>
      <c r="K102" s="119"/>
      <c r="L102" s="119"/>
      <c r="M102" s="119"/>
    </row>
    <row r="103" spans="1:13" ht="20.100000000000001" customHeight="1" x14ac:dyDescent="0.25">
      <c r="A103" s="2"/>
      <c r="B103" s="119"/>
      <c r="C103" s="119"/>
      <c r="D103" s="119"/>
      <c r="E103" s="119"/>
      <c r="F103" s="119"/>
      <c r="G103" s="119"/>
      <c r="H103" s="119"/>
      <c r="I103" s="119"/>
      <c r="J103" s="119"/>
      <c r="K103" s="119"/>
      <c r="L103" s="119"/>
      <c r="M103" s="119"/>
    </row>
    <row r="104" spans="1:13" ht="20.100000000000001" customHeight="1" x14ac:dyDescent="0.25">
      <c r="A104" s="2"/>
      <c r="B104" s="119"/>
      <c r="C104" s="119"/>
      <c r="D104" s="119"/>
      <c r="E104" s="119"/>
      <c r="F104" s="119"/>
      <c r="G104" s="119"/>
      <c r="H104" s="119"/>
      <c r="I104" s="119"/>
      <c r="J104" s="119"/>
      <c r="K104" s="119"/>
      <c r="L104" s="119"/>
      <c r="M104" s="119"/>
    </row>
    <row r="105" spans="1:13" ht="20.100000000000001" customHeight="1" x14ac:dyDescent="0.25">
      <c r="A105" s="2"/>
      <c r="B105" s="119"/>
      <c r="C105" s="119"/>
      <c r="D105" s="119"/>
      <c r="E105" s="119"/>
      <c r="F105" s="119"/>
      <c r="G105" s="119"/>
      <c r="H105" s="119"/>
      <c r="I105" s="119"/>
      <c r="J105" s="119"/>
      <c r="K105" s="119"/>
      <c r="L105" s="119"/>
      <c r="M105" s="119"/>
    </row>
    <row r="106" spans="1:13" ht="21.95" customHeight="1" x14ac:dyDescent="0.25">
      <c r="A106" s="2"/>
      <c r="B106" s="119"/>
      <c r="C106" s="119"/>
      <c r="D106" s="119"/>
      <c r="E106" s="119"/>
      <c r="F106" s="119"/>
      <c r="G106" s="119"/>
      <c r="H106" s="119"/>
      <c r="I106" s="119"/>
      <c r="J106" s="119"/>
      <c r="K106" s="119"/>
      <c r="L106" s="119"/>
      <c r="M106" s="119"/>
    </row>
    <row r="107" spans="1:13" ht="15" customHeight="1" x14ac:dyDescent="0.25">
      <c r="A107" s="2"/>
      <c r="B107" s="7"/>
      <c r="C107" s="7"/>
      <c r="D107" s="7"/>
      <c r="E107" s="7"/>
      <c r="F107" s="7"/>
      <c r="G107" s="7"/>
      <c r="H107" s="7"/>
      <c r="I107" s="7"/>
      <c r="J107" s="7"/>
      <c r="K107" s="7"/>
      <c r="L107" s="7"/>
      <c r="M107" s="7"/>
    </row>
    <row r="108" spans="1:13" ht="15" customHeight="1" x14ac:dyDescent="0.25"/>
    <row r="109" spans="1:13" ht="15" customHeight="1" x14ac:dyDescent="0.25"/>
    <row r="110" spans="1:13" ht="15" customHeight="1" x14ac:dyDescent="0.25"/>
    <row r="111" spans="1:13" ht="15" customHeight="1" x14ac:dyDescent="0.25"/>
  </sheetData>
  <sheetProtection sheet="1" objects="1" scenarios="1" formatColumns="0" formatRows="0"/>
  <mergeCells count="94">
    <mergeCell ref="F8:K13"/>
    <mergeCell ref="L12:M12"/>
    <mergeCell ref="B12:C13"/>
    <mergeCell ref="D12:E13"/>
    <mergeCell ref="F49:K52"/>
    <mergeCell ref="B44:C47"/>
    <mergeCell ref="B35:M35"/>
    <mergeCell ref="F81:G83"/>
    <mergeCell ref="L18:M21"/>
    <mergeCell ref="H81:I83"/>
    <mergeCell ref="H78:I80"/>
    <mergeCell ref="J84:K100"/>
    <mergeCell ref="B77:M77"/>
    <mergeCell ref="L84:M100"/>
    <mergeCell ref="L23:M26"/>
    <mergeCell ref="D40:E43"/>
    <mergeCell ref="B101:M106"/>
    <mergeCell ref="B18:C21"/>
    <mergeCell ref="F14:K17"/>
    <mergeCell ref="B70:C73"/>
    <mergeCell ref="J81:K83"/>
    <mergeCell ref="F44:K47"/>
    <mergeCell ref="L81:M83"/>
    <mergeCell ref="L31:M34"/>
    <mergeCell ref="H84:I100"/>
    <mergeCell ref="B75:M76"/>
    <mergeCell ref="F62:K65"/>
    <mergeCell ref="F18:K21"/>
    <mergeCell ref="B36:C39"/>
    <mergeCell ref="B22:M22"/>
    <mergeCell ref="B48:M48"/>
    <mergeCell ref="B57:C60"/>
    <mergeCell ref="F78:G80"/>
    <mergeCell ref="D53:E56"/>
    <mergeCell ref="L27:M30"/>
    <mergeCell ref="D36:E39"/>
    <mergeCell ref="D70:E73"/>
    <mergeCell ref="B27:C30"/>
    <mergeCell ref="D27:E30"/>
    <mergeCell ref="F53:K56"/>
    <mergeCell ref="B40:C43"/>
    <mergeCell ref="B1:M2"/>
    <mergeCell ref="B66:C69"/>
    <mergeCell ref="L57:M60"/>
    <mergeCell ref="L66:M69"/>
    <mergeCell ref="L40:M43"/>
    <mergeCell ref="D18:E21"/>
    <mergeCell ref="B5:C6"/>
    <mergeCell ref="D5:E6"/>
    <mergeCell ref="F5:K6"/>
    <mergeCell ref="D49:E52"/>
    <mergeCell ref="D66:E69"/>
    <mergeCell ref="B3:M3"/>
    <mergeCell ref="L36:M39"/>
    <mergeCell ref="B8:C11"/>
    <mergeCell ref="L5:M6"/>
    <mergeCell ref="L8:M11"/>
    <mergeCell ref="F66:K69"/>
    <mergeCell ref="B62:C65"/>
    <mergeCell ref="L62:M65"/>
    <mergeCell ref="D8:E11"/>
    <mergeCell ref="B31:C34"/>
    <mergeCell ref="F40:K43"/>
    <mergeCell ref="D31:E34"/>
    <mergeCell ref="D14:E17"/>
    <mergeCell ref="L49:M52"/>
    <mergeCell ref="B61:M61"/>
    <mergeCell ref="L44:M47"/>
    <mergeCell ref="B81:C83"/>
    <mergeCell ref="J78:K80"/>
    <mergeCell ref="D44:E47"/>
    <mergeCell ref="D81:E83"/>
    <mergeCell ref="L78:M80"/>
    <mergeCell ref="F57:K60"/>
    <mergeCell ref="B53:C56"/>
    <mergeCell ref="D62:E65"/>
    <mergeCell ref="B49:C52"/>
    <mergeCell ref="D57:E60"/>
    <mergeCell ref="F84:G100"/>
    <mergeCell ref="F31:K34"/>
    <mergeCell ref="F23:K26"/>
    <mergeCell ref="F36:K39"/>
    <mergeCell ref="D78:E80"/>
    <mergeCell ref="B7:M7"/>
    <mergeCell ref="L53:M56"/>
    <mergeCell ref="F27:K30"/>
    <mergeCell ref="B23:C26"/>
    <mergeCell ref="D23:E26"/>
    <mergeCell ref="L70:M73"/>
    <mergeCell ref="B14:C17"/>
    <mergeCell ref="L14:M17"/>
    <mergeCell ref="B84:C100"/>
    <mergeCell ref="F70:K73"/>
    <mergeCell ref="D84:E100"/>
  </mergeCells>
  <dataValidations count="1">
    <dataValidation type="list" allowBlank="1" showInputMessage="1" showErrorMessage="1" prompt="Select Rating" sqref="D81:I83 J81 L81" xr:uid="{00000000-0002-0000-0700-000000000000}">
      <formula1>"Highly Satisfactory (HS), Satisfactory (S), Moderately Satisfactory (MS), Moderately Unsatisfactory (MU), Unsatisfactory (U), Highly Unsatisfactory (HU), Not Rated"</formula1>
    </dataValidation>
  </dataValidations>
  <pageMargins left="0.25" right="0.25" top="0.75" bottom="0.75" header="0.3" footer="0.3"/>
  <pageSetup paperSize="5" orientation="landscape" r:id="rId1"/>
  <rowBreaks count="1" manualBreakCount="1">
    <brk id="35" max="1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theme="3" tint="0.499984740745262"/>
  </sheetPr>
  <dimension ref="A2:M44"/>
  <sheetViews>
    <sheetView showGridLines="0" view="pageBreakPreview" zoomScaleNormal="100" zoomScaleSheetLayoutView="100" workbookViewId="0">
      <selection activeCell="R28" sqref="R28"/>
    </sheetView>
  </sheetViews>
  <sheetFormatPr defaultColWidth="8.7109375" defaultRowHeight="12" x14ac:dyDescent="0.2"/>
  <cols>
    <col min="1" max="1" width="1.7109375" style="2" customWidth="1"/>
    <col min="2" max="6" width="8.7109375" style="2" customWidth="1"/>
    <col min="7" max="7" width="7.7109375" style="2" customWidth="1"/>
    <col min="8" max="13" width="8.7109375" style="2" customWidth="1"/>
    <col min="14" max="16384" width="8.7109375" style="2"/>
  </cols>
  <sheetData>
    <row r="2" spans="2:12" ht="26.1" customHeight="1" x14ac:dyDescent="0.2">
      <c r="B2" s="161" t="s">
        <v>578</v>
      </c>
      <c r="C2" s="122"/>
      <c r="D2" s="122"/>
      <c r="E2" s="122"/>
      <c r="F2" s="122"/>
      <c r="G2" s="122"/>
      <c r="H2" s="122"/>
      <c r="I2" s="122"/>
      <c r="J2" s="122"/>
      <c r="K2" s="122"/>
      <c r="L2" s="122"/>
    </row>
    <row r="3" spans="2:12" ht="18.95" customHeight="1" x14ac:dyDescent="0.2">
      <c r="B3" s="332" t="s">
        <v>579</v>
      </c>
      <c r="C3" s="327"/>
      <c r="D3" s="327"/>
      <c r="E3" s="327"/>
      <c r="F3" s="327"/>
      <c r="G3" s="327"/>
      <c r="H3" s="327"/>
      <c r="I3" s="327"/>
      <c r="J3" s="327"/>
      <c r="K3" s="327"/>
      <c r="L3" s="328"/>
    </row>
    <row r="4" spans="2:12" ht="21.95" customHeight="1" x14ac:dyDescent="0.2">
      <c r="B4" s="333"/>
      <c r="C4" s="334"/>
      <c r="D4" s="334"/>
      <c r="E4" s="334"/>
      <c r="F4" s="334"/>
      <c r="G4" s="334"/>
      <c r="H4" s="334"/>
      <c r="I4" s="334"/>
      <c r="J4" s="334"/>
      <c r="K4" s="334"/>
      <c r="L4" s="335"/>
    </row>
    <row r="5" spans="2:12" ht="15.6" customHeight="1" x14ac:dyDescent="0.2">
      <c r="B5" s="206" t="s">
        <v>854</v>
      </c>
      <c r="C5" s="207"/>
      <c r="D5" s="207"/>
      <c r="E5" s="207"/>
      <c r="F5" s="207"/>
      <c r="G5" s="207"/>
      <c r="H5" s="207"/>
      <c r="I5" s="207"/>
      <c r="J5" s="207"/>
      <c r="K5" s="207"/>
      <c r="L5" s="208"/>
    </row>
    <row r="6" spans="2:12" ht="21" customHeight="1" x14ac:dyDescent="0.2">
      <c r="B6" s="209"/>
      <c r="C6" s="124"/>
      <c r="D6" s="124"/>
      <c r="E6" s="124"/>
      <c r="F6" s="124"/>
      <c r="G6" s="124"/>
      <c r="H6" s="124"/>
      <c r="I6" s="124"/>
      <c r="J6" s="124"/>
      <c r="K6" s="124"/>
      <c r="L6" s="210"/>
    </row>
    <row r="7" spans="2:12" ht="21" customHeight="1" x14ac:dyDescent="0.2">
      <c r="B7" s="209"/>
      <c r="C7" s="124"/>
      <c r="D7" s="124"/>
      <c r="E7" s="124"/>
      <c r="F7" s="124"/>
      <c r="G7" s="124"/>
      <c r="H7" s="124"/>
      <c r="I7" s="124"/>
      <c r="J7" s="124"/>
      <c r="K7" s="124"/>
      <c r="L7" s="210"/>
    </row>
    <row r="8" spans="2:12" ht="21" customHeight="1" x14ac:dyDescent="0.2">
      <c r="B8" s="209"/>
      <c r="C8" s="124"/>
      <c r="D8" s="124"/>
      <c r="E8" s="124"/>
      <c r="F8" s="124"/>
      <c r="G8" s="124"/>
      <c r="H8" s="124"/>
      <c r="I8" s="124"/>
      <c r="J8" s="124"/>
      <c r="K8" s="124"/>
      <c r="L8" s="210"/>
    </row>
    <row r="9" spans="2:12" ht="21" customHeight="1" x14ac:dyDescent="0.2">
      <c r="B9" s="209"/>
      <c r="C9" s="124"/>
      <c r="D9" s="124"/>
      <c r="E9" s="124"/>
      <c r="F9" s="124"/>
      <c r="G9" s="124"/>
      <c r="H9" s="124"/>
      <c r="I9" s="124"/>
      <c r="J9" s="124"/>
      <c r="K9" s="124"/>
      <c r="L9" s="210"/>
    </row>
    <row r="10" spans="2:12" ht="21" customHeight="1" x14ac:dyDescent="0.2">
      <c r="B10" s="209"/>
      <c r="C10" s="124"/>
      <c r="D10" s="124"/>
      <c r="E10" s="124"/>
      <c r="F10" s="124"/>
      <c r="G10" s="124"/>
      <c r="H10" s="124"/>
      <c r="I10" s="124"/>
      <c r="J10" s="124"/>
      <c r="K10" s="124"/>
      <c r="L10" s="210"/>
    </row>
    <row r="11" spans="2:12" ht="21" customHeight="1" x14ac:dyDescent="0.2">
      <c r="B11" s="209"/>
      <c r="C11" s="124"/>
      <c r="D11" s="124"/>
      <c r="E11" s="124"/>
      <c r="F11" s="124"/>
      <c r="G11" s="124"/>
      <c r="H11" s="124"/>
      <c r="I11" s="124"/>
      <c r="J11" s="124"/>
      <c r="K11" s="124"/>
      <c r="L11" s="210"/>
    </row>
    <row r="12" spans="2:12" ht="21" customHeight="1" x14ac:dyDescent="0.2">
      <c r="B12" s="209"/>
      <c r="C12" s="124"/>
      <c r="D12" s="124"/>
      <c r="E12" s="124"/>
      <c r="F12" s="124"/>
      <c r="G12" s="124"/>
      <c r="H12" s="124"/>
      <c r="I12" s="124"/>
      <c r="J12" s="124"/>
      <c r="K12" s="124"/>
      <c r="L12" s="210"/>
    </row>
    <row r="13" spans="2:12" ht="21" customHeight="1" x14ac:dyDescent="0.2">
      <c r="B13" s="209"/>
      <c r="C13" s="124"/>
      <c r="D13" s="124"/>
      <c r="E13" s="124"/>
      <c r="F13" s="124"/>
      <c r="G13" s="124"/>
      <c r="H13" s="124"/>
      <c r="I13" s="124"/>
      <c r="J13" s="124"/>
      <c r="K13" s="124"/>
      <c r="L13" s="210"/>
    </row>
    <row r="14" spans="2:12" ht="21" customHeight="1" x14ac:dyDescent="0.2">
      <c r="B14" s="209"/>
      <c r="C14" s="124"/>
      <c r="D14" s="124"/>
      <c r="E14" s="124"/>
      <c r="F14" s="124"/>
      <c r="G14" s="124"/>
      <c r="H14" s="124"/>
      <c r="I14" s="124"/>
      <c r="J14" s="124"/>
      <c r="K14" s="124"/>
      <c r="L14" s="210"/>
    </row>
    <row r="15" spans="2:12" ht="287.25" customHeight="1" x14ac:dyDescent="0.2">
      <c r="B15" s="211"/>
      <c r="C15" s="212"/>
      <c r="D15" s="212"/>
      <c r="E15" s="212"/>
      <c r="F15" s="212"/>
      <c r="G15" s="212"/>
      <c r="H15" s="212"/>
      <c r="I15" s="212"/>
      <c r="J15" s="212"/>
      <c r="K15" s="212"/>
      <c r="L15" s="213"/>
    </row>
    <row r="16" spans="2:12" ht="21" customHeight="1" x14ac:dyDescent="0.2"/>
    <row r="17" spans="1:13" ht="15" customHeight="1" x14ac:dyDescent="0.2">
      <c r="B17" s="326" t="s">
        <v>580</v>
      </c>
      <c r="C17" s="327"/>
      <c r="D17" s="327"/>
      <c r="E17" s="327"/>
      <c r="F17" s="327"/>
      <c r="G17" s="327"/>
      <c r="H17" s="327"/>
      <c r="I17" s="327"/>
      <c r="J17" s="327"/>
      <c r="K17" s="327"/>
      <c r="L17" s="328"/>
    </row>
    <row r="18" spans="1:13" ht="21" customHeight="1" x14ac:dyDescent="0.2">
      <c r="B18" s="329"/>
      <c r="C18" s="330"/>
      <c r="D18" s="330"/>
      <c r="E18" s="330"/>
      <c r="F18" s="330"/>
      <c r="G18" s="330"/>
      <c r="H18" s="330"/>
      <c r="I18" s="330"/>
      <c r="J18" s="330"/>
      <c r="K18" s="330"/>
      <c r="L18" s="331"/>
    </row>
    <row r="19" spans="1:13" ht="21" customHeight="1" x14ac:dyDescent="0.2">
      <c r="B19" s="214" t="s">
        <v>581</v>
      </c>
      <c r="C19" s="215"/>
      <c r="D19" s="215"/>
      <c r="E19" s="215"/>
      <c r="F19" s="215"/>
      <c r="G19" s="215"/>
      <c r="H19" s="215"/>
      <c r="I19" s="215"/>
      <c r="J19" s="215"/>
      <c r="K19" s="215"/>
      <c r="L19" s="216"/>
    </row>
    <row r="20" spans="1:13" ht="21" customHeight="1" x14ac:dyDescent="0.2">
      <c r="B20" s="217"/>
      <c r="C20" s="218"/>
      <c r="D20" s="218"/>
      <c r="E20" s="218"/>
      <c r="F20" s="218"/>
      <c r="G20" s="218"/>
      <c r="H20" s="218"/>
      <c r="I20" s="218"/>
      <c r="J20" s="218"/>
      <c r="K20" s="218"/>
      <c r="L20" s="219"/>
    </row>
    <row r="21" spans="1:13" ht="21" customHeight="1" x14ac:dyDescent="0.2">
      <c r="B21" s="217"/>
      <c r="C21" s="218"/>
      <c r="D21" s="218"/>
      <c r="E21" s="218"/>
      <c r="F21" s="218"/>
      <c r="G21" s="218"/>
      <c r="H21" s="218"/>
      <c r="I21" s="218"/>
      <c r="J21" s="218"/>
      <c r="K21" s="218"/>
      <c r="L21" s="219"/>
    </row>
    <row r="22" spans="1:13" ht="21" customHeight="1" x14ac:dyDescent="0.2">
      <c r="B22" s="217"/>
      <c r="C22" s="218"/>
      <c r="D22" s="218"/>
      <c r="E22" s="218"/>
      <c r="F22" s="218"/>
      <c r="G22" s="218"/>
      <c r="H22" s="218"/>
      <c r="I22" s="218"/>
      <c r="J22" s="218"/>
      <c r="K22" s="218"/>
      <c r="L22" s="219"/>
    </row>
    <row r="23" spans="1:13" ht="21" customHeight="1" x14ac:dyDescent="0.2">
      <c r="B23" s="217"/>
      <c r="C23" s="218"/>
      <c r="D23" s="218"/>
      <c r="E23" s="218"/>
      <c r="F23" s="218"/>
      <c r="G23" s="218"/>
      <c r="H23" s="218"/>
      <c r="I23" s="218"/>
      <c r="J23" s="218"/>
      <c r="K23" s="218"/>
      <c r="L23" s="219"/>
    </row>
    <row r="24" spans="1:13" ht="21" customHeight="1" x14ac:dyDescent="0.2">
      <c r="B24" s="217"/>
      <c r="C24" s="218"/>
      <c r="D24" s="218"/>
      <c r="E24" s="218"/>
      <c r="F24" s="218"/>
      <c r="G24" s="218"/>
      <c r="H24" s="218"/>
      <c r="I24" s="218"/>
      <c r="J24" s="218"/>
      <c r="K24" s="218"/>
      <c r="L24" s="219"/>
    </row>
    <row r="25" spans="1:13" ht="41.25" customHeight="1" x14ac:dyDescent="0.2">
      <c r="B25" s="220"/>
      <c r="C25" s="221"/>
      <c r="D25" s="221"/>
      <c r="E25" s="221"/>
      <c r="F25" s="221"/>
      <c r="G25" s="221"/>
      <c r="H25" s="221"/>
      <c r="I25" s="221"/>
      <c r="J25" s="221"/>
      <c r="K25" s="221"/>
      <c r="L25" s="222"/>
    </row>
    <row r="26" spans="1:13" ht="21" customHeight="1" x14ac:dyDescent="0.25">
      <c r="B26" s="196" t="s">
        <v>582</v>
      </c>
      <c r="C26" s="119"/>
      <c r="D26" s="119"/>
      <c r="E26" s="119"/>
      <c r="F26" s="119"/>
      <c r="G26" s="119"/>
      <c r="H26" s="119"/>
      <c r="I26" s="119"/>
      <c r="J26" s="119"/>
      <c r="K26" s="119"/>
      <c r="L26" s="119"/>
    </row>
    <row r="27" spans="1:13" ht="21" customHeight="1" x14ac:dyDescent="0.2"/>
    <row r="28" spans="1:13" ht="49.5" customHeight="1" x14ac:dyDescent="0.2">
      <c r="A28" s="15"/>
      <c r="B28" s="205" t="s">
        <v>583</v>
      </c>
      <c r="C28" s="198"/>
      <c r="D28" s="198"/>
      <c r="E28" s="199"/>
      <c r="F28" s="93" t="s">
        <v>584</v>
      </c>
      <c r="G28" s="94"/>
      <c r="H28" s="94"/>
      <c r="I28" s="94"/>
      <c r="J28" s="94"/>
      <c r="K28" s="94"/>
      <c r="L28" s="95"/>
    </row>
    <row r="29" spans="1:13" ht="42" customHeight="1" x14ac:dyDescent="0.25">
      <c r="A29" s="15"/>
      <c r="B29" s="200"/>
      <c r="C29" s="119"/>
      <c r="D29" s="119"/>
      <c r="E29" s="201"/>
      <c r="F29" s="96"/>
      <c r="G29" s="97"/>
      <c r="H29" s="97"/>
      <c r="I29" s="97"/>
      <c r="J29" s="97"/>
      <c r="K29" s="97"/>
      <c r="L29" s="98"/>
      <c r="M29" s="35"/>
    </row>
    <row r="30" spans="1:13" ht="21" customHeight="1" x14ac:dyDescent="0.2">
      <c r="B30" s="197" t="s">
        <v>585</v>
      </c>
      <c r="C30" s="198"/>
      <c r="D30" s="198"/>
      <c r="E30" s="199"/>
      <c r="F30" s="223" t="s">
        <v>586</v>
      </c>
      <c r="G30" s="224"/>
      <c r="H30" s="224"/>
      <c r="I30" s="224"/>
      <c r="J30" s="224"/>
      <c r="K30" s="224"/>
      <c r="L30" s="225"/>
    </row>
    <row r="31" spans="1:13" ht="21" customHeight="1" x14ac:dyDescent="0.2">
      <c r="B31" s="200"/>
      <c r="C31" s="119"/>
      <c r="D31" s="119"/>
      <c r="E31" s="201"/>
      <c r="F31" s="226"/>
      <c r="G31" s="227"/>
      <c r="H31" s="227"/>
      <c r="I31" s="227"/>
      <c r="J31" s="227"/>
      <c r="K31" s="227"/>
      <c r="L31" s="228"/>
    </row>
    <row r="32" spans="1:13" ht="35.25" customHeight="1" x14ac:dyDescent="0.2">
      <c r="B32" s="200"/>
      <c r="C32" s="119"/>
      <c r="D32" s="119"/>
      <c r="E32" s="201"/>
      <c r="F32" s="226"/>
      <c r="G32" s="227"/>
      <c r="H32" s="227"/>
      <c r="I32" s="227"/>
      <c r="J32" s="227"/>
      <c r="K32" s="227"/>
      <c r="L32" s="228"/>
    </row>
    <row r="33" spans="2:12" ht="153.75" customHeight="1" x14ac:dyDescent="0.2">
      <c r="B33" s="202"/>
      <c r="C33" s="203"/>
      <c r="D33" s="203"/>
      <c r="E33" s="204"/>
      <c r="F33" s="229"/>
      <c r="G33" s="230"/>
      <c r="H33" s="230"/>
      <c r="I33" s="230"/>
      <c r="J33" s="230"/>
      <c r="K33" s="230"/>
      <c r="L33" s="231"/>
    </row>
    <row r="34" spans="2:12" ht="15.6" customHeight="1" x14ac:dyDescent="0.2"/>
    <row r="35" spans="2:12" ht="15.6" customHeight="1" x14ac:dyDescent="0.2"/>
    <row r="36" spans="2:12" ht="15.6" customHeight="1" x14ac:dyDescent="0.2"/>
    <row r="37" spans="2:12" ht="15.6" customHeight="1" x14ac:dyDescent="0.2"/>
    <row r="38" spans="2:12" ht="15.6" customHeight="1" x14ac:dyDescent="0.2"/>
    <row r="39" spans="2:12" ht="15.6" customHeight="1" x14ac:dyDescent="0.2"/>
    <row r="40" spans="2:12" ht="15.6" customHeight="1" x14ac:dyDescent="0.2"/>
    <row r="41" spans="2:12" ht="15.6" customHeight="1" x14ac:dyDescent="0.2"/>
    <row r="42" spans="2:12" ht="15.6" customHeight="1" x14ac:dyDescent="0.2"/>
    <row r="43" spans="2:12" ht="15.6" customHeight="1" x14ac:dyDescent="0.2"/>
    <row r="44" spans="2:12" ht="15.6" customHeight="1" x14ac:dyDescent="0.2"/>
  </sheetData>
  <sheetProtection sheet="1" objects="1" scenarios="1" formatColumns="0" formatRows="0"/>
  <mergeCells count="10">
    <mergeCell ref="B26:L26"/>
    <mergeCell ref="B30:E33"/>
    <mergeCell ref="B3:L4"/>
    <mergeCell ref="B17:L18"/>
    <mergeCell ref="B2:L2"/>
    <mergeCell ref="B28:E29"/>
    <mergeCell ref="B5:L15"/>
    <mergeCell ref="B19:L25"/>
    <mergeCell ref="F28:L29"/>
    <mergeCell ref="F30:L33"/>
  </mergeCells>
  <pageMargins left="0.25" right="0.25" top="0.75" bottom="0.75" header="0.3" footer="0.3"/>
  <pageSetup paperSize="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GEF Documents Content Type" ma:contentTypeID="0x01010000FE34C145B86045B63DA32DFB8FDDBE00F30692405A985C4A8B0A6D5A715BB992" ma:contentTypeVersion="28" ma:contentTypeDescription="" ma:contentTypeScope="" ma:versionID="89539d5874db385a1bce5bdad7c4460f">
  <xsd:schema xmlns:xsd="http://www.w3.org/2001/XMLSchema" xmlns:xs="http://www.w3.org/2001/XMLSchema" xmlns:p="http://schemas.microsoft.com/office/2006/metadata/properties" xmlns:ns2="ceb00776-aa5c-4fc8-b6fe-5f035152e4b6" xmlns:ns3="c7ede9f9-c657-4e65-88e7-7be717847d9e" xmlns:ns4="3e02667f-0271-471b-bd6e-11a2e16def1d" xmlns:ns5="ff57b53f-0493-42a0-86f6-b9b1333ab06d" xmlns:ns6="b8caa731-411c-4ce8-a2a6-5b517e250d33" targetNamespace="http://schemas.microsoft.com/office/2006/metadata/properties" ma:root="true" ma:fieldsID="4695750258b5d078ac10f26d822d74c8" ns2:_="" ns3:_="" ns4:_="" ns5:_="" ns6:_="">
    <xsd:import namespace="ceb00776-aa5c-4fc8-b6fe-5f035152e4b6"/>
    <xsd:import namespace="c7ede9f9-c657-4e65-88e7-7be717847d9e"/>
    <xsd:import namespace="3e02667f-0271-471b-bd6e-11a2e16def1d"/>
    <xsd:import namespace="ff57b53f-0493-42a0-86f6-b9b1333ab06d"/>
    <xsd:import namespace="b8caa731-411c-4ce8-a2a6-5b517e250d33"/>
    <xsd:element name="properties">
      <xsd:complexType>
        <xsd:sequence>
          <xsd:element name="documentManagement">
            <xsd:complexType>
              <xsd:all>
                <xsd:element ref="ns2:Classification" minOccurs="0"/>
                <xsd:element ref="ns2:Country1" minOccurs="0"/>
                <xsd:element ref="ns2:DocActive" minOccurs="0"/>
                <xsd:element ref="ns2:DocCategory" minOccurs="0"/>
                <xsd:element ref="ns2:DocPrefix" minOccurs="0"/>
                <xsd:element ref="ns2:DocType" minOccurs="0"/>
                <xsd:element ref="ns2:DocumentTitle" minOccurs="0"/>
                <xsd:element ref="ns2:FocalArea" minOccurs="0"/>
                <xsd:element ref="ns2:GEFID" minOccurs="0"/>
                <xsd:element ref="ns2:ProjectTitle" minOccurs="0"/>
                <xsd:element ref="ns2:ProjectType" minOccurs="0"/>
                <xsd:element ref="ns2:TrustFundType" minOccurs="0"/>
                <xsd:element ref="ns3:MediaServiceMetadata" minOccurs="0"/>
                <xsd:element ref="ns3:MediaServiceFastMetadata" minOccurs="0"/>
                <xsd:element ref="ns4:TaxCatchAll" minOccurs="0"/>
                <xsd:element ref="ns2:GEFCountry" minOccurs="0"/>
                <xsd:element ref="ns2:GEFProjectID" minOccurs="0"/>
                <xsd:element ref="ns5:MediaServiceAutoTags" minOccurs="0"/>
                <xsd:element ref="ns5:MediaServiceOCR"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ServiceAutoKeyPoints" minOccurs="0"/>
                <xsd:element ref="ns5:MediaServiceKeyPoints" minOccurs="0"/>
                <xsd:element ref="ns5:MediaServiceLocation" minOccurs="0"/>
                <xsd:element ref="ns5:lcf76f155ced4ddcb4097134ff3c332f" minOccurs="0"/>
                <xsd:element ref="ns5:MediaLengthInSeconds" minOccurs="0"/>
                <xsd:element ref="ns5:MediaServiceObjectDetectorVersions" minOccurs="0"/>
                <xsd:element ref="ns5:MediaServiceSearchProperties" minOccurs="0"/>
                <xsd:element ref="ns6:ProjectTypeSubType1" minOccurs="0"/>
                <xsd:element ref="ns6:ProjectTypeSubType2" minOccurs="0"/>
                <xsd:element ref="ns6:DocCategory" minOccurs="0"/>
                <xsd:element ref="ns6:DocClassification" minOccurs="0"/>
                <xsd:element ref="ns6:FocalArea" minOccurs="0"/>
                <xsd:element ref="ns6:GEFID" minOccurs="0"/>
                <xsd:element ref="ns6:Phase" minOccurs="0"/>
                <xsd:element ref="ns6:ProjectStatus" minOccurs="0"/>
                <xsd:element ref="ns6:ProjectTitle" minOccurs="0"/>
                <xsd:element ref="ns6:ProjectType" minOccurs="0"/>
                <xsd:element ref="ns6:RecordStatus" minOccurs="0"/>
                <xsd:element ref="ns6:TrustF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b00776-aa5c-4fc8-b6fe-5f035152e4b6" elementFormDefault="qualified">
    <xsd:import namespace="http://schemas.microsoft.com/office/2006/documentManagement/types"/>
    <xsd:import namespace="http://schemas.microsoft.com/office/infopath/2007/PartnerControls"/>
    <xsd:element name="Classification" ma:index="8" nillable="true" ma:displayName="Classification" ma:internalName="Classification">
      <xsd:simpleType>
        <xsd:restriction base="dms:Text">
          <xsd:maxLength value="255"/>
        </xsd:restriction>
      </xsd:simpleType>
    </xsd:element>
    <xsd:element name="Country1" ma:index="9" nillable="true" ma:displayName="Country" ma:internalName="Country1">
      <xsd:simpleType>
        <xsd:restriction base="dms:Text">
          <xsd:maxLength value="255"/>
        </xsd:restriction>
      </xsd:simpleType>
    </xsd:element>
    <xsd:element name="DocActive" ma:index="10" nillable="true" ma:displayName="DocActive" ma:default="Active" ma:format="Dropdown" ma:internalName="DocActive" ma:readOnly="false">
      <xsd:simpleType>
        <xsd:restriction base="dms:Choice">
          <xsd:enumeration value="Active"/>
          <xsd:enumeration value="InActive"/>
        </xsd:restriction>
      </xsd:simpleType>
    </xsd:element>
    <xsd:element name="DocCategory" ma:index="11" nillable="true" ma:displayName="DocCategory" ma:internalName="DocCategory">
      <xsd:simpleType>
        <xsd:restriction base="dms:Text">
          <xsd:maxLength value="255"/>
        </xsd:restriction>
      </xsd:simpleType>
    </xsd:element>
    <xsd:element name="DocPrefix" ma:index="12" nillable="true" ma:displayName="DocPrefix" ma:internalName="DocPrefix">
      <xsd:simpleType>
        <xsd:restriction base="dms:Text">
          <xsd:maxLength value="255"/>
        </xsd:restriction>
      </xsd:simpleType>
    </xsd:element>
    <xsd:element name="DocType" ma:index="13" nillable="true" ma:displayName="DocType" ma:internalName="DocType">
      <xsd:simpleType>
        <xsd:restriction base="dms:Text">
          <xsd:maxLength value="255"/>
        </xsd:restriction>
      </xsd:simpleType>
    </xsd:element>
    <xsd:element name="DocumentTitle" ma:index="14" nillable="true" ma:displayName="DocumentTitle" ma:internalName="DocumentTitle">
      <xsd:simpleType>
        <xsd:restriction base="dms:Text">
          <xsd:maxLength value="255"/>
        </xsd:restriction>
      </xsd:simpleType>
    </xsd:element>
    <xsd:element name="FocalArea" ma:index="15" nillable="true" ma:displayName="FocalArea" ma:internalName="FocalArea">
      <xsd:simpleType>
        <xsd:restriction base="dms:Text">
          <xsd:maxLength value="255"/>
        </xsd:restriction>
      </xsd:simpleType>
    </xsd:element>
    <xsd:element name="GEFID" ma:index="16" nillable="true" ma:displayName="GEFID" ma:internalName="GEFID">
      <xsd:simpleType>
        <xsd:restriction base="dms:Text">
          <xsd:maxLength value="255"/>
        </xsd:restriction>
      </xsd:simpleType>
    </xsd:element>
    <xsd:element name="ProjectTitle" ma:index="17" nillable="true" ma:displayName="ProjectTitle" ma:internalName="ProjectTitle" ma:readOnly="false">
      <xsd:simpleType>
        <xsd:restriction base="dms:Note">
          <xsd:maxLength value="255"/>
        </xsd:restriction>
      </xsd:simpleType>
    </xsd:element>
    <xsd:element name="ProjectType" ma:index="18" nillable="true" ma:displayName="ProjectType" ma:internalName="ProjectType">
      <xsd:simpleType>
        <xsd:restriction base="dms:Text">
          <xsd:maxLength value="255"/>
        </xsd:restriction>
      </xsd:simpleType>
    </xsd:element>
    <xsd:element name="TrustFundType" ma:index="19" nillable="true" ma:displayName="TrustFundType" ma:internalName="TrustFundType">
      <xsd:simpleType>
        <xsd:restriction base="dms:Text">
          <xsd:maxLength value="255"/>
        </xsd:restriction>
      </xsd:simpleType>
    </xsd:element>
    <xsd:element name="GEFCountry" ma:index="23" nillable="true" ma:displayName="GEFCountry" ma:internalName="GEFCountry">
      <xsd:simpleType>
        <xsd:restriction base="dms:Text">
          <xsd:maxLength value="255"/>
        </xsd:restriction>
      </xsd:simpleType>
    </xsd:element>
    <xsd:element name="GEFProjectID" ma:index="24" nillable="true" ma:displayName="GEFProjectID" ma:internalName="GEFProject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ede9f9-c657-4e65-88e7-7be717847d9e"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3a0844f6-a59b-4fa4-b58a-6bc4e72871bd}" ma:internalName="TaxCatchAll" ma:showField="CatchAllData" ma:web="ceb00776-aa5c-4fc8-b6fe-5f035152e4b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f57b53f-0493-42a0-86f6-b9b1333ab06d" elementFormDefault="qualified">
    <xsd:import namespace="http://schemas.microsoft.com/office/2006/documentManagement/types"/>
    <xsd:import namespace="http://schemas.microsoft.com/office/infopath/2007/PartnerControls"/>
    <xsd:element name="MediaServiceAutoTags" ma:index="25" nillable="true" ma:displayName="MediaServiceAutoTags" ma:internalName="MediaServiceAutoTags" ma:readOnly="true">
      <xsd:simpleType>
        <xsd:restriction base="dms:Text"/>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DateTaken" ma:index="29" nillable="true" ma:displayName="MediaServiceDateTaken" ma:hidden="true" ma:internalName="MediaServiceDateTaken" ma:readOnly="true">
      <xsd:simpleType>
        <xsd:restriction base="dms:Text"/>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Location" ma:index="34"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a6c10d7-b926-4fc0-945e-3cbf5049f6bd" ma:termSetId="09814cd3-568e-fe90-9814-8d621ff8fb84" ma:anchorId="fba54fb3-c3e1-fe81-a776-ca4b69148c4d" ma:open="true" ma:isKeyword="false">
      <xsd:complexType>
        <xsd:sequence>
          <xsd:element ref="pc:Terms" minOccurs="0" maxOccurs="1"/>
        </xsd:sequence>
      </xsd:complexType>
    </xsd:element>
    <xsd:element name="MediaLengthInSeconds" ma:index="37" nillable="true" ma:displayName="MediaLengthInSeconds" ma:hidden="true" ma:internalName="MediaLengthInSeconds" ma:readOnly="true">
      <xsd:simpleType>
        <xsd:restriction base="dms:Unknown"/>
      </xsd:simpleType>
    </xsd:element>
    <xsd:element name="MediaServiceObjectDetectorVersions" ma:index="3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8caa731-411c-4ce8-a2a6-5b517e250d33" elementFormDefault="qualified">
    <xsd:import namespace="http://schemas.microsoft.com/office/2006/documentManagement/types"/>
    <xsd:import namespace="http://schemas.microsoft.com/office/infopath/2007/PartnerControls"/>
    <xsd:element name="SharedWithUsers" ma:index="2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8" nillable="true" ma:displayName="Shared With Details" ma:internalName="SharedWithDetails" ma:readOnly="true">
      <xsd:simpleType>
        <xsd:restriction base="dms:Note">
          <xsd:maxLength value="255"/>
        </xsd:restriction>
      </xsd:simpleType>
    </xsd:element>
    <xsd:element name="ProjectTypeSubType1" ma:index="40" nillable="true" ma:displayName="ProjectTypeSubType1" ma:internalName="ProjectTypeSubType1">
      <xsd:simpleType>
        <xsd:restriction base="dms:Text">
          <xsd:maxLength value="255"/>
        </xsd:restriction>
      </xsd:simpleType>
    </xsd:element>
    <xsd:element name="ProjectTypeSubType2" ma:index="41" nillable="true" ma:displayName="ProjectTypeSubType2" ma:internalName="ProjectTypeSubType2">
      <xsd:simpleType>
        <xsd:restriction base="dms:Text">
          <xsd:maxLength value="255"/>
        </xsd:restriction>
      </xsd:simpleType>
    </xsd:element>
    <xsd:element name="DocCategory" ma:index="42" nillable="true" ma:displayName="DocCategory" ma:default="" ma:internalName="DocCategory0">
      <xsd:simpleType>
        <xsd:restriction base="dms:Text">
          <xsd:maxLength value="255"/>
        </xsd:restriction>
      </xsd:simpleType>
    </xsd:element>
    <xsd:element name="DocClassification" ma:index="43" nillable="true" ma:displayName="DocClassification" ma:default="" ma:internalName="DocClassification">
      <xsd:simpleType>
        <xsd:restriction base="dms:Text">
          <xsd:maxLength value="255"/>
        </xsd:restriction>
      </xsd:simpleType>
    </xsd:element>
    <xsd:element name="FocalArea" ma:index="44" nillable="true" ma:displayName="FocalArea" ma:default="" ma:internalName="FocalArea0">
      <xsd:simpleType>
        <xsd:restriction base="dms:Text">
          <xsd:maxLength value="255"/>
        </xsd:restriction>
      </xsd:simpleType>
    </xsd:element>
    <xsd:element name="GEFID" ma:index="45" nillable="true" ma:displayName="GEFID" ma:default="" ma:internalName="GEFID0">
      <xsd:simpleType>
        <xsd:restriction base="dms:Text">
          <xsd:maxLength value="255"/>
        </xsd:restriction>
      </xsd:simpleType>
    </xsd:element>
    <xsd:element name="Phase" ma:index="46" nillable="true" ma:displayName="Phase" ma:default="" ma:indexed="true" ma:internalName="Phase">
      <xsd:simpleType>
        <xsd:restriction base="dms:Text">
          <xsd:maxLength value="255"/>
        </xsd:restriction>
      </xsd:simpleType>
    </xsd:element>
    <xsd:element name="ProjectStatus" ma:index="47" nillable="true" ma:displayName="ProjectStatus" ma:default="" ma:internalName="ProjectStatus">
      <xsd:simpleType>
        <xsd:restriction base="dms:Text">
          <xsd:maxLength value="255"/>
        </xsd:restriction>
      </xsd:simpleType>
    </xsd:element>
    <xsd:element name="ProjectTitle" ma:index="48" nillable="true" ma:displayName="ProjectTitle" ma:default="" ma:internalName="ProjectTitle0">
      <xsd:simpleType>
        <xsd:restriction base="dms:Text">
          <xsd:maxLength value="255"/>
        </xsd:restriction>
      </xsd:simpleType>
    </xsd:element>
    <xsd:element name="ProjectType" ma:index="49" nillable="true" ma:displayName="ProjectType" ma:default="" ma:internalName="ProjectType0">
      <xsd:simpleType>
        <xsd:restriction base="dms:Text">
          <xsd:maxLength value="255"/>
        </xsd:restriction>
      </xsd:simpleType>
    </xsd:element>
    <xsd:element name="RecordStatus" ma:index="50" nillable="true" ma:displayName="RecordStatus" ma:default="Active" ma:format="Dropdown" ma:internalName="RecordStatus">
      <xsd:simpleType>
        <xsd:restriction base="dms:Choice">
          <xsd:enumeration value="Active"/>
          <xsd:enumeration value="InActive"/>
        </xsd:restriction>
      </xsd:simpleType>
    </xsd:element>
    <xsd:element name="TrustFund" ma:index="51" nillable="true" ma:displayName="TrustFund" ma:default="" ma:internalName="TrustFun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ojectTypeSubType2 xmlns="b8caa731-411c-4ce8-a2a6-5b517e250d33" xsi:nil="true"/>
    <Phase xmlns="b8caa731-411c-4ce8-a2a6-5b517e250d33">GEF - 7</Phase>
    <ProjectTitle xmlns="b8caa731-411c-4ce8-a2a6-5b517e250d33" xsi:nil="true"/>
    <ProjectTypeSubType1 xmlns="b8caa731-411c-4ce8-a2a6-5b517e250d33" xsi:nil="true"/>
    <DocClassification xmlns="b8caa731-411c-4ce8-a2a6-5b517e250d33">Public</DocClassification>
    <ProjectType xmlns="b8caa731-411c-4ce8-a2a6-5b517e250d33" xsi:nil="true"/>
    <GEFCountry xmlns="ceb00776-aa5c-4fc8-b6fe-5f035152e4b6">Chile</GEFCountry>
    <Classification xmlns="ceb00776-aa5c-4fc8-b6fe-5f035152e4b6">Public</Classification>
    <Country1 xmlns="ceb00776-aa5c-4fc8-b6fe-5f035152e4b6" xsi:nil="true"/>
    <DocPrefix xmlns="ceb00776-aa5c-4fc8-b6fe-5f035152e4b6">Project Implementation Report (PIR)</DocPrefix>
    <GEFID xmlns="ceb00776-aa5c-4fc8-b6fe-5f035152e4b6">10718</GEFID>
    <ProjectType xmlns="ceb00776-aa5c-4fc8-b6fe-5f035152e4b6">FSP</ProjectType>
    <DocCategory xmlns="b8caa731-411c-4ce8-a2a6-5b517e250d33" xsi:nil="true"/>
    <GEFProjectID xmlns="ceb00776-aa5c-4fc8-b6fe-5f035152e4b6">c1231356-8ffe-ea11-a815-000d3a5c09ae</GEFProjectID>
    <DocActive xmlns="ceb00776-aa5c-4fc8-b6fe-5f035152e4b6">Active</DocActive>
    <DocCategory xmlns="ceb00776-aa5c-4fc8-b6fe-5f035152e4b6">M and E Document</DocCategory>
    <FocalArea xmlns="b8caa731-411c-4ce8-a2a6-5b517e250d33" xsi:nil="true"/>
    <FocalArea xmlns="ceb00776-aa5c-4fc8-b6fe-5f035152e4b6">Multi Focal Area</FocalArea>
    <ProjectStatus xmlns="b8caa731-411c-4ce8-a2a6-5b517e250d33">Under Implementation</ProjectStatus>
    <DocType xmlns="ceb00776-aa5c-4fc8-b6fe-5f035152e4b6">PIR 2</DocType>
    <ProjectTitle xmlns="ceb00776-aa5c-4fc8-b6fe-5f035152e4b6">Restoration of biodiversity and ecosystem services at the landscape scale on productive agroforestry areas and their natural environment</ProjectTitle>
    <RecordStatus xmlns="b8caa731-411c-4ce8-a2a6-5b517e250d33">Active</RecordStatus>
    <TrustFundType xmlns="ceb00776-aa5c-4fc8-b6fe-5f035152e4b6">GET</TrustFundType>
    <TaxCatchAll xmlns="3e02667f-0271-471b-bd6e-11a2e16def1d" xsi:nil="true"/>
    <DocumentTitle xmlns="ceb00776-aa5c-4fc8-b6fe-5f035152e4b6">GEFID10718_2025PIR_FAO_Chile</DocumentTitle>
    <GEFID xmlns="b8caa731-411c-4ce8-a2a6-5b517e250d33" xsi:nil="true"/>
    <TrustFund xmlns="b8caa731-411c-4ce8-a2a6-5b517e250d33">GET</TrustFund>
    <lcf76f155ced4ddcb4097134ff3c332f xmlns="ff57b53f-0493-42a0-86f6-b9b1333ab06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7F3F282-4567-4989-81AC-17589BF2781E}"/>
</file>

<file path=customXml/itemProps2.xml><?xml version="1.0" encoding="utf-8"?>
<ds:datastoreItem xmlns:ds="http://schemas.openxmlformats.org/officeDocument/2006/customXml" ds:itemID="{9811F906-AAE9-4D96-B37D-DE1DAFA36C02}">
  <ds:schemaRefs>
    <ds:schemaRef ds:uri="http://schemas.microsoft.com/sharepoint/v3/contenttype/forms"/>
  </ds:schemaRefs>
</ds:datastoreItem>
</file>

<file path=customXml/itemProps3.xml><?xml version="1.0" encoding="utf-8"?>
<ds:datastoreItem xmlns:ds="http://schemas.openxmlformats.org/officeDocument/2006/customXml" ds:itemID="{75A1B835-0043-4929-B36B-6F2CF79DAEC5}">
  <ds:schemaRefs>
    <ds:schemaRef ds:uri="http://schemas.microsoft.com/office/2006/documentManagement/types"/>
    <ds:schemaRef ds:uri="52313005-1620-4beb-afbc-af35b691e94c"/>
    <ds:schemaRef ds:uri="http://purl.org/dc/dcmitype/"/>
    <ds:schemaRef ds:uri="http://www.w3.org/XML/1998/namespace"/>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25</vt:i4>
      </vt:variant>
    </vt:vector>
  </HeadingPairs>
  <TitlesOfParts>
    <vt:vector size="45" baseType="lpstr">
      <vt:lpstr>Table of Contents</vt:lpstr>
      <vt:lpstr>1. Basic project data</vt:lpstr>
      <vt:lpstr>_Calc</vt:lpstr>
      <vt:lpstr>Countries</vt:lpstr>
      <vt:lpstr>TypeofTrustFund</vt:lpstr>
      <vt:lpstr>FocalArea</vt:lpstr>
      <vt:lpstr>2. Progress towards outcomes</vt:lpstr>
      <vt:lpstr>3. Implementation Progress</vt:lpstr>
      <vt:lpstr>4. Summary_Progress &amp; Challenge</vt:lpstr>
      <vt:lpstr>5. ESS Risk</vt:lpstr>
      <vt:lpstr>6. Risks to the Project</vt:lpstr>
      <vt:lpstr>7. Follow-up on Mid-term review</vt:lpstr>
      <vt:lpstr>8. Minor project amendments</vt:lpstr>
      <vt:lpstr>9. Stakeholders' Engagement</vt:lpstr>
      <vt:lpstr>10. Gender Mainstreaming</vt:lpstr>
      <vt:lpstr>11. Knowledge Management</vt:lpstr>
      <vt:lpstr>12. Indigenous &amp; Local Involve.</vt:lpstr>
      <vt:lpstr>13. Co-Financing Table</vt:lpstr>
      <vt:lpstr>14. GEO Location</vt:lpstr>
      <vt:lpstr>Annex</vt:lpstr>
      <vt:lpstr>Countries</vt:lpstr>
      <vt:lpstr>DevScore</vt:lpstr>
      <vt:lpstr>ImpCells</vt:lpstr>
      <vt:lpstr>ImpRatings</vt:lpstr>
      <vt:lpstr>ImpScore</vt:lpstr>
      <vt:lpstr>NumRating</vt:lpstr>
      <vt:lpstr>'1. Basic project data'!Print_Area</vt:lpstr>
      <vt:lpstr>'10. Gender Mainstreaming'!Print_Area</vt:lpstr>
      <vt:lpstr>'11. Knowledge Management'!Print_Area</vt:lpstr>
      <vt:lpstr>'12. Indigenous &amp; Local Involve.'!Print_Area</vt:lpstr>
      <vt:lpstr>'13. Co-Financing Table'!Print_Area</vt:lpstr>
      <vt:lpstr>'14. GEO Location'!Print_Area</vt:lpstr>
      <vt:lpstr>'2. Progress towards outcomes'!Print_Area</vt:lpstr>
      <vt:lpstr>'3. Implementation Progress'!Print_Area</vt:lpstr>
      <vt:lpstr>'4. Summary_Progress &amp; Challenge'!Print_Area</vt:lpstr>
      <vt:lpstr>'5. ESS Risk'!Print_Area</vt:lpstr>
      <vt:lpstr>'6. Risks to the Project'!Print_Area</vt:lpstr>
      <vt:lpstr>'7. Follow-up on Mid-term review'!Print_Area</vt:lpstr>
      <vt:lpstr>'8. Minor project amendments'!Print_Area</vt:lpstr>
      <vt:lpstr>'9. Stakeholders'' Engagement'!Print_Area</vt:lpstr>
      <vt:lpstr>Annex!Print_Area</vt:lpstr>
      <vt:lpstr>'Table of Contents'!Print_Area</vt:lpstr>
      <vt:lpstr>TxtRating</vt:lpstr>
      <vt:lpstr>Weights</vt:lpstr>
      <vt:lpstr>Weights2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Wulseh, Chancelyne (OCBD)</dc:creator>
  <cp:keywords/>
  <dc:description/>
  <cp:lastModifiedBy>Wulseh, Chancelyne (OCBD)</cp:lastModifiedBy>
  <cp:revision/>
  <dcterms:created xsi:type="dcterms:W3CDTF">2025-03-28T08:41:42Z</dcterms:created>
  <dcterms:modified xsi:type="dcterms:W3CDTF">2025-09-11T12:51:54Z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0x01010000FE34C145B86045B63DA32DFB8FDDBE00F30692405A985C4A8B0A6D5A715BB992</vt:lpwstr>
  </property>
  <property fmtid="{D5CDD505-2E9C-101B-9397-08002B2CF9AE}" pid="3" name="MediaServiceImageTags">
    <vt:lpwstr/>
  </property>
  <property fmtid="{D5CDD505-2E9C-101B-9397-08002B2CF9AE}" pid="4" name="Order">
    <vt:r8>9443800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ies>
</file>