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17" documentId="8_{D3F769FF-7321-4248-8224-53E09892EE5F}" xr6:coauthVersionLast="47" xr6:coauthVersionMax="47" xr10:uidLastSave="{D4041392-85C5-44E1-9D86-00329B3A0FC3}"/>
  <bookViews>
    <workbookView xWindow="28680" yWindow="-120" windowWidth="29040" windowHeight="15720" tabRatio="711" activeTab="1" xr2:uid="{808D2790-38D3-4EBA-B30F-B5E696B1AD42}"/>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Progress'!$D$52:$M$54</definedName>
    <definedName name="ImpRatings">'3. Implementation Progress'!$D$52:$M$54</definedName>
    <definedName name="ImpScore" localSheetId="6">#REF!</definedName>
    <definedName name="ImpScore">_Calc!$D$21</definedName>
    <definedName name="NumRating" localSheetId="6">#REF!</definedName>
    <definedName name="NumRating">_Calc!$B$2:$B$9</definedName>
    <definedName name="_xlnm.Print_Area" localSheetId="1">'1. Basic project data'!$A$1:$J$84</definedName>
    <definedName name="_xlnm.Print_Area" localSheetId="14">'10. Gender Mainstreaming'!$A$1:$K$25</definedName>
    <definedName name="_xlnm.Print_Area" localSheetId="15">'11. Knowledge Management'!$A$1:$K$54</definedName>
    <definedName name="_xlnm.Print_Area" localSheetId="16">'12. Indigenous &amp; Local Involve.'!$A$1:$K$45</definedName>
    <definedName name="_xlnm.Print_Area" localSheetId="17">'13. Co-Financing Table'!$A$1:$P$16</definedName>
    <definedName name="_xlnm.Print_Area" localSheetId="18">'14. GEO Location'!$A$1:$P$27</definedName>
    <definedName name="_xlnm.Print_Area" localSheetId="6">'2. Progress towards outcomes'!$A$1:$J$31</definedName>
    <definedName name="_xlnm.Print_Area" localSheetId="7">'3. Implementation Progress'!$A$1:$M$78</definedName>
    <definedName name="_xlnm.Print_Area" localSheetId="8">'4. Summary_Progress &amp; Challenge'!$A$1:$L$29</definedName>
    <definedName name="_xlnm.Print_Area" localSheetId="9">'5. ESS Risk'!$A$1:$K$56</definedName>
    <definedName name="_xlnm.Print_Area" localSheetId="10">'6. Risks to the Project'!$A$1:$P$58</definedName>
    <definedName name="_xlnm.Print_Area" localSheetId="11">'7. Follow-up on Mid-term review'!$A$1:$K$50</definedName>
    <definedName name="_xlnm.Print_Area" localSheetId="12">'8. Minor project amendments'!$A$1:$K$58</definedName>
    <definedName name="_xlnm.Print_Area" localSheetId="13">'9. Stakeholders'' Engagement'!$A$1:$L$28</definedName>
    <definedName name="_xlnm.Print_Area" localSheetId="19">Annex!$A$1:$A$32</definedName>
    <definedName name="_xlnm.Print_Area" localSheetId="0">'Table of Contents'!$A$1:$K$31</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 i="7" l="1"/>
  <c r="I9" i="7"/>
  <c r="D21" i="3" a="1"/>
  <c r="D21" i="3" s="1"/>
  <c r="N12" i="18"/>
  <c r="E26" i="2" s="1"/>
  <c r="K12" i="18"/>
  <c r="E25" i="2" s="1"/>
  <c r="D13" i="7"/>
  <c r="C13" i="7"/>
  <c r="D20" i="3" s="1" a="1"/>
  <c r="D20" i="3" s="1"/>
  <c r="E35" i="2"/>
  <c r="B24" i="1"/>
  <c r="B23" i="1"/>
  <c r="B22" i="1"/>
  <c r="B21" i="1"/>
  <c r="B20" i="1"/>
  <c r="B19" i="1"/>
  <c r="B18" i="1"/>
  <c r="B17" i="1"/>
  <c r="B16" i="1"/>
  <c r="B15" i="1"/>
  <c r="B14" i="1"/>
  <c r="B13" i="1"/>
  <c r="B12" i="1"/>
  <c r="B11" i="1"/>
  <c r="B10" i="1"/>
  <c r="B13" i="7"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<sst xmlns="http://schemas.openxmlformats.org/spreadsheetml/2006/main" count="737" uniqueCount="650">
  <si>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</si>
  <si>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</si>
  <si>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</si>
  <si>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</si>
  <si>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</si>
  <si>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</si>
  <si>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</si>
  <si>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</si>
  <si>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</si>
  <si>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</si>
  <si>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t>
  </si>
  <si>
    <t>General Information</t>
  </si>
  <si>
    <t xml:space="preserve">Region: </t>
  </si>
  <si>
    <t>Global</t>
  </si>
  <si>
    <t>Country(ies):</t>
  </si>
  <si>
    <t>Project Title:</t>
  </si>
  <si>
    <t>Building global capacity to increase transparency in the forest sector (CBIT-Forest): accelerating capacity-building, knowledge-sharing and awareness raising</t>
  </si>
  <si>
    <t xml:space="preserve"> </t>
  </si>
  <si>
    <t xml:space="preserve">FAO Project Symbol: </t>
  </si>
  <si>
    <t>GCP /GLO/11308/GFF</t>
  </si>
  <si>
    <t>GEF ID:</t>
  </si>
  <si>
    <t>Type of Trust Fund(s):</t>
  </si>
  <si>
    <t xml:space="preserve">GEF Focal Area(s): </t>
  </si>
  <si>
    <t>Climate Change</t>
  </si>
  <si>
    <t xml:space="preserve">Project Executing Partners: </t>
  </si>
  <si>
    <t>FAO</t>
  </si>
  <si>
    <t>Initial project duration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</si>
  <si>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</si>
  <si>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</si>
  <si>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</si>
  <si>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</si>
  <si>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</si>
  <si>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</si>
  <si>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</si>
  <si>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</si>
  <si>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</si>
  <si>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</si>
  <si>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</si>
  <si>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</si>
  <si>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</si>
  <si>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20254:</t>
  </si>
  <si>
    <t xml:space="preserve">M &amp; E Milestones </t>
  </si>
  <si>
    <t xml:space="preserve">Date of Last Project Steering Committee (PSC) Meeting: </t>
  </si>
  <si>
    <t xml:space="preserve">Expected Mid-term Review date5: </t>
  </si>
  <si>
    <t>Actual Mid-term review date (if already completed)</t>
  </si>
  <si>
    <t xml:space="preserve">Expected Terminal Evaluation Date6: </t>
  </si>
  <si>
    <t xml:space="preserve">Overall ratings </t>
  </si>
  <si>
    <t xml:space="preserve">Overall rating of progress towards achieving objectives/outcomes (cumulative): </t>
  </si>
  <si>
    <t xml:space="preserve">Overall implementation progess rating: </t>
  </si>
  <si>
    <t xml:space="preserve">Overall risk rating: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</si>
  <si>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</si>
  <si>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</si>
  <si>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</si>
  <si>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</si>
  <si>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</si>
  <si>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</si>
  <si>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</si>
  <si>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</si>
  <si>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</si>
  <si>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 xml:space="preserve">	Condor Golec, Rocio Danica</t>
  </si>
  <si>
    <t>Rocio.Condor@fao.org</t>
  </si>
  <si>
    <t>Budget Holder (BH)</t>
  </si>
  <si>
    <t>Fox, Julian Christian</t>
  </si>
  <si>
    <t>Julian.Fox@fao.org</t>
  </si>
  <si>
    <t>GEF Operational Focal Point (GEF OFP)</t>
  </si>
  <si>
    <t>Sacchetta, Marco</t>
  </si>
  <si>
    <t>Marco.Sacchetta@fao.org</t>
  </si>
  <si>
    <t>Lead Technical Officer (LTO)</t>
  </si>
  <si>
    <t>Pekkarinen, Anssi Samuli</t>
  </si>
  <si>
    <t>Anssi.Pekkarinen@fao.org</t>
  </si>
  <si>
    <t>GEF Technical Officer (GTO)</t>
  </si>
  <si>
    <t>Veyret-Picot, Maude</t>
  </si>
  <si>
    <t>Maude.VeyretPicot@fao.org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</si>
  <si>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</si>
  <si>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</si>
  <si>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</si>
  <si>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</si>
  <si>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</si>
  <si>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</si>
  <si>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</si>
  <si>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</si>
  <si>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</si>
  <si>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</si>
  <si>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</si>
  <si>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</si>
  <si>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</si>
  <si>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</si>
  <si>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</si>
  <si>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</si>
  <si>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</si>
  <si>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</si>
  <si>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</si>
  <si>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</si>
  <si>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</si>
  <si>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</si>
  <si>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</si>
  <si>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</si>
  <si>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</si>
  <si>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</si>
  <si>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</si>
  <si>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</si>
  <si>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</si>
  <si>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</si>
  <si>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</si>
  <si>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</si>
  <si>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</si>
  <si>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</si>
  <si>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</si>
  <si>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</si>
  <si>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</si>
  <si>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</si>
  <si>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</si>
  <si>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</si>
  <si>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</si>
  <si>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</si>
  <si>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</si>
  <si>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</si>
  <si>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</si>
  <si>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</si>
  <si>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</si>
  <si>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</si>
  <si>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</si>
  <si>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</si>
  <si>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</si>
  <si>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</si>
  <si>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</si>
  <si>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</si>
  <si>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</si>
  <si>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</si>
  <si>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</si>
  <si>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</si>
  <si>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</si>
  <si>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</si>
  <si>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</si>
  <si>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</si>
  <si>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</si>
  <si>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</si>
  <si>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</si>
  <si>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</si>
  <si>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</si>
  <si>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</si>
  <si>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</si>
  <si>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</si>
  <si>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</si>
  <si>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</si>
  <si>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</si>
  <si>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</si>
  <si>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</si>
  <si>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</si>
  <si>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</si>
  <si>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</si>
  <si>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</si>
  <si>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</si>
  <si>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</si>
  <si>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</si>
  <si>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</si>
  <si>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</si>
  <si>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</si>
  <si>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</si>
  <si>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</si>
  <si>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</si>
  <si>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</si>
  <si>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</si>
  <si>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</si>
  <si>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</si>
  <si>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</si>
  <si>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</si>
  <si>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</si>
  <si>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</si>
  <si>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</si>
  <si>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</si>
  <si>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</si>
  <si>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</si>
  <si>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</si>
  <si>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</si>
  <si>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</si>
  <si>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</si>
  <si>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</si>
  <si>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</si>
  <si>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</si>
  <si>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</si>
  <si>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</si>
  <si>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</si>
  <si>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</si>
  <si>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</si>
  <si>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</si>
  <si>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</si>
  <si>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</si>
  <si>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</si>
  <si>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</si>
  <si>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</si>
  <si>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</si>
  <si>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</si>
  <si>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</si>
  <si>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</si>
  <si>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</si>
  <si>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</si>
  <si>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</si>
  <si>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</si>
  <si>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</si>
  <si>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</si>
  <si>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</si>
  <si>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</si>
  <si>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</si>
  <si>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</si>
  <si>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</si>
  <si>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</si>
  <si>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</si>
  <si>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</si>
  <si>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</si>
  <si>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</si>
  <si>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</si>
  <si>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</si>
  <si>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</si>
  <si>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</si>
  <si>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</si>
  <si>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</si>
  <si>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</si>
  <si>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</si>
  <si>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</si>
  <si>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</si>
  <si>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</si>
  <si>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</si>
  <si>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</si>
  <si>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</si>
  <si>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</si>
  <si>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</si>
  <si>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</si>
  <si>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</si>
  <si>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</si>
  <si>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</si>
  <si>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</si>
  <si>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</si>
  <si>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</si>
  <si>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</si>
  <si>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</si>
  <si>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</si>
  <si>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</si>
  <si>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</si>
  <si>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</si>
  <si>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</si>
  <si>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</si>
  <si>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</si>
  <si>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</si>
  <si>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</si>
  <si>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</si>
  <si>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</si>
  <si>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</si>
  <si>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</si>
  <si>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</si>
  <si>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</si>
  <si>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</si>
  <si>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</si>
  <si>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</si>
  <si>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</si>
  <si>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</si>
  <si>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</si>
  <si>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</si>
  <si>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</si>
  <si>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</si>
  <si>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</si>
  <si>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</si>
  <si>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</si>
  <si>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</si>
  <si>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</si>
  <si>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</si>
  <si>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</si>
  <si>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</si>
  <si>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</si>
  <si>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</si>
  <si>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</si>
  <si>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</si>
  <si>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</si>
  <si>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</si>
  <si>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</si>
  <si>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</si>
  <si>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</si>
  <si>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</si>
  <si>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</si>
  <si>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</si>
  <si>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</si>
  <si>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</si>
  <si>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</si>
  <si>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</si>
  <si>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</si>
  <si>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</si>
  <si>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</si>
  <si>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</si>
  <si>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</si>
  <si>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</si>
  <si>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</si>
  <si>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</si>
  <si>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</si>
  <si>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</si>
  <si>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</si>
  <si>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</si>
  <si>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</si>
  <si>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</si>
  <si>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</si>
  <si>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</si>
  <si>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</si>
  <si>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</si>
  <si>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</si>
  <si>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</si>
  <si>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</si>
  <si>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</si>
  <si>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</si>
  <si>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</si>
  <si>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</si>
  <si>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</si>
  <si>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</si>
  <si>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</si>
  <si>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</si>
  <si>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</si>
  <si>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</si>
  <si>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</si>
  <si>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</si>
  <si>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</si>
  <si>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</si>
  <si>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</si>
  <si>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</si>
  <si>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</si>
  <si>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</si>
  <si>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</si>
  <si>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</si>
  <si>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</si>
  <si>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</si>
  <si>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</si>
  <si>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</si>
  <si>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</si>
  <si>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</si>
  <si>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</si>
  <si>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</si>
  <si>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</si>
  <si>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</si>
  <si>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</si>
  <si>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</si>
  <si>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</si>
  <si>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</si>
  <si>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</si>
  <si>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</si>
  <si>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</si>
  <si>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</si>
  <si>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</si>
  <si>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</si>
  <si>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</si>
  <si>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</si>
  <si>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</si>
  <si>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</si>
  <si>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</si>
  <si>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</si>
  <si>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</si>
  <si>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</si>
  <si>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</si>
  <si>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</si>
  <si>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</si>
  <si>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</si>
  <si>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</si>
  <si>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</si>
  <si>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</si>
  <si>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</si>
  <si>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</si>
  <si>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</si>
  <si>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</si>
  <si>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</si>
  <si>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</si>
  <si>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</si>
  <si>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</si>
  <si>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</si>
  <si>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</si>
  <si>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</si>
  <si>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</si>
  <si>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</si>
  <si>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</si>
  <si>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</si>
  <si>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</si>
  <si>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</si>
  <si>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</si>
  <si>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NOTE</t>
  </si>
  <si>
    <t xml:space="preserve">Developing countries have enhanced capacity, knowledge and awareness on forest-related data collection, analysis and dissemination to meet the enhanced transparency requirements of the Paris Agreement </t>
  </si>
  <si>
    <t xml:space="preserve">Project Outcome 1  
Enhanced access and use of best available forest-related data to respond to the transparency requirements   </t>
  </si>
  <si>
    <t>Number of users accessing the FRA 2025 platform per month </t>
  </si>
  <si>
    <t>To be implemented Q3/Q4 2025</t>
  </si>
  <si>
    <t>Number of page views in the FRA 2025 platform per month</t>
  </si>
  <si>
    <t xml:space="preserve">Project Outcome 2 
Improved National Forest Monitoring Systems through enhanced technical capacity of countries to monitor and report forests, and share knowledge to support the ETF implementation, with attention to gender   </t>
  </si>
  <si>
    <t>Number of countries benefiting from data sharing, capacity-building and knowledge exchange activities </t>
  </si>
  <si>
    <t>At least 10 countries</t>
  </si>
  <si>
    <t>At least 20 countries</t>
  </si>
  <si>
    <t xml:space="preserve">Project Outcome 3 
Transparency practitioners and experts benefit from knowledge products on forest transparency </t>
  </si>
  <si>
    <t xml:space="preserve">Total number of  
practitioners' accessing  
knowledge   
products  </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</si>
  <si>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</si>
  <si>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</si>
  <si>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</si>
  <si>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</si>
  <si>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</si>
  <si>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Project Manager/ Coordinator</t>
  </si>
  <si>
    <t>Lead Technical Officer</t>
  </si>
  <si>
    <t>GEF Operational Focal Point</t>
  </si>
  <si>
    <t>FY2025 Development
Objective rating</t>
  </si>
  <si>
    <t>Comments/reasons justifying the ratings for FY2025 and any changes (positive or negative) in the ratings since the previous reporting period</t>
  </si>
  <si>
    <t>The project delivered outstanding results, driving global progress in forest data transparency and climate action. With 236 country reports validated, 64 countries engaged, and over 75,000 knowledge product views, it significantly strengthened forest monitoring and capacity worldwide. Strategic partnerships, inclusive outreach, and innovative tools empowered countries to meet reporting commitments under the Paris Agreement, positioning the initiative as a model for impactful, collaborative action.</t>
  </si>
  <si>
    <t>The CBIT-Forest Project provides critical linkage between the ongoing work of FAO’s Forestry Division and the Enhanced Transparency Framework (ETF) of the UNFCCC. The project has successfully leveraged / complimented / provided linkage with the UNFCCC’s ETF and FAO’s ongoing work and investments on Forest Monitoring, Data Platforms, and the Global Forest Resources Assessment and extensive capacity development programs in many countries.</t>
  </si>
  <si>
    <t>The project delivered strong and inclusive results, enhancing forest data transparency through upgraded tools, validated reports, and flexible updates with 59 countries. A total of 64 countries benefited from capacity-building, data sharing, and knowledge exchange. Strategic partnerships with academia and youth networks further amplified its reach and long-term impact.</t>
  </si>
  <si>
    <t>Not applicable</t>
  </si>
  <si>
    <t>The project team is results-oriented and strategically plans its activities to maximize outreach and participation, aiming to use GEF funds in a catalytic manner wherever possible. The results presented in this first PIR demonstrate FAO’s convening power and highlight how the project effectively builds on parallel investments, while mobilizing and strengthening existing networks.</t>
  </si>
  <si>
    <t>Measures to address MS, MU, U and HU ratings on Section 2 above</t>
  </si>
  <si>
    <t>Outcome</t>
  </si>
  <si>
    <t>Action(s) to be taken</t>
  </si>
  <si>
    <t>By whom?</t>
  </si>
  <si>
    <t>By When?</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</si>
  <si>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</si>
  <si>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</si>
  <si>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</si>
  <si>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</si>
  <si>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</si>
  <si>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</si>
  <si>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</si>
  <si>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t>
  </si>
  <si>
    <t xml:space="preserve">Output 1.1 To facilitate access to best available forest resources data, FAO’s Global Forest Resources Assessment (FRA) data entry, review, reporting and dissemination platform improved with additional functionalities </t>
  </si>
  <si>
    <t xml:space="preserve">Number of additional functionalities added to the FRA online platform </t>
  </si>
  <si>
    <r>
      <rPr>
        <b/>
        <sz val="9"/>
        <color rgb="FF000000"/>
        <rFont val="Arial"/>
        <family val="2"/>
      </rPr>
      <t>reviewed</t>
    </r>
    <r>
      <rPr>
        <sz val="9"/>
        <color rgb="FF000000"/>
        <rFont val="Arial"/>
        <family val="2"/>
      </rPr>
      <t xml:space="preserve"> the report of the 2021 user consultation and evaluation; </t>
    </r>
    <r>
      <rPr>
        <u/>
        <sz val="9"/>
        <color rgb="FF000000"/>
        <rFont val="Arial"/>
        <family val="2"/>
      </rPr>
      <t xml:space="preserve">4 functionalities </t>
    </r>
    <r>
      <rPr>
        <b/>
        <u/>
        <sz val="9"/>
        <color rgb="FF000000"/>
        <rFont val="Arial"/>
        <family val="2"/>
      </rPr>
      <t>added</t>
    </r>
    <r>
      <rPr>
        <u/>
        <sz val="9"/>
        <color rgb="FF000000"/>
        <rFont val="Arial"/>
        <family val="2"/>
      </rPr>
      <t xml:space="preserve"> to the FRA online platform</t>
    </r>
    <r>
      <rPr>
        <sz val="9"/>
        <color rgb="FF000000"/>
        <rFont val="Arial"/>
        <family val="2"/>
      </rPr>
      <t xml:space="preserve">; </t>
    </r>
    <r>
      <rPr>
        <b/>
        <sz val="9"/>
        <color rgb="FF000000"/>
        <rFont val="Arial"/>
        <family val="2"/>
      </rPr>
      <t xml:space="preserve">developed/revised </t>
    </r>
    <r>
      <rPr>
        <sz val="9"/>
        <color rgb="FF000000"/>
        <rFont val="Arial"/>
        <family val="2"/>
      </rPr>
      <t>FRA dashboard with optimized performance and improved data structure;</t>
    </r>
    <r>
      <rPr>
        <b/>
        <sz val="9"/>
        <color rgb="FF000000"/>
        <rFont val="Arial"/>
        <family val="2"/>
      </rPr>
      <t xml:space="preserve"> finalized </t>
    </r>
    <r>
      <rPr>
        <sz val="9"/>
        <color rgb="FF000000"/>
        <rFont val="Arial"/>
        <family val="2"/>
      </rPr>
      <t xml:space="preserve">bulk download functionalities; </t>
    </r>
    <r>
      <rPr>
        <b/>
        <sz val="9"/>
        <color rgb="FF000000"/>
        <rFont val="Arial"/>
        <family val="2"/>
      </rPr>
      <t xml:space="preserve">developed </t>
    </r>
    <r>
      <rPr>
        <sz val="9"/>
        <color rgb="FF000000"/>
        <rFont val="Arial"/>
        <family val="2"/>
      </rPr>
      <t xml:space="preserve">country report administrative page with overview functionality; </t>
    </r>
    <r>
      <rPr>
        <b/>
        <sz val="9"/>
        <color rgb="FF000000"/>
        <rFont val="Arial"/>
        <family val="2"/>
      </rPr>
      <t>developed</t>
    </r>
    <r>
      <rPr>
        <sz val="9"/>
        <color rgb="FF000000"/>
        <rFont val="Arial"/>
        <family val="2"/>
      </rPr>
      <t xml:space="preserve"> additional functionalities for data entry, review, and publication of updated reports beyond the usual FRA cycle; 1 Jan-30June 2025:</t>
    </r>
    <r>
      <rPr>
        <b/>
        <sz val="9"/>
        <color rgb="FF000000"/>
        <rFont val="Arial"/>
        <family val="2"/>
      </rPr>
      <t xml:space="preserve"> enhanced </t>
    </r>
    <r>
      <rPr>
        <sz val="9"/>
        <color rgb="FF000000"/>
        <rFont val="Arial"/>
        <family val="2"/>
      </rPr>
      <t xml:space="preserve">cost-optimization for file repository storage; </t>
    </r>
    <r>
      <rPr>
        <b/>
        <sz val="9"/>
        <color rgb="FF000000"/>
        <rFont val="Arial"/>
        <family val="2"/>
      </rPr>
      <t>improved</t>
    </r>
    <r>
      <rPr>
        <sz val="9"/>
        <color rgb="FF000000"/>
        <rFont val="Arial"/>
        <family val="2"/>
      </rPr>
      <t xml:space="preserve"> PDF report generation with extensive formatting, layout, and data display improvements; </t>
    </r>
    <r>
      <rPr>
        <b/>
        <sz val="9"/>
        <color rgb="FF000000"/>
        <rFont val="Arial"/>
        <family val="2"/>
      </rPr>
      <t>developed</t>
    </r>
    <r>
      <rPr>
        <sz val="9"/>
        <color rgb="FF000000"/>
        <rFont val="Arial"/>
        <family val="2"/>
      </rPr>
      <t xml:space="preserve"> new data history &amp; comparison function for facilitated review of changes in country reports; </t>
    </r>
    <r>
      <rPr>
        <b/>
        <sz val="9"/>
        <color rgb="FF000000"/>
        <rFont val="Arial"/>
        <family val="2"/>
      </rPr>
      <t>developed</t>
    </r>
    <r>
      <rPr>
        <sz val="9"/>
        <color rgb="FF000000"/>
        <rFont val="Arial"/>
        <family val="2"/>
      </rPr>
      <t xml:space="preserve"> new functions for enhanced user administration and management of Flexible Voluntary Updates; </t>
    </r>
    <r>
      <rPr>
        <b/>
        <sz val="9"/>
        <color rgb="FF000000"/>
        <rFont val="Arial"/>
        <family val="2"/>
      </rPr>
      <t>implemented</t>
    </r>
    <r>
      <rPr>
        <sz val="9"/>
        <color rgb="FF000000"/>
        <rFont val="Arial"/>
        <family val="2"/>
      </rPr>
      <t xml:space="preserve"> feedback functionality on the FRA 2025 platform; collected and analyzed reviewer feedback in September and October 2024; </t>
    </r>
    <r>
      <rPr>
        <b/>
        <sz val="9"/>
        <color rgb="FF000000"/>
        <rFont val="Arial"/>
        <family val="2"/>
      </rPr>
      <t>collected and analyzed</t>
    </r>
    <r>
      <rPr>
        <sz val="9"/>
        <color rgb="FF000000"/>
        <rFont val="Arial"/>
        <family val="2"/>
      </rPr>
      <t xml:space="preserve"> National Correspondent feedback in November 2024. </t>
    </r>
  </si>
  <si>
    <t xml:space="preserve">Output 1.2 The FRA platform contains the most updated, reviewed and validated data for countries and territories of the world to support global forest transparency 
  </t>
  </si>
  <si>
    <t xml:space="preserve">Number of FRA country and territory reports that are: 
prepared (*) 
reviewed 
validated  </t>
  </si>
  <si>
    <r>
      <rPr>
        <sz val="9"/>
        <color rgb="FF000000"/>
        <rFont val="Arial"/>
        <family val="2"/>
      </rPr>
      <t xml:space="preserve">finalized technical preparations for the flexible voluntary update reporting on the FRA platform; </t>
    </r>
    <r>
      <rPr>
        <b/>
        <sz val="9"/>
        <color rgb="FF000000"/>
        <rFont val="Arial"/>
        <family val="2"/>
      </rPr>
      <t xml:space="preserve">contacted </t>
    </r>
    <r>
      <rPr>
        <sz val="9"/>
        <color rgb="FF000000"/>
        <rFont val="Arial"/>
        <family val="2"/>
      </rPr>
      <t xml:space="preserve">59 countries with expressed interest in updating their country's reports in 2025; </t>
    </r>
    <r>
      <rPr>
        <b/>
        <sz val="9"/>
        <color rgb="FF000000"/>
        <rFont val="Arial"/>
        <family val="2"/>
      </rPr>
      <t xml:space="preserve">initiated </t>
    </r>
    <r>
      <rPr>
        <sz val="9"/>
        <color rgb="FF000000"/>
        <rFont val="Arial"/>
        <family val="2"/>
      </rPr>
      <t xml:space="preserve">editing and reviewing country reports on the FRA platform with countries who confirmed participation in FRA flexible voluntary updates in 2025; </t>
    </r>
    <r>
      <rPr>
        <b/>
        <sz val="9"/>
        <color rgb="FF000000"/>
        <rFont val="Arial"/>
        <family val="2"/>
      </rPr>
      <t>integrated</t>
    </r>
    <r>
      <rPr>
        <sz val="9"/>
        <color rgb="FF000000"/>
        <rFont val="Arial"/>
        <family val="2"/>
      </rPr>
      <t xml:space="preserve"> training on FRA Flexible Voluntary Updates in a regional workshop in Guatemala to be held on 11 July; </t>
    </r>
    <r>
      <rPr>
        <u/>
        <sz val="9"/>
        <color rgb="FF000000"/>
        <rFont val="Arial"/>
        <family val="2"/>
      </rPr>
      <t xml:space="preserve">236 FRA country and territory reports </t>
    </r>
    <r>
      <rPr>
        <b/>
        <u/>
        <sz val="9"/>
        <color rgb="FF000000"/>
        <rFont val="Arial"/>
        <family val="2"/>
      </rPr>
      <t>prepared, reviewed and validated</t>
    </r>
    <r>
      <rPr>
        <u/>
        <sz val="9"/>
        <color rgb="FF000000"/>
        <rFont val="Arial"/>
        <family val="2"/>
      </rPr>
      <t xml:space="preserve"> by September 2024</t>
    </r>
    <r>
      <rPr>
        <sz val="9"/>
        <color rgb="FF000000"/>
        <rFont val="Arial"/>
        <family val="2"/>
      </rPr>
      <t xml:space="preserve">; </t>
    </r>
    <r>
      <rPr>
        <b/>
        <sz val="9"/>
        <color rgb="FF000000"/>
        <rFont val="Arial"/>
        <family val="2"/>
      </rPr>
      <t>updated</t>
    </r>
    <r>
      <rPr>
        <sz val="9"/>
        <color rgb="FF000000"/>
        <rFont val="Arial"/>
        <family val="2"/>
      </rPr>
      <t xml:space="preserve"> the FRA 2025 database with the best available country data;</t>
    </r>
    <r>
      <rPr>
        <b/>
        <sz val="9"/>
        <color rgb="FF000000"/>
        <rFont val="Arial"/>
        <family val="2"/>
      </rPr>
      <t xml:space="preserve"> finalized </t>
    </r>
    <r>
      <rPr>
        <sz val="9"/>
        <color rgb="FF000000"/>
        <rFont val="Arial"/>
        <family val="2"/>
      </rPr>
      <t>FRA manuscript in English and translated to remaining five official UN languages. The report will be published on 21 October 2025.</t>
    </r>
  </si>
  <si>
    <t xml:space="preserve">Output 1.3 Networking, communication and awareness raising with focal points from the different forest-related data collection and reporting processes, to report transparent and consistent forest data </t>
  </si>
  <si>
    <t>Number of focal points informed about FRA 2025 process </t>
  </si>
  <si>
    <r>
      <rPr>
        <sz val="9"/>
        <color rgb="FF000000"/>
        <rFont val="Arial"/>
        <family val="2"/>
      </rPr>
      <t xml:space="preserve">contacted FRA NC´s and their alternates and collaborators throughout the FRA 2025 data collection and validation cycle; </t>
    </r>
    <r>
      <rPr>
        <b/>
        <sz val="9"/>
        <color rgb="FF000000"/>
        <rFont val="Arial"/>
        <family val="2"/>
      </rPr>
      <t>updated</t>
    </r>
    <r>
      <rPr>
        <sz val="9"/>
        <color rgb="FF000000"/>
        <rFont val="Arial"/>
        <family val="2"/>
      </rPr>
      <t xml:space="preserve"> FRA network of NCs and Alternates with new nominations;</t>
    </r>
    <r>
      <rPr>
        <u/>
        <sz val="9"/>
        <color rgb="FF000000"/>
        <rFont val="Arial"/>
        <family val="2"/>
      </rPr>
      <t xml:space="preserve"> 571 focal points </t>
    </r>
    <r>
      <rPr>
        <b/>
        <u/>
        <sz val="9"/>
        <color rgb="FF000000"/>
        <rFont val="Arial"/>
        <family val="2"/>
      </rPr>
      <t>informed</t>
    </r>
    <r>
      <rPr>
        <u/>
        <sz val="9"/>
        <color rgb="FF000000"/>
        <rFont val="Arial"/>
        <family val="2"/>
      </rPr>
      <t xml:space="preserve"> about FRA 2025 process</t>
    </r>
    <r>
      <rPr>
        <sz val="9"/>
        <color rgb="FF000000"/>
        <rFont val="Arial"/>
        <family val="2"/>
      </rPr>
      <t xml:space="preserve">; Collaborative Forest Resources Questionnaire: contributed to coordination and communication with partners on the Collaborative Forest Resources Questionnaire (CFRQ); Observatoire des Forêts d'Afrique Centrale (OFAC): </t>
    </r>
    <r>
      <rPr>
        <b/>
        <sz val="9"/>
        <color rgb="FF000000"/>
        <rFont val="Arial"/>
        <family val="2"/>
      </rPr>
      <t>organized</t>
    </r>
    <r>
      <rPr>
        <sz val="9"/>
        <color rgb="FF000000"/>
        <rFont val="Arial"/>
        <family val="2"/>
      </rPr>
      <t xml:space="preserve"> side event with OFAC at the 20th Meeting of the Parties of the Congo Basin Forest Partnership on improving primary forest data in June 2024; </t>
    </r>
    <r>
      <rPr>
        <b/>
        <sz val="9"/>
        <color rgb="FF000000"/>
        <rFont val="Arial"/>
        <family val="2"/>
      </rPr>
      <t xml:space="preserve">maintained </t>
    </r>
    <r>
      <rPr>
        <sz val="9"/>
        <color rgb="FF000000"/>
        <rFont val="Arial"/>
        <family val="2"/>
      </rPr>
      <t xml:space="preserve">dialogue with OFAC on updates on FRA and OFAC activities and releases; </t>
    </r>
    <r>
      <rPr>
        <b/>
        <sz val="9"/>
        <color rgb="FF000000"/>
        <rFont val="Arial"/>
        <family val="2"/>
      </rPr>
      <t xml:space="preserve">included </t>
    </r>
    <r>
      <rPr>
        <sz val="9"/>
        <color rgb="FF000000"/>
        <rFont val="Arial"/>
        <family val="2"/>
      </rPr>
      <t>OFAC as part of the task force on the definition of forest degradation;</t>
    </r>
    <r>
      <rPr>
        <b/>
        <sz val="9"/>
        <color rgb="FF000000"/>
        <rFont val="Arial"/>
        <family val="2"/>
      </rPr>
      <t xml:space="preserve"> planned</t>
    </r>
    <r>
      <rPr>
        <sz val="9"/>
        <color rgb="FF000000"/>
        <rFont val="Arial"/>
        <family val="2"/>
      </rPr>
      <t xml:space="preserve"> joined activities for enhanced primary forest reporting in the central Africa subregion; Amazon Cooperation Treaty Organization (ACTO): </t>
    </r>
    <r>
      <rPr>
        <b/>
        <sz val="9"/>
        <color rgb="FF000000"/>
        <rFont val="Arial"/>
        <family val="2"/>
      </rPr>
      <t>provided</t>
    </r>
    <r>
      <rPr>
        <sz val="9"/>
        <color rgb="FF000000"/>
        <rFont val="Arial"/>
        <family val="2"/>
      </rPr>
      <t xml:space="preserve"> technical support to the ACTO Secretariat to develop the second report of the State of the Forests in the Amazon Region. This support included: </t>
    </r>
    <r>
      <rPr>
        <b/>
        <sz val="9"/>
        <color rgb="FF000000"/>
        <rFont val="Arial"/>
        <family val="2"/>
      </rPr>
      <t xml:space="preserve">enabled </t>
    </r>
    <r>
      <rPr>
        <sz val="9"/>
        <color rgb="FF000000"/>
        <rFont val="Arial"/>
        <family val="2"/>
      </rPr>
      <t xml:space="preserve">access to the most updated FRA data for the ACTO member countries, </t>
    </r>
    <r>
      <rPr>
        <b/>
        <sz val="9"/>
        <color rgb="FF000000"/>
        <rFont val="Arial"/>
        <family val="2"/>
      </rPr>
      <t>developed</t>
    </r>
    <r>
      <rPr>
        <sz val="9"/>
        <color rgb="FF000000"/>
        <rFont val="Arial"/>
        <family val="2"/>
      </rPr>
      <t xml:space="preserve"> indicators to be included in the assessment, </t>
    </r>
    <r>
      <rPr>
        <b/>
        <sz val="9"/>
        <color rgb="FF000000"/>
        <rFont val="Arial"/>
        <family val="2"/>
      </rPr>
      <t xml:space="preserve">supported </t>
    </r>
    <r>
      <rPr>
        <sz val="9"/>
        <color rgb="FF000000"/>
        <rFont val="Arial"/>
        <family val="2"/>
      </rPr>
      <t xml:space="preserve">to national technicians in charge of preparing the national submissions, </t>
    </r>
    <r>
      <rPr>
        <b/>
        <sz val="9"/>
        <color rgb="FF000000"/>
        <rFont val="Arial"/>
        <family val="2"/>
      </rPr>
      <t>developed</t>
    </r>
    <r>
      <rPr>
        <sz val="9"/>
        <color rgb="FF000000"/>
        <rFont val="Arial"/>
        <family val="2"/>
      </rPr>
      <t xml:space="preserve"> regional scale analysis of deforestation drivers and forest disturbance (the latter in collaboration with the EC-JRC); </t>
    </r>
    <r>
      <rPr>
        <b/>
        <sz val="9"/>
        <color rgb="FF000000"/>
        <rFont val="Arial"/>
        <family val="2"/>
      </rPr>
      <t>held</t>
    </r>
    <r>
      <rPr>
        <sz val="9"/>
        <color rgb="FF000000"/>
        <rFont val="Arial"/>
        <family val="2"/>
      </rPr>
      <t xml:space="preserve"> an in-person regional workshop for data validation carried-out in Bogota (Colombia) in June 2025; UNECE/FAO/Forest Europe Joint pan-European Data Collection on Forests and Sustainable Forest Management (JPEDC): </t>
    </r>
    <r>
      <rPr>
        <b/>
        <sz val="9"/>
        <color rgb="FF000000"/>
        <rFont val="Arial"/>
        <family val="2"/>
      </rPr>
      <t>finalized</t>
    </r>
    <r>
      <rPr>
        <sz val="9"/>
        <color rgb="FF000000"/>
        <rFont val="Arial"/>
        <family val="2"/>
      </rPr>
      <t xml:space="preserve"> Joint pan-European Data Collection and provided technical support throughout the process; </t>
    </r>
    <r>
      <rPr>
        <b/>
        <sz val="9"/>
        <color rgb="FF000000"/>
        <rFont val="Arial"/>
        <family val="2"/>
      </rPr>
      <t>developed and tested</t>
    </r>
    <r>
      <rPr>
        <sz val="9"/>
        <color rgb="FF000000"/>
        <rFont val="Arial"/>
        <family val="2"/>
      </rPr>
      <t xml:space="preserve"> in cooperation with UNECE a data collection interface on the FRA platform;</t>
    </r>
    <r>
      <rPr>
        <b/>
        <sz val="9"/>
        <color rgb="FF000000"/>
        <rFont val="Arial"/>
        <family val="2"/>
      </rPr>
      <t xml:space="preserve"> launched </t>
    </r>
    <r>
      <rPr>
        <sz val="9"/>
        <color rgb="FF000000"/>
        <rFont val="Arial"/>
        <family val="2"/>
      </rPr>
      <t xml:space="preserve">the 2025 JPEDC system; </t>
    </r>
    <r>
      <rPr>
        <b/>
        <sz val="9"/>
        <color rgb="FF000000"/>
        <rFont val="Arial"/>
        <family val="2"/>
      </rPr>
      <t>developed</t>
    </r>
    <r>
      <rPr>
        <sz val="9"/>
        <color rgb="FF000000"/>
        <rFont val="Arial"/>
        <family val="2"/>
      </rPr>
      <t xml:space="preserve"> a user guide and </t>
    </r>
    <r>
      <rPr>
        <b/>
        <sz val="9"/>
        <color rgb="FF000000"/>
        <rFont val="Arial"/>
        <family val="2"/>
      </rPr>
      <t>held</t>
    </r>
    <r>
      <rPr>
        <sz val="9"/>
        <color rgb="FF000000"/>
        <rFont val="Arial"/>
        <family val="2"/>
      </rPr>
      <t xml:space="preserve"> a regional workshop with partner organizations in Helsinki, Finland 11-14 September 2023.</t>
    </r>
  </si>
  <si>
    <t>Outcome 2</t>
  </si>
  <si>
    <t xml:space="preserve">Output 2.1 Forest data sharing enhanced through their publication in an open and digital platform   </t>
  </si>
  <si>
    <t>Number of countries sharing forest-related data and information publicly   </t>
  </si>
  <si>
    <r>
      <rPr>
        <sz val="9"/>
        <color rgb="FF000000"/>
        <rFont val="Arial"/>
        <family val="2"/>
      </rPr>
      <t xml:space="preserve">held bilateral meetings with countries in LAC, Asia-Pacific and Africa (2024-2025); </t>
    </r>
    <r>
      <rPr>
        <b/>
        <sz val="9"/>
        <color rgb="FF000000"/>
        <rFont val="Arial"/>
        <family val="2"/>
      </rPr>
      <t>contributed</t>
    </r>
    <r>
      <rPr>
        <sz val="9"/>
        <color rgb="FF000000"/>
        <rFont val="Arial"/>
        <family val="2"/>
      </rPr>
      <t xml:space="preserve"> globably to raising awareness through online sessions, including a webinar for the project launch with focus on forest data transparency (30 April 2024); Forest data without borders: Knowledge exchange on national forest inventories in the Asia-Pacific Bangkok, Thailand (25-27/03/2025) and Path to resilience: Uzbekistan's focus on climate change adaptation reporting (8 April, online);</t>
    </r>
    <r>
      <rPr>
        <b/>
        <sz val="9"/>
        <color rgb="FF000000"/>
        <rFont val="Arial"/>
        <family val="2"/>
      </rPr>
      <t xml:space="preserve"> identified</t>
    </r>
    <r>
      <rPr>
        <sz val="9"/>
        <color rgb="FF000000"/>
        <rFont val="Arial"/>
        <family val="2"/>
      </rPr>
      <t xml:space="preserve"> a short list of countries in Asia-Pacific, Africa and LAC (2024);</t>
    </r>
    <r>
      <rPr>
        <b/>
        <sz val="9"/>
        <color rgb="FF000000"/>
        <rFont val="Arial"/>
        <family val="2"/>
      </rPr>
      <t xml:space="preserve"> created</t>
    </r>
    <r>
      <rPr>
        <sz val="9"/>
        <color rgb="FF000000"/>
        <rFont val="Arial"/>
        <family val="2"/>
      </rPr>
      <t xml:space="preserve"> a repository of targeted countries with the availability of NFI data platforms; </t>
    </r>
    <r>
      <rPr>
        <b/>
        <sz val="9"/>
        <color rgb="FF000000"/>
        <rFont val="Arial"/>
        <family val="2"/>
      </rPr>
      <t>contacted</t>
    </r>
    <r>
      <rPr>
        <sz val="9"/>
        <color rgb="FF000000"/>
        <rFont val="Arial"/>
        <family val="2"/>
      </rPr>
      <t xml:space="preserve"> in 2024-2025 the following countries (21): Zambia, DRC, Ethiopia, Sierra Leone, Gambia, Bangladesh, Lao People's Democratic Republic, Thailand, Nepal, Mongolia, Papua New Guinea, Indonesia, Mexico, Costa Rica, Colombia, Argentina, Panama, Ecuador, Guatemala, Peru and Uruguay;</t>
    </r>
    <r>
      <rPr>
        <b/>
        <sz val="9"/>
        <color rgb="FF000000"/>
        <rFont val="Arial"/>
        <family val="2"/>
      </rPr>
      <t xml:space="preserve"> submitted</t>
    </r>
    <r>
      <rPr>
        <sz val="9"/>
        <color rgb="FF000000"/>
        <rFont val="Arial"/>
        <family val="2"/>
      </rPr>
      <t xml:space="preserve"> formal invitation letters to join the forest data transparency initiative to share information through the FAM platform(under country request); </t>
    </r>
    <r>
      <rPr>
        <u/>
        <sz val="9"/>
        <color rgb="FF000000"/>
        <rFont val="Arial"/>
        <family val="2"/>
      </rPr>
      <t xml:space="preserve">7 countries </t>
    </r>
    <r>
      <rPr>
        <b/>
        <u/>
        <sz val="9"/>
        <color rgb="FF000000"/>
        <rFont val="Arial"/>
        <family val="2"/>
      </rPr>
      <t>published</t>
    </r>
    <r>
      <rPr>
        <u/>
        <sz val="9"/>
        <color rgb="FF000000"/>
        <rFont val="Arial"/>
        <family val="2"/>
      </rPr>
      <t xml:space="preserve"> national forest inventory data in the FAM catalogue:</t>
    </r>
    <r>
      <rPr>
        <sz val="9"/>
        <color rgb="FF000000"/>
        <rFont val="Arial"/>
        <family val="2"/>
      </rPr>
      <t xml:space="preserve"> Lao People’s Democratic Republic, Mexico (3 NFI cycles), Peru, Bangladesh, Mongolia, Nepal and DRC; </t>
    </r>
    <r>
      <rPr>
        <b/>
        <sz val="9"/>
        <color rgb="FF000000"/>
        <rFont val="Arial"/>
        <family val="2"/>
      </rPr>
      <t xml:space="preserve">compiled </t>
    </r>
    <r>
      <rPr>
        <sz val="9"/>
        <color rgb="FF000000"/>
        <rFont val="Arial"/>
        <family val="2"/>
      </rPr>
      <t>metadata for country approval and/or publication in the FAM catalogue: Thailand, Zambia, Colombia, Ecuador.</t>
    </r>
  </si>
  <si>
    <r>
      <t>Output 2.2</t>
    </r>
    <r>
      <rPr>
        <sz val="9"/>
        <color rgb="FF333333"/>
        <rFont val="Arial"/>
        <family val="2"/>
      </rPr>
      <t xml:space="preserve"> </t>
    </r>
    <r>
      <rPr>
        <sz val="9"/>
        <color rgb="FF000000"/>
        <rFont val="Arial"/>
        <family val="2"/>
      </rPr>
      <t>Enhanced technical capacity of forest and climate stakeholders on available platforms, resources and tools for forest-related data collection and analysis to support transparency reporting (e.g. Open Foris)  </t>
    </r>
  </si>
  <si>
    <t>Number of individuals accessing the virtual capacity-building activities disaggregated by sex and age </t>
  </si>
  <si>
    <r>
      <rPr>
        <sz val="9"/>
        <color rgb="FF000000"/>
        <rFont val="Arial"/>
        <family val="2"/>
      </rPr>
      <t xml:space="preserve">adapted already existing OpenForis interactive story to a PDF version for the NFI online facilitated course (available in EN, ES and FR); </t>
    </r>
    <r>
      <rPr>
        <b/>
        <sz val="9"/>
        <color rgb="FF000000"/>
        <rFont val="Arial"/>
        <family val="2"/>
      </rPr>
      <t xml:space="preserve">developed/published </t>
    </r>
    <r>
      <rPr>
        <sz val="9"/>
        <color rgb="FF000000"/>
        <rFont val="Arial"/>
        <family val="2"/>
      </rPr>
      <t xml:space="preserve">a download text version for the self-paced course: Institutionalization of forest data; published the national forest inventory (NFI) self-paced e-learning courses in Spanish and French (with the financial support from AIM4Forests); </t>
    </r>
    <r>
      <rPr>
        <b/>
        <sz val="9"/>
        <color rgb="FF000000"/>
        <rFont val="Arial"/>
        <family val="2"/>
      </rPr>
      <t>published</t>
    </r>
    <r>
      <rPr>
        <sz val="9"/>
        <color rgb="FF000000"/>
        <rFont val="Arial"/>
        <family val="2"/>
      </rPr>
      <t xml:space="preserve"> 2 publications linked to the preparation of the online facilitated courses: “Grounded in data – Informing climate action and reporting with national forest inventories” and Towards the institutionalization of forest data (available in 3 languages); </t>
    </r>
    <r>
      <rPr>
        <b/>
        <sz val="9"/>
        <color rgb="FF000000"/>
        <rFont val="Arial"/>
        <family val="2"/>
      </rPr>
      <t>developed</t>
    </r>
    <r>
      <rPr>
        <sz val="9"/>
        <color rgb="FF000000"/>
        <rFont val="Arial"/>
        <family val="2"/>
      </rPr>
      <t xml:space="preserve"> content for the self-paced course 1: Uncertainty in estimating forest emissions: Introduction to Monte Carlo – 4 lessons (with financial support from AIM4Forests); </t>
    </r>
    <r>
      <rPr>
        <b/>
        <sz val="9"/>
        <color rgb="FF000000"/>
        <rFont val="Arial"/>
        <family val="2"/>
      </rPr>
      <t>delivered,</t>
    </r>
    <r>
      <rPr>
        <sz val="9"/>
        <color rgb="FF000000"/>
        <rFont val="Arial"/>
        <family val="2"/>
      </rPr>
      <t xml:space="preserve"> simultaneously in EN, ES and FR, 2 online facilitated courses: national forest inventory (11 September-21 October 2024) and institutionalization of forest data (7 May-6 June 2025); </t>
    </r>
    <r>
      <rPr>
        <u/>
        <sz val="9"/>
        <color rgb="FF000000"/>
        <rFont val="Arial"/>
        <family val="2"/>
      </rPr>
      <t>2713 participants accessed to the FAO collaborative platform for the NFI and IFD facilitated courses (34% women; 57% youth 25-35 years)</t>
    </r>
    <r>
      <rPr>
        <sz val="9"/>
        <color rgb="FF000000"/>
        <rFont val="Arial"/>
        <family val="2"/>
      </rPr>
      <t xml:space="preserve">; </t>
    </r>
    <r>
      <rPr>
        <b/>
        <sz val="9"/>
        <color rgb="FF000000"/>
        <rFont val="Arial"/>
        <family val="2"/>
      </rPr>
      <t>migrated</t>
    </r>
    <r>
      <rPr>
        <sz val="9"/>
        <color rgb="FF000000"/>
        <rFont val="Arial"/>
        <family val="2"/>
      </rPr>
      <t xml:space="preserve"> the NFI online facilitated course to the FAO eLearning Academy, now available as the "National Forest inventory - Learning journey" in EN, ES and FR (with the financial support from AIM4Forests); </t>
    </r>
    <r>
      <rPr>
        <b/>
        <sz val="9"/>
        <color rgb="FF000000"/>
        <rFont val="Arial"/>
        <family val="2"/>
      </rPr>
      <t xml:space="preserve">hired </t>
    </r>
    <r>
      <rPr>
        <sz val="9"/>
        <color rgb="FF000000"/>
        <rFont val="Arial"/>
        <family val="2"/>
      </rPr>
      <t xml:space="preserve">2 consultants to work with academia networks and youth engagement; collected and analysed regularly (each 6 months) statistics on the use of knowledge products and its uptake (e.g. eLearning, NFMS assessment tool); </t>
    </r>
    <r>
      <rPr>
        <b/>
        <sz val="9"/>
        <color rgb="FF000000"/>
        <rFont val="Arial"/>
        <family val="2"/>
      </rPr>
      <t xml:space="preserve">published </t>
    </r>
    <r>
      <rPr>
        <sz val="9"/>
        <color rgb="FF000000"/>
        <rFont val="Arial"/>
        <family val="2"/>
      </rPr>
      <t xml:space="preserve">1 flyer documenting the use of the NFMS assessment tool (Enhancing Ghana’s forest monitoring system for climate action through AIM4Forests); </t>
    </r>
    <r>
      <rPr>
        <b/>
        <sz val="9"/>
        <color rgb="FF000000"/>
        <rFont val="Arial"/>
        <family val="2"/>
      </rPr>
      <t xml:space="preserve">developed </t>
    </r>
    <r>
      <rPr>
        <sz val="9"/>
        <color rgb="FF000000"/>
        <rFont val="Arial"/>
        <family val="2"/>
      </rPr>
      <t xml:space="preserve">a youth engagement strategy and work plan with the International Forestry Students’ Association (IFSA); </t>
    </r>
    <r>
      <rPr>
        <b/>
        <sz val="9"/>
        <color rgb="FF000000"/>
        <rFont val="Arial"/>
        <family val="2"/>
      </rPr>
      <t xml:space="preserve">engaged </t>
    </r>
    <r>
      <rPr>
        <sz val="9"/>
        <color rgb="FF000000"/>
        <rFont val="Arial"/>
        <family val="2"/>
      </rPr>
      <t xml:space="preserve">with IFSA through regular monthly meetings;  </t>
    </r>
    <r>
      <rPr>
        <b/>
        <sz val="9"/>
        <color rgb="FF000000"/>
        <rFont val="Arial"/>
        <family val="2"/>
      </rPr>
      <t xml:space="preserve">contributed </t>
    </r>
    <r>
      <rPr>
        <sz val="9"/>
        <color rgb="FF000000"/>
        <rFont val="Arial"/>
        <family val="2"/>
      </rPr>
      <t xml:space="preserve">with IFSA-organized global dialogue on “Bridging Science-to-Policy Transfer in the Forestry Sector,” (21 March 2025); run a global multilingual survey with IFSA on youth engagement (Q2/2025); </t>
    </r>
    <r>
      <rPr>
        <b/>
        <sz val="9"/>
        <color rgb="FF000000"/>
        <rFont val="Arial"/>
        <family val="2"/>
      </rPr>
      <t xml:space="preserve">analysed </t>
    </r>
    <r>
      <rPr>
        <sz val="9"/>
        <color rgb="FF000000"/>
        <rFont val="Arial"/>
        <family val="2"/>
      </rPr>
      <t xml:space="preserve">survey results for defining further campaign with IFSA; </t>
    </r>
    <r>
      <rPr>
        <b/>
        <sz val="9"/>
        <color rgb="FF000000"/>
        <rFont val="Arial"/>
        <family val="2"/>
      </rPr>
      <t xml:space="preserve">organized </t>
    </r>
    <r>
      <rPr>
        <sz val="9"/>
        <color rgb="FF000000"/>
        <rFont val="Arial"/>
        <family val="2"/>
      </rPr>
      <t xml:space="preserve">a career development and networking visit for IFSA/GLOFOR students to FAO Forestry Division (19 June, 2025); </t>
    </r>
    <r>
      <rPr>
        <b/>
        <sz val="9"/>
        <color rgb="FF000000"/>
        <rFont val="Arial"/>
        <family val="2"/>
      </rPr>
      <t xml:space="preserve">engaged </t>
    </r>
    <r>
      <rPr>
        <sz val="9"/>
        <color rgb="FF000000"/>
        <rFont val="Arial"/>
        <family val="2"/>
      </rPr>
      <t xml:space="preserve">with Young Forest Champions/A4F  who joined the IFD online facilitated course; </t>
    </r>
    <r>
      <rPr>
        <b/>
        <sz val="9"/>
        <color rgb="FF000000"/>
        <rFont val="Arial"/>
        <family val="2"/>
      </rPr>
      <t xml:space="preserve">engaged </t>
    </r>
    <r>
      <rPr>
        <sz val="9"/>
        <color rgb="FF000000"/>
        <rFont val="Arial"/>
        <family val="2"/>
      </rPr>
      <t xml:space="preserve">with regional academia networks, including RUFORUM, UDUALC and UNIMED to foster dialogue and promote the integration of FAO learning resources into academic programmes; </t>
    </r>
    <r>
      <rPr>
        <b/>
        <sz val="9"/>
        <color rgb="FF000000"/>
        <rFont val="Arial"/>
        <family val="2"/>
      </rPr>
      <t xml:space="preserve">documented </t>
    </r>
    <r>
      <rPr>
        <sz val="9"/>
        <color rgb="FF000000"/>
        <rFont val="Arial"/>
        <family val="2"/>
      </rPr>
      <t xml:space="preserve">through a video the uptake of the NFI online course in the a master's degree in Benin; </t>
    </r>
    <r>
      <rPr>
        <b/>
        <sz val="9"/>
        <color rgb="FF000000"/>
        <rFont val="Arial"/>
        <family val="2"/>
      </rPr>
      <t xml:space="preserve">prepared </t>
    </r>
    <r>
      <rPr>
        <sz val="9"/>
        <color rgb="FF000000"/>
        <rFont val="Arial"/>
        <family val="2"/>
      </rPr>
      <t xml:space="preserve">a brief of Benin’s case study (to be published); </t>
    </r>
    <r>
      <rPr>
        <b/>
        <sz val="9"/>
        <color rgb="FF000000"/>
        <rFont val="Arial"/>
        <family val="2"/>
      </rPr>
      <t xml:space="preserve">delivered </t>
    </r>
    <r>
      <rPr>
        <sz val="9"/>
        <color rgb="FF000000"/>
        <rFont val="Arial"/>
        <family val="2"/>
      </rPr>
      <t xml:space="preserve">2 online sessions in FR and ES with the FAO elearning Academy targeting FAO representatives and the Academia in Africa and LAC; </t>
    </r>
    <r>
      <rPr>
        <b/>
        <sz val="9"/>
        <color rgb="FF000000"/>
        <rFont val="Arial"/>
        <family val="2"/>
      </rPr>
      <t xml:space="preserve">developed </t>
    </r>
    <r>
      <rPr>
        <sz val="9"/>
        <color rgb="FF000000"/>
        <rFont val="Arial"/>
        <family val="2"/>
      </rPr>
      <t xml:space="preserve">and </t>
    </r>
    <r>
      <rPr>
        <b/>
        <sz val="9"/>
        <color rgb="FF000000"/>
        <rFont val="Arial"/>
        <family val="2"/>
      </rPr>
      <t xml:space="preserve">run </t>
    </r>
    <r>
      <rPr>
        <sz val="9"/>
        <color rgb="FF000000"/>
        <rFont val="Arial"/>
        <family val="2"/>
      </rPr>
      <t xml:space="preserve">a survey with UDUALC to gather interest on courses uptake in the LAC region.  </t>
    </r>
  </si>
  <si>
    <r>
      <t>Output 2.3</t>
    </r>
    <r>
      <rPr>
        <sz val="9"/>
        <color rgb="FF000000"/>
        <rFont val="Arial"/>
        <family val="2"/>
      </rPr>
      <t xml:space="preserve"> Knowledge sharing networks on national forest inventories facilitated and improved at national/regional levels to support forest transparency </t>
    </r>
  </si>
  <si>
    <t>Number of networks facilitated</t>
  </si>
  <si>
    <r>
      <rPr>
        <sz val="9"/>
        <color rgb="FF000000"/>
        <rFont val="Arial"/>
        <family val="2"/>
      </rPr>
      <t xml:space="preserve">engaged with country focal points from Asia and Pacific through the NFI online facilitated course; </t>
    </r>
    <r>
      <rPr>
        <b/>
        <sz val="9"/>
        <color rgb="FF000000"/>
        <rFont val="Arial"/>
        <family val="2"/>
      </rPr>
      <t>collected</t>
    </r>
    <r>
      <rPr>
        <sz val="9"/>
        <color rgb="FF000000"/>
        <rFont val="Arial"/>
        <family val="2"/>
      </rPr>
      <t xml:space="preserve"> information on the status of 12 NFI in the Asia Pacic region through a pre-workshop survey; </t>
    </r>
    <r>
      <rPr>
        <b/>
        <sz val="9"/>
        <color rgb="FF000000"/>
        <rFont val="Arial"/>
        <family val="2"/>
      </rPr>
      <t>created</t>
    </r>
    <r>
      <rPr>
        <sz val="9"/>
        <color rgb="FF000000"/>
        <rFont val="Arial"/>
        <family val="2"/>
      </rPr>
      <t xml:space="preserve"> posters for each NFI; ran the Forest data without borders: Knowledge exchange on national forest inventories in the Asia-Pacific, Bangkok- Thailand (25- 27/03/2025) with 12 countries;</t>
    </r>
    <r>
      <rPr>
        <b/>
        <sz val="9"/>
        <color rgb="FF000000"/>
        <rFont val="Arial"/>
        <family val="2"/>
      </rPr>
      <t xml:space="preserve"> published </t>
    </r>
    <r>
      <rPr>
        <sz val="9"/>
        <color rgb="FF000000"/>
        <rFont val="Arial"/>
        <family val="2"/>
      </rPr>
      <t xml:space="preserve">the report of the Thailand workshop, </t>
    </r>
    <r>
      <rPr>
        <b/>
        <sz val="9"/>
        <color rgb="FF000000"/>
        <rFont val="Arial"/>
        <family val="2"/>
      </rPr>
      <t>defined</t>
    </r>
    <r>
      <rPr>
        <sz val="9"/>
        <color rgb="FF000000"/>
        <rFont val="Arial"/>
        <family val="2"/>
      </rPr>
      <t xml:space="preserve"> a roadmap to follow up activities for the NFI network in Asia-Pacific; </t>
    </r>
    <r>
      <rPr>
        <b/>
        <sz val="9"/>
        <color rgb="FF000000"/>
        <rFont val="Arial"/>
        <family val="2"/>
      </rPr>
      <t>planned</t>
    </r>
    <r>
      <rPr>
        <sz val="9"/>
        <color rgb="FF000000"/>
        <rFont val="Arial"/>
        <family val="2"/>
      </rPr>
      <t xml:space="preserve"> technical online sessions with the 12 countries to be delivered Q3/2025; </t>
    </r>
    <r>
      <rPr>
        <b/>
        <sz val="9"/>
        <color rgb="FF000000"/>
        <rFont val="Arial"/>
        <family val="2"/>
      </rPr>
      <t>supported</t>
    </r>
    <r>
      <rPr>
        <sz val="9"/>
        <color rgb="FF000000"/>
        <rFont val="Arial"/>
        <family val="2"/>
      </rPr>
      <t xml:space="preserve"> the 6 steering committee meetings of the IFN-LAC network throughout 2024/2025; </t>
    </r>
    <r>
      <rPr>
        <b/>
        <sz val="9"/>
        <color rgb="FF000000"/>
        <rFont val="Arial"/>
        <family val="2"/>
      </rPr>
      <t>organized</t>
    </r>
    <r>
      <rPr>
        <sz val="9"/>
        <color rgb="FF000000"/>
        <rFont val="Arial"/>
        <family val="2"/>
      </rPr>
      <t xml:space="preserve"> 3 technical meetings on forest harmonization data; 1 general assembly of the IFN-LAC network, organized 1 dedicated online session on open data (20 March, 2024); </t>
    </r>
    <r>
      <rPr>
        <b/>
        <sz val="9"/>
        <color rgb="FF000000"/>
        <rFont val="Arial"/>
        <family val="2"/>
      </rPr>
      <t>co-delivered</t>
    </r>
    <r>
      <rPr>
        <sz val="9"/>
        <color rgb="FF000000"/>
        <rFont val="Arial"/>
        <family val="2"/>
      </rPr>
      <t xml:space="preserve"> a presentation of the network at the PLACA climate action platform meeting (6 June);</t>
    </r>
    <r>
      <rPr>
        <b/>
        <sz val="9"/>
        <color rgb="FF000000"/>
        <rFont val="Arial"/>
        <family val="2"/>
      </rPr>
      <t xml:space="preserve"> organized</t>
    </r>
    <r>
      <rPr>
        <sz val="9"/>
        <color rgb="FF000000"/>
        <rFont val="Arial"/>
        <family val="2"/>
      </rPr>
      <t xml:space="preserve"> 1 online session for NFI and community inclusion (August 2024); </t>
    </r>
    <r>
      <rPr>
        <b/>
        <sz val="9"/>
        <color rgb="FF000000"/>
        <rFont val="Arial"/>
        <family val="2"/>
      </rPr>
      <t>organized</t>
    </r>
    <r>
      <rPr>
        <sz val="9"/>
        <color rgb="FF000000"/>
        <rFont val="Arial"/>
        <family val="2"/>
      </rPr>
      <t xml:space="preserve"> the Forest Data Without Borders: Knowledge Exchange on National Forest Inventories and Forest Biodiversity in Latin America and the Caribbean to be held in Guatemala (7-11 July, 2025); </t>
    </r>
    <r>
      <rPr>
        <b/>
        <sz val="9"/>
        <color rgb="FF000000"/>
        <rFont val="Arial"/>
        <family val="2"/>
      </rPr>
      <t>monitored</t>
    </r>
    <r>
      <rPr>
        <sz val="9"/>
        <color rgb="FF000000"/>
        <rFont val="Arial"/>
        <family val="2"/>
      </rPr>
      <t xml:space="preserve"> the men and women taking part to the IFN-LAC network meetings (2024: 64% women; 202: 50% women); </t>
    </r>
    <r>
      <rPr>
        <u/>
        <sz val="9"/>
        <color rgb="FF000000"/>
        <rFont val="Arial"/>
        <family val="2"/>
      </rPr>
      <t>2 networks in LAC and in Asia-Pacific facilitated</t>
    </r>
  </si>
  <si>
    <t>Outcome 3.</t>
  </si>
  <si>
    <r>
      <t xml:space="preserve">Output 3.1 </t>
    </r>
    <r>
      <rPr>
        <sz val="9"/>
        <color rgb="FF000000"/>
        <rFont val="Arial"/>
        <family val="2"/>
      </rPr>
      <t>New set of knowledge products on successful forest data transparency-related developed and disseminated</t>
    </r>
  </si>
  <si>
    <t>Number of knowledge products developed and disseminated </t>
  </si>
  <si>
    <r>
      <rPr>
        <b/>
        <sz val="9"/>
        <color rgb="FF000000"/>
        <rFont val="Arial"/>
        <family val="2"/>
      </rPr>
      <t>developed</t>
    </r>
    <r>
      <rPr>
        <sz val="9"/>
        <color rgb="FF000000"/>
        <rFont val="Arial"/>
        <family val="2"/>
      </rPr>
      <t xml:space="preserve"> web page, publications, web stories, flyers and videos in multiple languages; </t>
    </r>
    <r>
      <rPr>
        <b/>
        <sz val="9"/>
        <color rgb="FF000000"/>
        <rFont val="Arial"/>
        <family val="2"/>
      </rPr>
      <t>published</t>
    </r>
    <r>
      <rPr>
        <sz val="9"/>
        <color rgb="FF000000"/>
        <rFont val="Arial"/>
        <family val="2"/>
      </rPr>
      <t xml:space="preserve"> monthly LinkedIn newsletter;</t>
    </r>
    <r>
      <rPr>
        <b/>
        <sz val="9"/>
        <color rgb="FF000000"/>
        <rFont val="Arial"/>
        <family val="2"/>
      </rPr>
      <t xml:space="preserve"> used</t>
    </r>
    <r>
      <rPr>
        <sz val="9"/>
        <color rgb="FF000000"/>
        <rFont val="Arial"/>
        <family val="2"/>
      </rPr>
      <t xml:space="preserve"> FAO and other social media accounts and FAO and GEF newsletters to disseminate; </t>
    </r>
    <r>
      <rPr>
        <b/>
        <sz val="9"/>
        <color rgb="FF000000"/>
        <rFont val="Arial"/>
        <family val="2"/>
      </rPr>
      <t xml:space="preserve">migrated </t>
    </r>
    <r>
      <rPr>
        <sz val="9"/>
        <color rgb="FF000000"/>
        <rFont val="Arial"/>
        <family val="2"/>
      </rPr>
      <t xml:space="preserve">the CBIT-Forest web page (in EN, ES, FR); </t>
    </r>
    <r>
      <rPr>
        <b/>
        <sz val="9"/>
        <color rgb="FF000000"/>
        <rFont val="Arial"/>
        <family val="2"/>
      </rPr>
      <t>developed</t>
    </r>
    <r>
      <rPr>
        <sz val="9"/>
        <color rgb="FF000000"/>
        <rFont val="Arial"/>
        <family val="2"/>
      </rPr>
      <t xml:space="preserve"> 3 new tabs in multiple languages under the CBIT-Forest web page (NFMS assessment tool, Transparency in agriculture and forest microdata, Regional initiatives); </t>
    </r>
    <r>
      <rPr>
        <b/>
        <sz val="9"/>
        <color rgb="FF000000"/>
        <rFont val="Arial"/>
        <family val="2"/>
      </rPr>
      <t>developed</t>
    </r>
    <r>
      <rPr>
        <sz val="9"/>
        <color rgb="FF000000"/>
        <rFont val="Arial"/>
        <family val="2"/>
      </rPr>
      <t xml:space="preserve"> a video of e-learning series ‘Forest monitoring for climate action’; </t>
    </r>
    <r>
      <rPr>
        <b/>
        <u/>
        <sz val="9"/>
        <color rgb="FF000000"/>
        <rFont val="Arial"/>
        <family val="2"/>
      </rPr>
      <t>developed</t>
    </r>
    <r>
      <rPr>
        <u/>
        <sz val="9"/>
        <color rgb="FF000000"/>
        <rFont val="Arial"/>
        <family val="2"/>
      </rPr>
      <t xml:space="preserve">  63 knowledge products</t>
    </r>
    <r>
      <rPr>
        <sz val="9"/>
        <color rgb="FF000000"/>
        <rFont val="Arial"/>
        <family val="2"/>
      </rPr>
      <t xml:space="preserve">, including web pages, publications, videos, newsletter and self-paced courses; </t>
    </r>
    <r>
      <rPr>
        <b/>
        <u/>
        <sz val="9"/>
        <color rgb="FF000000"/>
        <rFont val="Arial"/>
        <family val="2"/>
      </rPr>
      <t>developed</t>
    </r>
    <r>
      <rPr>
        <u/>
        <sz val="9"/>
        <color rgb="FF000000"/>
        <rFont val="Arial"/>
        <family val="2"/>
      </rPr>
      <t xml:space="preserve"> 46 web stories </t>
    </r>
    <r>
      <rPr>
        <sz val="9"/>
        <color rgb="FF000000"/>
        <rFont val="Arial"/>
        <family val="2"/>
      </rPr>
      <t>in multiple languages (see news section in the web page);</t>
    </r>
    <r>
      <rPr>
        <b/>
        <sz val="9"/>
        <color rgb="FF000000"/>
        <rFont val="Arial"/>
        <family val="2"/>
      </rPr>
      <t xml:space="preserve"> </t>
    </r>
    <r>
      <rPr>
        <b/>
        <u/>
        <sz val="9"/>
        <color rgb="FF000000"/>
        <rFont val="Arial"/>
        <family val="2"/>
      </rPr>
      <t>published</t>
    </r>
    <r>
      <rPr>
        <u/>
        <sz val="9"/>
        <color rgb="FF000000"/>
        <rFont val="Arial"/>
        <family val="2"/>
      </rPr>
      <t xml:space="preserve"> 16 editions </t>
    </r>
    <r>
      <rPr>
        <sz val="9"/>
        <color rgb="FF000000"/>
        <rFont val="Arial"/>
        <family val="2"/>
      </rPr>
      <t>of the Forest data &amp; climate action;</t>
    </r>
    <r>
      <rPr>
        <b/>
        <sz val="9"/>
        <color rgb="FF000000"/>
        <rFont val="Arial"/>
        <family val="2"/>
      </rPr>
      <t xml:space="preserve"> participated/co-organized </t>
    </r>
    <r>
      <rPr>
        <sz val="9"/>
        <color rgb="FF000000"/>
        <rFont val="Arial"/>
        <family val="2"/>
      </rPr>
      <t xml:space="preserve">to key global events IUFRO, COFO and COP30(Forest Pavillion) (2024); </t>
    </r>
    <r>
      <rPr>
        <b/>
        <sz val="9"/>
        <color rgb="FF000000"/>
        <rFont val="Arial"/>
        <family val="2"/>
      </rPr>
      <t>delivered/contributed</t>
    </r>
    <r>
      <rPr>
        <sz val="9"/>
        <color rgb="FF000000"/>
        <rFont val="Arial"/>
        <family val="2"/>
      </rPr>
      <t xml:space="preserve"> 2 global webinars presenting results of the capacity development activities and self-assessment tools; (Nov, 2024); </t>
    </r>
    <r>
      <rPr>
        <b/>
        <sz val="9"/>
        <color rgb="FF000000"/>
        <rFont val="Arial"/>
        <family val="2"/>
      </rPr>
      <t>delivered</t>
    </r>
    <r>
      <rPr>
        <sz val="9"/>
        <color rgb="FF000000"/>
        <rFont val="Arial"/>
        <family val="2"/>
      </rPr>
      <t xml:space="preserve"> a join session with CBIT-GSP A closing conversation with FAO - CBIT-Forest Phase II: Growing from past experience, innovating for the future (12 February, 2025); </t>
    </r>
    <r>
      <rPr>
        <b/>
        <sz val="9"/>
        <color rgb="FF000000"/>
        <rFont val="Arial"/>
        <family val="2"/>
      </rPr>
      <t xml:space="preserve">contributed </t>
    </r>
    <r>
      <rPr>
        <sz val="9"/>
        <color rgb="FF000000"/>
        <rFont val="Arial"/>
        <family val="2"/>
      </rPr>
      <t xml:space="preserve">to deliver the workshop on BTR at SBSTA 2025 with the GEF SEC. </t>
    </r>
  </si>
  <si>
    <r>
      <t xml:space="preserve">Output 3.2 </t>
    </r>
    <r>
      <rPr>
        <sz val="9"/>
        <color rgb="FF000000"/>
        <rFont val="Arial"/>
        <family val="2"/>
      </rPr>
      <t xml:space="preserve">Project </t>
    </r>
    <r>
      <rPr>
        <b/>
        <sz val="9"/>
        <color rgb="FF000000"/>
        <rFont val="Arial"/>
        <family val="2"/>
      </rPr>
      <t>c</t>
    </r>
    <r>
      <rPr>
        <sz val="9"/>
        <color rgb="FF000000"/>
        <rFont val="Arial"/>
        <family val="2"/>
      </rPr>
      <t>ommunication and outreach strategy designed and implemented   </t>
    </r>
  </si>
  <si>
    <t>Communication and outreach kit tool operational and further developed with new content </t>
  </si>
  <si>
    <r>
      <rPr>
        <b/>
        <u/>
        <sz val="9"/>
        <color rgb="FF000000"/>
        <rFont val="Arial"/>
        <family val="2"/>
      </rPr>
      <t>developed</t>
    </r>
    <r>
      <rPr>
        <u/>
        <sz val="9"/>
        <color rgb="FF000000"/>
        <rFont val="Arial"/>
        <family val="2"/>
      </rPr>
      <t xml:space="preserve"> and </t>
    </r>
    <r>
      <rPr>
        <b/>
        <u/>
        <sz val="9"/>
        <color rgb="FF000000"/>
        <rFont val="Arial"/>
        <family val="2"/>
      </rPr>
      <t xml:space="preserve">updated </t>
    </r>
    <r>
      <rPr>
        <u/>
        <sz val="9"/>
        <color rgb="FF000000"/>
        <rFont val="Arial"/>
        <family val="2"/>
      </rPr>
      <t>yearly the communication plan</t>
    </r>
    <r>
      <rPr>
        <sz val="9"/>
        <color rgb="FF000000"/>
        <rFont val="Arial"/>
        <family val="2"/>
      </rPr>
      <t xml:space="preserve">; </t>
    </r>
    <r>
      <rPr>
        <b/>
        <sz val="9"/>
        <color rgb="FF000000"/>
        <rFont val="Arial"/>
        <family val="2"/>
      </rPr>
      <t>shared</t>
    </r>
    <r>
      <rPr>
        <sz val="9"/>
        <color rgb="FF000000"/>
        <rFont val="Arial"/>
        <family val="2"/>
      </rPr>
      <t xml:space="preserve"> the plan with the GEF SEC communication; </t>
    </r>
    <r>
      <rPr>
        <b/>
        <u/>
        <sz val="9"/>
        <color rgb="FF000000"/>
        <rFont val="Arial"/>
        <family val="2"/>
      </rPr>
      <t xml:space="preserve">developed </t>
    </r>
    <r>
      <rPr>
        <u/>
        <sz val="9"/>
        <color rgb="FF000000"/>
        <rFont val="Arial"/>
        <family val="2"/>
      </rPr>
      <t>a Press kit developed for the launch of the project</t>
    </r>
    <r>
      <rPr>
        <sz val="9"/>
        <color rgb="FF000000"/>
        <rFont val="Arial"/>
        <family val="2"/>
      </rPr>
      <t xml:space="preserve">; </t>
    </r>
    <r>
      <rPr>
        <b/>
        <sz val="9"/>
        <color rgb="FF000000"/>
        <rFont val="Arial"/>
        <family val="2"/>
      </rPr>
      <t>updated</t>
    </r>
    <r>
      <rPr>
        <sz val="9"/>
        <color rgb="FF000000"/>
        <rFont val="Arial"/>
        <family val="2"/>
      </rPr>
      <t xml:space="preserve"> of the Trello Board regularly; </t>
    </r>
    <r>
      <rPr>
        <b/>
        <sz val="9"/>
        <color rgb="FF000000"/>
        <rFont val="Arial"/>
        <family val="2"/>
      </rPr>
      <t>implemented</t>
    </r>
    <r>
      <rPr>
        <sz val="9"/>
        <color rgb="FF000000"/>
        <rFont val="Arial"/>
        <family val="2"/>
      </rPr>
      <t xml:space="preserve"> the communication plan; </t>
    </r>
    <r>
      <rPr>
        <b/>
        <sz val="9"/>
        <color rgb="FF000000"/>
        <rFont val="Arial"/>
        <family val="2"/>
      </rPr>
      <t xml:space="preserve">published </t>
    </r>
    <r>
      <rPr>
        <sz val="9"/>
        <color rgb="FF000000"/>
        <rFont val="Arial"/>
        <family val="2"/>
      </rPr>
      <t xml:space="preserve">knowledge products and organized outreach and knowledge management events while featuring all the latest updates on the web page of the project; </t>
    </r>
    <r>
      <rPr>
        <b/>
        <sz val="9"/>
        <color rgb="FF000000"/>
        <rFont val="Arial"/>
        <family val="2"/>
      </rPr>
      <t>ensured</t>
    </r>
    <r>
      <rPr>
        <sz val="9"/>
        <color rgb="FF000000"/>
        <rFont val="Arial"/>
        <family val="2"/>
      </rPr>
      <t xml:space="preserve"> gender balance in visuals of the project, including web stories, publications, newsletter (Women as Catalysts for Forest Data Transparency, etc); </t>
    </r>
    <r>
      <rPr>
        <b/>
        <sz val="9"/>
        <color rgb="FF000000"/>
        <rFont val="Arial"/>
        <family val="2"/>
      </rPr>
      <t>implemented</t>
    </r>
    <r>
      <rPr>
        <sz val="9"/>
        <color rgb="FF000000"/>
        <rFont val="Arial"/>
        <family val="2"/>
      </rPr>
      <t xml:space="preserve"> gender action plan recommendations. </t>
    </r>
  </si>
  <si>
    <r>
      <t xml:space="preserve">Output 3.3. </t>
    </r>
    <r>
      <rPr>
        <sz val="9"/>
        <color rgb="FF333333"/>
        <rFont val="Arial"/>
        <family val="2"/>
      </rPr>
      <t>Project results successfully monitored and reported </t>
    </r>
  </si>
  <si>
    <t>Number of project performance reports produced.  </t>
  </si>
  <si>
    <r>
      <rPr>
        <sz val="9"/>
        <color rgb="FF000000"/>
        <rFont val="Arial"/>
        <family val="2"/>
      </rPr>
      <t xml:space="preserve">performed stakeholder consultation at the beginning of the project; </t>
    </r>
    <r>
      <rPr>
        <b/>
        <sz val="9"/>
        <color rgb="FF000000"/>
        <rFont val="Arial"/>
        <family val="2"/>
      </rPr>
      <t xml:space="preserve">set up </t>
    </r>
    <r>
      <rPr>
        <sz val="9"/>
        <color rgb="FF000000"/>
        <rFont val="Arial"/>
        <family val="2"/>
      </rPr>
      <t xml:space="preserve">regular communication with stakeholders through face-to-face or online meetings; </t>
    </r>
    <r>
      <rPr>
        <b/>
        <sz val="9"/>
        <color rgb="FF000000"/>
        <rFont val="Arial"/>
        <family val="2"/>
      </rPr>
      <t>held</t>
    </r>
    <r>
      <rPr>
        <sz val="9"/>
        <color rgb="FF000000"/>
        <rFont val="Arial"/>
        <family val="2"/>
      </rPr>
      <t xml:space="preserve"> 3 project steering committee meetings (8 March 2024; 11 September 2024 and 25 February); </t>
    </r>
    <r>
      <rPr>
        <b/>
        <sz val="9"/>
        <color rgb="FF000000"/>
        <rFont val="Arial"/>
        <family val="2"/>
      </rPr>
      <t xml:space="preserve">shared </t>
    </r>
    <r>
      <rPr>
        <sz val="9"/>
        <color rgb="FF000000"/>
        <rFont val="Arial"/>
        <family val="2"/>
      </rPr>
      <t xml:space="preserve">presentations and minutes will all PSC members; </t>
    </r>
    <r>
      <rPr>
        <b/>
        <u/>
        <sz val="9"/>
        <color rgb="FF000000"/>
        <rFont val="Arial"/>
        <family val="2"/>
      </rPr>
      <t>prepared</t>
    </r>
    <r>
      <rPr>
        <u/>
        <sz val="9"/>
        <color rgb="FF000000"/>
        <rFont val="Arial"/>
        <family val="2"/>
      </rPr>
      <t xml:space="preserve"> first and second project progress report (PSC) in due time</t>
    </r>
    <r>
      <rPr>
        <sz val="9"/>
        <color rgb="FF000000"/>
        <rFont val="Arial"/>
        <family val="2"/>
      </rPr>
      <t xml:space="preserve">; </t>
    </r>
    <r>
      <rPr>
        <b/>
        <sz val="9"/>
        <color rgb="FF000000"/>
        <rFont val="Arial"/>
        <family val="2"/>
      </rPr>
      <t xml:space="preserve">prepared </t>
    </r>
    <r>
      <rPr>
        <u/>
        <sz val="9"/>
        <color rgb="FF000000"/>
        <rFont val="Arial"/>
        <family val="2"/>
      </rPr>
      <t xml:space="preserve">first project implementation report </t>
    </r>
    <r>
      <rPr>
        <sz val="9"/>
        <color rgb="FF000000"/>
        <rFont val="Arial"/>
        <family val="2"/>
      </rPr>
      <t xml:space="preserve">(PIR) for the project; </t>
    </r>
    <r>
      <rPr>
        <b/>
        <sz val="9"/>
        <color rgb="FF000000"/>
        <rFont val="Arial"/>
        <family val="2"/>
      </rPr>
      <t>disseminated</t>
    </r>
    <r>
      <rPr>
        <sz val="9"/>
        <color rgb="FF000000"/>
        <rFont val="Arial"/>
        <family val="2"/>
      </rPr>
      <t xml:space="preserve"> knowledge products in key global transparency events, including the launch of the project; </t>
    </r>
    <r>
      <rPr>
        <b/>
        <sz val="9"/>
        <color rgb="FF000000"/>
        <rFont val="Arial"/>
        <family val="2"/>
      </rPr>
      <t>shared</t>
    </r>
    <r>
      <rPr>
        <sz val="9"/>
        <color rgb="FF000000"/>
        <rFont val="Arial"/>
        <family val="2"/>
      </rPr>
      <t xml:space="preserve"> information from the project via the News and Events tabs on the project website and CBIT-GSP platform; </t>
    </r>
    <r>
      <rPr>
        <b/>
        <sz val="9"/>
        <color rgb="FF000000"/>
        <rFont val="Arial"/>
        <family val="2"/>
      </rPr>
      <t>published</t>
    </r>
    <r>
      <rPr>
        <sz val="9"/>
        <color rgb="FF000000"/>
        <rFont val="Arial"/>
        <family val="2"/>
      </rPr>
      <t xml:space="preserve"> a one year in number of the project (https://openknowledge.fao.org/handle/20.500.14283/cd4787en).    </t>
    </r>
  </si>
  <si>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</si>
  <si>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</si>
  <si>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</si>
  <si>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GEF Operational Focal Point (OFP)</t>
  </si>
  <si>
    <t>FY2025 Implementation Objective rating10</t>
  </si>
  <si>
    <t>The project implplementation is proceeding as planned with results that are meeting or exceeding the performance indicators. The highlights of the reporting period include technical implementation of the novel FRA Flexible Voluntary Updates, successfull expansion of the open access to NFI data to cover additional countries, and successfull work with the regional NFI networks.</t>
  </si>
  <si>
    <t>Project implementation is highly satisfactory, having adopted recommendations from the evaluation of CBIT-Forest Phase I. The project is on track to achieve and possibly exceed anticipated objectives.</t>
  </si>
  <si>
    <t>The day to day management of this global project benefitted from the CBIT-Forest phase I investments and co-financing, ensuring a smooth progression from project design into delivery. The team is experienced, the work plans and budgets achieveable and risks are managed to secure timely delivery of quality outputs. There is a lot to learn from this project and lessons to be replicated.</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</si>
  <si>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</si>
  <si>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</si>
  <si>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</si>
  <si>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r>
      <rPr>
        <sz val="9"/>
        <color rgb="FF000000"/>
        <rFont val="Arial"/>
        <family val="2"/>
      </rPr>
      <t xml:space="preserve">Significant progress has been made in advancing the FRA 2025 online platform. Key achievements include the validation of </t>
    </r>
    <r>
      <rPr>
        <u/>
        <sz val="9"/>
        <color rgb="FF000000"/>
        <rFont val="Arial"/>
        <family val="2"/>
      </rPr>
      <t>236 country reports</t>
    </r>
    <r>
      <rPr>
        <sz val="9"/>
        <color rgb="FF000000"/>
        <rFont val="Arial"/>
        <family val="2"/>
      </rPr>
      <t xml:space="preserve">, enhanced data functionalities for editing and review, as well as improved user experience through a redesigned dashboard and bulk download options. Strategic collaborations with OFAC, ACTO, and UNECE/FAO have strengthened regional forest data efforts. Feedback mechanisms were implemented and analyzed, while technical preparations for flexible voluntary updates are well underway with </t>
    </r>
    <r>
      <rPr>
        <u/>
        <sz val="9"/>
        <color rgb="FF000000"/>
        <rFont val="Arial"/>
        <family val="2"/>
      </rPr>
      <t>59 countries expressed interest in participation.</t>
    </r>
    <r>
      <rPr>
        <sz val="9"/>
        <color rgb="FF000000"/>
        <rFont val="Arial"/>
        <family val="2"/>
      </rPr>
      <t xml:space="preserve"> Training, outreach, and communication tools—including a web story and animated video—are under development. The FRA 2025 report is finalized and set for multilingual release in October, marking a major milestone in global forest reporting. 
The CBIT-Forest project catalyzed global momentum for forest data transparency and international cooperation. Through strategic bilateral engagements across Latin America and the Caribbean, Asia-Pacific, and Africa, the project fostered inclusive dialogue and cross-regional knowledge exchange. Its global launch—marked by a high-profile webinar—set the stage for transformative events like the “Forest Data Without Borders” workshop in Bangkok. A key </t>
    </r>
    <r>
      <rPr>
        <u/>
        <sz val="9"/>
        <color rgb="FF000000"/>
        <rFont val="Arial"/>
        <family val="2"/>
      </rPr>
      <t>achievement was the outreach to 21 countries</t>
    </r>
    <r>
      <rPr>
        <sz val="9"/>
        <color rgb="FF000000"/>
        <rFont val="Arial"/>
        <family val="2"/>
      </rPr>
      <t>, inviting them to join the Food and Agriculture Catalogue, which led to the publication of National Forest Inventory data by seven nations and progress toward metadata approval by several others. Capacity development surged through multilingual online courses, empowering around 2,700 participants—34% women and 57% youth. Deepening partnerships with academia and youth networks such as the International Forestry Students’ Association sparked vibrant engagement through surveys, dialogues, and career-building initiatives. Strengthened regional networks in LAC and Asia-Pacific now anchor sustained progress toward institutionalizing forest data and advancing climate action.</t>
    </r>
    <r>
      <rPr>
        <u/>
        <sz val="9"/>
        <color rgb="FF000000"/>
        <rFont val="Arial"/>
        <family val="2"/>
      </rPr>
      <t xml:space="preserve"> Overall, a total of 64 countries have benefited </t>
    </r>
    <r>
      <rPr>
        <sz val="9"/>
        <color rgb="FF000000"/>
        <rFont val="Arial"/>
        <family val="2"/>
      </rPr>
      <t xml:space="preserve">from data sharing, capacity-building, and knowledge exchange activities carried out at global, regional, and national levels.  
The CBIT-Forest project has played a pivotal role in advancing forest data transparency and climate action, aligning with global policy priorities. It produced 109 multilingual knowledge products—including web content, videos, and self-paced courses—designed to support evidence-based decision-making. The project enhanced digital outreach through a dynamic web platform, monthly newsletters, and strategic use of FAO and GEF communication channels. It actively contributed to global policy dialogues at IUFRO, COFO, and COP30, and delivered high-level webinars and workshops on transparency tools and capacity development. A robust communication plan ensured visibility, inclusivity, and gender balance, while stakeholder engagement was maintained through regular consultations and steering committee meetings. Key achievements were documented in timely reports and showcased in the “One Year in Numbers” publication. CBIT-Forest Phase II demonstrates how targeted communication, innovation, and collaboration can empower countries to meet their climate reporting commitments and strengthen transparency under the Paris Agreement. CBIT-Forest II knowledge products (including publications, videos, flyers and web sites) were accessed over </t>
    </r>
    <r>
      <rPr>
        <u/>
        <sz val="9"/>
        <color rgb="FF000000"/>
        <rFont val="Arial"/>
        <family val="2"/>
      </rPr>
      <t>75 000 times since the beginning of Phase II.</t>
    </r>
  </si>
  <si>
    <t>Please provide a summary paragraph on challenges of project implementation consistent with the information reported in section 2 and 3 of the PIR (Max 400 words) (This section will be uploaded to the GEF portal)</t>
  </si>
  <si>
    <t xml:space="preserve">During the FAO FRA 2025 data collection, challenges occurred in terms of outdated national data as well as limited financial and human resources in countries to prepare FRA reports, requiring increased support from the FAO. The piloting of the FRA Flexible Voluntary Updates mechanism has made it clear that a significant higher workload for the FRA secretariat and required constant engagement with countries and additional effort are required to maintain data integrity and consistency. For the FRA data platform, a long-term solution for its financial resourcing for maintenance and continuous development is needed to ensure that the diverse needs of a multitude of users are met.
Throughout project implementation, key challenges emerged around country engagement, particularly in understanding and embracing data sharing. To address this, the project maintained continuous and sustained interactions with national counterparts, building trust and reinforcing the value of participation. Targeted support and guidance were provided to encourage involvement and overcome hesitancy. In contexts affected by political and economic instability, participation was occasionally delayed. However, the project responded proactively by working closely with stakeholders to highlight the benefits of transparency and collaborative data sharing. To further support the use of the FAO FAM platform, tailored assistance and regular follow-ups were offered, helping countries navigate technical and institutional barriers. </t>
  </si>
  <si>
    <t>Implementation of Exit Strategy</t>
  </si>
  <si>
    <t xml:space="preserve">Has the project developed an Exit Strategy? If yes, please describe the progress to implement it.
</t>
  </si>
  <si>
    <t>The CBIT-Forest project has developed a robust Exit Strategy to ensure the long-term sustainability of its outcomes. This strategy focuses on strengthening institutional capacities, integrating tools into national forest monitoring systems, and fostering lasting partnerships. Key achievements include the successful transfer of capacity-building to national stakeholders, embedding transparency practices into existing frameworks, and supporting regional forest inventory networks for ongoing knowledge exchange. These efforts are further reinforced through collaboration with the FAO eLearning Academy, FAO forest monitoring networks, and strategic partners—empowering countries to independently maintain and advance forest sector transparency well beyond the project’s conclusion.</t>
  </si>
  <si>
    <t xml:space="preserve">How is the project enhancing institutional capacities to foster country ownership for more durable / sustained results?
</t>
  </si>
  <si>
    <t xml:space="preserve">The CBIT-Forest project is strategically building institutional capacities to foster national ownership and ensure the long-term sustainability of forest transparency efforts. Through open-access, multilingual learning resources—including self-paced and facilitated online courses, and technical publications—the project supports the institutionalization and replication of knowledge. Facilitated online courses equip participants to apply and share skills beyond the project’s lifespan, while the active engagement of young professionals strengthens future leadership in forest data transparency. Tailored support to national ministries and agencies enhances their ability to manage and disseminate forest data. By promoting cross-sectoral collaboration, the project unites government, civil society, academia, and local actors in advancing forest monitoring systems. </t>
  </si>
  <si>
    <t>5. Environmental and Social Safeguards (ESS): risks from the project</t>
  </si>
  <si>
    <t>Initial ESS Risk Classification (at CEO Endorsement/Approval Stage)</t>
  </si>
  <si>
    <t>Low risk</t>
  </si>
  <si>
    <t>New environmental and social risks.</t>
  </si>
  <si>
    <t>Progress made towards implementing the Enivronmental and Social Management Plan (ESMP) (only for Moderate and High Risk Projects)</t>
  </si>
  <si>
    <t>Grievance Redress Mechanism (GRM)</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</si>
  <si>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</si>
  <si>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</si>
  <si>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</si>
  <si>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</si>
  <si>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</si>
  <si>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</si>
  <si>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</si>
  <si>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Social</t>
  </si>
  <si>
    <t>High</t>
  </si>
  <si>
    <t>Yes</t>
  </si>
  <si>
    <t>Lack of commitment of countries to participate to the Capacity-Building and knowledge sharing activities as well as lack of interest on the use of knowledge products and platforms developed by the project </t>
  </si>
  <si>
    <t>Keep continuous and sustained interactions with countries involved to tailor project deliverables to needs and priorities</t>
  </si>
  <si>
    <t>FRA data users and national correspondents discontinue the use of the online platform for data entry / internet connectivity problems </t>
  </si>
  <si>
    <t>Keep continuous and sustained interactions with FRA data users and national correspondents </t>
  </si>
  <si>
    <t>Political</t>
  </si>
  <si>
    <t>Political and economic environment in the countries does not favour participation in project activities</t>
  </si>
  <si>
    <t>Work together with the countries, partners and other stakeholders to promote the benefits of transparency requirements </t>
  </si>
  <si>
    <t>FRA national correspondents, partners and other focal points are unwilling to familiarize themselves with FRA 2025 process  </t>
  </si>
  <si>
    <t>Communicate consistently and effectively on the FRA 2025 process with all stakeholders</t>
  </si>
  <si>
    <t>Countries are unwilling to participate to the project activities related to data sharing, capacity-building and knowledge exchange</t>
  </si>
  <si>
    <t>Consultation through regular engagement to ensure consistency with existing capacity and creating competency where required.  </t>
  </si>
  <si>
    <t>Institutional</t>
  </si>
  <si>
    <t>Project fails to establish suitable connection to target users </t>
  </si>
  <si>
    <t>Country level engagement and support will be routinely undertaken  </t>
  </si>
  <si>
    <t>Legal &amp; Regulatory</t>
  </si>
  <si>
    <t>Moderate</t>
  </si>
  <si>
    <t>Countries are unwilling to share forest-related data in the FAO FAM platform </t>
  </si>
  <si>
    <t>Country level engagement and support will be routinely undertaken </t>
  </si>
  <si>
    <t>Operational &amp; Logistical</t>
  </si>
  <si>
    <t>Inadequate project management </t>
  </si>
  <si>
    <t>Monthly review of transaction lists, rigorous application of all proven and relevant project accounting, financial management, recruitment and procurement procedures of FAO. </t>
  </si>
  <si>
    <t>Project overall risk rating (Low, Moderate, Substantial or High):</t>
  </si>
  <si>
    <t>FY2024 rating</t>
  </si>
  <si>
    <t>FY2025 rating</t>
  </si>
  <si>
    <t>Comments/reason for the rating for FY2025 and any changes (positive or negative) in the rating since the previous reporting period</t>
  </si>
  <si>
    <t>Low</t>
  </si>
  <si>
    <t>Risk score/Impact has been provided in the table above; risk score/likelihood for all the items is considered 'UNLIKELY' (see CEO endorsement document)</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</si>
  <si>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</si>
  <si>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</si>
  <si>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</si>
  <si>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</si>
  <si>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</si>
  <si>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</si>
  <si>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</si>
  <si>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</si>
  <si>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</si>
  <si>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</si>
  <si>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</si>
  <si>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</si>
  <si>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</si>
  <si>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</si>
  <si>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</si>
  <si>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</si>
  <si>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</si>
  <si>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</si>
  <si>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</si>
  <si>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Financial management</t>
  </si>
  <si>
    <t>Implementation schedule</t>
  </si>
  <si>
    <t>Executing Entity</t>
  </si>
  <si>
    <t>Executing Entity Category</t>
  </si>
  <si>
    <t>Minor project objective change</t>
  </si>
  <si>
    <t>Safeguards</t>
  </si>
  <si>
    <t>Risk analysis</t>
  </si>
  <si>
    <t>Increase of GEF project financing up to 5%</t>
  </si>
  <si>
    <t>Co-financing</t>
  </si>
  <si>
    <t xml:space="preserve">Positive: co-financing through joint activities with the Aim4Forest Programme
</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</si>
  <si>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</si>
  <si>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</si>
  <si>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</si>
  <si>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</si>
  <si>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</si>
  <si>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</si>
  <si>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</si>
  <si>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</si>
  <si>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</si>
  <si>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 xml:space="preserve">Others </t>
  </si>
  <si>
    <t>Global Forest Resources Assessment  National Correspondents (FRA-NC) </t>
  </si>
  <si>
    <r>
      <t>Direct beneficiary</t>
    </r>
    <r>
      <rPr>
        <sz val="11"/>
        <color rgb="FF000000"/>
        <rFont val="Calibri"/>
        <family val="2"/>
      </rPr>
      <t> </t>
    </r>
  </si>
  <si>
    <t xml:space="preserve">FRA NC were involved in online and in-person workshops; 
FRA newsletter </t>
  </si>
  <si>
    <t>United Nations Framework Convention for Climate Change </t>
  </si>
  <si>
    <t>Implementing partner</t>
  </si>
  <si>
    <t>Depending on the activities being implemented, regular communication is maintained. The UNFCCC, as a member of the Project Steering Committee, actively participates in key initiatives—joining live sessions of the online facilitated courses and collaborating on joint publications.</t>
  </si>
  <si>
    <t>Paris Committee on Capacity-building (PCCB) network </t>
  </si>
  <si>
    <t>Strategic partner</t>
  </si>
  <si>
    <t>PCCB helps to disseminate products under the project</t>
  </si>
  <si>
    <t>FAO’s eLearning Academy </t>
  </si>
  <si>
    <t>Regular communication supports the implementation of a diverse portfolio of activities, including the enhancement of the eLearning course series, delivery of two multilingual online facilitated courses, and organization of ad hoc webinars in collaboration with academia</t>
  </si>
  <si>
    <t>Global Forest Observations Initiative </t>
  </si>
  <si>
    <t>Regular communication to share knowledge and activities with all partners from the GFOI has been disseminated through the email list (3759 subscribers), Linkedin (1262 followers), X (1861 followers) and Facebook (1876 followers), as well as the website's news and events pages. In the context of GFOI/Aim4Forests south-south exchange 2 webinars where held: Learning opportunities for all: Strengthening forest data for better (26 nov, 2024) reporting and Enhancing national forest monitoring systems for climate action: Tools, plans and approaches (28 nov 2024). Moreover, three regional information exchanges were held online for partners to provide updates on recent progress, hot topics and common challenges in the regions of Africa, Asia-Pacific, and Latin America and the Caribbean (held in 2024).</t>
  </si>
  <si>
    <t>Initiative for Climate Action Transparency (ICAT) </t>
  </si>
  <si>
    <t>Regular communication facilitates knowledge sharing and coordination of activities, primarily focused on ETF-related efforts in the LAC region and through global collaboration under the ETF coordination led by the CBI-GSP project</t>
  </si>
  <si>
    <t>National Focal Points (NFP) for activities pertaining to the UNFCCC </t>
  </si>
  <si>
    <t>The UNFCCC Focal Point was actively engaged in the delivery of the two online facilitated courses conducted under the project</t>
  </si>
  <si>
    <t>International Forestry Students' Association </t>
  </si>
  <si>
    <t>Since February 2025, an engagement plan has been actively implemented, supported by consistent monthly communication and updates. A number of key activities have already been successfully carried out (webinar, survey)</t>
  </si>
  <si>
    <t>Latin American and the Caribbean national forest inventory </t>
  </si>
  <si>
    <t>Support was provided to the network secretariat, including coordination of steering committee meetings, general assemblies, and communication-focused coordination sessions. Online technical sessions were conducted to advance harmonization efforts, alongside preparations for the in-person meeting held in Guatemala from 7–11 July 2025</t>
  </si>
  <si>
    <t>CBIT-AFOLU </t>
  </si>
  <si>
    <t>Joint efforts were made in preparing ETF-related events, such as SBSTA. The CBIT-AFOLU project’s DGroup platform is actively used to disseminate learning opportunities, including products featured on FAO’s ETF webpage.</t>
  </si>
  <si>
    <t>CBIT-GSP platform</t>
  </si>
  <si>
    <t>Regular communication to share knowledge and activities throughout the year; joint webinar to share experience of CBIT-Forest (12 Feb 2025); joint planning for the delivery of the Second Transparency Forum (Sep. 2025)</t>
  </si>
  <si>
    <t>Collaborative Forest Resources Questionnaire </t>
  </si>
  <si>
    <t xml:space="preserve">Contributed to coordination and communication with partners on the Collaborative Forest Resources Questionnaire (CFRQ). </t>
  </si>
  <si>
    <t>UNDP</t>
  </si>
  <si>
    <t>Communication happening around ETF and forest related topics and working jointly towards the delivery of a session for the Global Transparency Forum to be held in Sep. 2025.</t>
  </si>
  <si>
    <t>ACTO (NEW)</t>
  </si>
  <si>
    <t>Provided technical support to the ACTO Secretariat to develop the second report of the State of the Forests in the Amazon Region. This support included: enabled access to the most updated FRA data for the ACTO member countries, developed indicators to be included in the assessment, supported to national technicians in charge of preparing the national submissions, developed regional scale analysis of deforestation drivers and forest disturbance (the latter in collaboration with the EC-JRC); held an in-person regional workshop for data validation carried-out in Bogota (Colombia) in June 2025.</t>
  </si>
  <si>
    <t>OFAC (NEW)</t>
  </si>
  <si>
    <t xml:space="preserve">Organized side event with OFAC at the 20th Meeting of the Parties of the Congo Basin Forest Partnership on improving primary forest data in June 2024; maintained dialogue with OFAC on updates on FRA and OFAC activities and releases; included OFAC as part of the task force on the definition of forest degradation; planned joined activities for enhanced primary forest reporting in the central Africa subregion. </t>
  </si>
  <si>
    <t>UNECE/FAO/Forest Europe (NEW)</t>
  </si>
  <si>
    <t>Finalized Joint pan-European Data Collection and provided technical support throughout the process; developed and tested in cooperation with UNECE a data collection interface on the FRA platform; launched the 2025 JPEDC system; developed a user guide and held a regional workshop with partner organizations in Helsinki, Finland 11-14 September 2023.</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</si>
  <si>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</si>
  <si>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</si>
  <si>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</si>
  <si>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</si>
  <si>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</si>
  <si>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</si>
  <si>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No</t>
  </si>
  <si>
    <t>b. Improving women's participation and decision making</t>
  </si>
  <si>
    <r>
      <rPr>
        <sz val="9"/>
        <color rgb="FF000000"/>
        <rFont val="Arial"/>
        <family val="2"/>
      </rPr>
      <t xml:space="preserve">Women accounted for </t>
    </r>
    <r>
      <rPr>
        <b/>
        <sz val="9"/>
        <color rgb="FF000000"/>
        <rFont val="Arial"/>
        <family val="2"/>
      </rPr>
      <t>37% of participants across global, regional, and national events</t>
    </r>
    <r>
      <rPr>
        <sz val="9"/>
        <color rgb="FF000000"/>
        <rFont val="Arial"/>
        <family val="2"/>
      </rPr>
      <t xml:space="preserve">, as well as online courses—representing a meaningful stride toward gender-inclusive forest data transparency and capacity development. This level of participation not only surpasses the project’s minimum benchmark of 30% female representation in decision-making and consultative processes, as outlined in its gender analysis and action plan, but also underscores a growing commitment to equitable engagement in environmental governance. 
The CBIT-Forest project successfully implemented a robust and forward-looking suite of gender-responsive actions, guided by its Gender Action Plan. These measures were not add-ons—they were strategically woven into every facet of the project, from management and capacity development to knowledge sharing. Gender equality was not only a stated priority, but a lived practice throughout the project cycle. 
Every new team member receives mandatory gender training aligned with FAO and GEF policies, fostering a shared foundation of gender equity from day one. In capacity development, the project actively championed women’s participation through inclusive outreach, thoughtful facilitation, and gender-sensitive training design. Training sessions highlighted the essential contributions of both women and men in forest data collection, analysis, and reporting, with participation rigorously tracked using gender-disaggregated data.  
This integrated approach ensured that gender equity was not just promoted—but embedded, measured, and sustained. 
In knowledge management, the project celebrated women’s leadership and contributions through compelling success stories, engaging social media content, and gender-responsive knowledge products—including reports, videos, and web stories—designed to reflect diverse perspectives. These materials were crafted in accessible formats to ensure usability for all stakeholders, regardless of technical background or digital access. Gender indicators were integrated into the results framework, making gender equality a visible and measurable outcome. The project’s communication strategy also included specific guidance on integrating gender considerations, ensuring that outreach and content development reflected an inclusive perspective and contributed to gender-sensitive reporting. 
Women’s participation in the FRA2025 cycle was significantly increased with the aim to enhance gender balance within the network of FRA National Correspondents. In total, 299 experts from 157 countries participated in the workshops, inclusive of National Correspondents as well as their alternates and collaborators. Of these attendees, twenty-seven percent were female. This attendance is a 17 percent increase from the FRA2020 cycle. Additionally, the percentage of female National Correspondents and alternates has increased from </t>
    </r>
    <r>
      <rPr>
        <b/>
        <sz val="9"/>
        <color rgb="FF000000"/>
        <rFont val="Arial"/>
        <family val="2"/>
      </rPr>
      <t>19 percent (FRA2020) to 29 percent (FRA2025)</t>
    </r>
    <r>
      <rPr>
        <sz val="9"/>
        <color rgb="FF000000"/>
        <rFont val="Arial"/>
        <family val="2"/>
      </rPr>
      <t>. Emphasis was placed on encouraging women’s involvement in workshops and training sessions to ensure their active engagement and input in key activities. These efforts contributed to a more diverse and inclusive representation, thus strengthening the FRA2025 process overall</t>
    </r>
  </si>
  <si>
    <t>c. generating socio-economic benefits or services for women</t>
  </si>
  <si>
    <t>Any other good practices on gender</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</si>
  <si>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</si>
  <si>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</si>
  <si>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</si>
  <si>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</si>
  <si>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The knowledge management and learning strategy was developed to capture and disseminate key products. The strategy has been periodically revised based on monitoring results of outreach and knowledge management efforts to ensure effective improvements to visibility and accessibility. 
A visual identity was developed in the early stages of the project, including templates with consistent branding to elevate the profile of the activities conducted under the project. FAO ensured the visibility of GEF Secretariat financing across all the project’s materials by including logo and textual acknowledgments and links and social media handles as appropriate. The launch of the project, its goals and objectives were effectively shared through a variety of international, regional and national media outlets and social accounts. The outreach was ensured through an FAO global press release in English, French and Spanish (https://www.fao.org/in-action/boosting-transparency-forest-data/news-and-events/news/detail/Charting-a-transparent-path-for-global-forest-data-and-innovative-climate-action/en), a dedicated webpage, a project flyer (in English, Spanish and French) and a launch webinar. A press kit was compiled and published with these materials, found here: https://www.fao.org/in-action/boosting-transparency-forest-data/news-and-events/press-kit/en. In the project's web site news (https://www.fao.org/in-action/boosting-transparency-forest-data/news-and-events/news/en), events (https://www.fao.org/in-action/boosting-transparency-forest-data/news-and-events/events/en) and resources (https://www.fao.org/in-action/boosting-transparency-forest-data/resources/publications/en) are regularly updated.  
A stakeholder assessment was conducted to map global, regional and organizational contacts to best understand key and target audiences for the development of the knowledge sharing strategy. The implementation of this strategy included ongoing stakeholder engagement for key launches, events and learning opportunities; the release of project papers and findings; and public engagements at international environmental conferences and forums to share knowledge products. 
The project continues to coordinate with key partners, such as the UNFCCC, CBIT-GSP, IFSA and the GFOI community, to maximize information sharing with stakeholders. Ongoing collaboration with the GEF SEC Communication &amp; Outreach team ensures the timely dissemination of key transparency-related updates and project deliverables. For example, the UNFCCC has made events hosted in the context of the project available in the REDD+ web platform and transparency calendar. The CBIT-GSP platform also publish related news, events and knowledge products from the CBIT-Forest project. Regular communication to share knowledge and activities with all partners from the GFOI has been disseminated through the email list (3759 subscribers), LinkedIn (1262 followers), X (1861 followers) and Facebook (1876 followers), as well as the website's news and events pages. 
To this purpose, the following products and materials were developed, managed and shared by the knowledge management and communications team: social media and newsletter content; brochures, reports, infographics and publications on national forest inventories and regional progress; website updates with resources linked (NFMS assessment tool , FAM Catalogue and regional initiatives) and stories on national and regional initiatives; instructional videos and webinars; e-learning courses and online live facilitated courses: and other visual content that effectively convey complex project goals and achievements. 
Workshops, trainings and stakeholder meetings were periodically organized to improve forest data collection and transparency across different regions (e.g. the Latin America and the Caribbean [LAC], the Asia-Pacific, and the European regional networks) – in-person, online and hybrid formats. Collaborative webinars were hosted as part of the online facilitated courses, focusing on transparency and capacity-building in the forest data sector.  
Communication is consistently maintained with colleagues from FAO regional and country offices to elevate the visibility of this work. For example, the press release for the second in-person gathering of the LAC National Forest Inventory Network (IFN-LAC) was drafted and published together with the regional communication office, as was that for the Asia-Pacific. Collaboration with country offices is also similarly evidenced with co-published press releases, such as those with Nepal and Mongolia. 
Promotional campaigns were routinely disseminated via FAO and the GEF newsletters, social media and web stories to raise awareness on existing forest data-related platforms, tools, e-learnings, and publications. These campaigns were also published in collaboration with partners to maximize outreach to targeted audiences nationally, regionally, and globally.  
By promoting knowledge products with standardized methodologies, best practices and technical support, the project helps countries to improve their forest monitoring systems and fulfill their reporting obligations under international agreements. </t>
  </si>
  <si>
    <t xml:space="preserve"> If NO, how does the project identify, collect and document good practices? </t>
  </si>
  <si>
    <t xml:space="preserve">Please list good practices, including key-technical and/or institutional innovations, from the project thus far. </t>
  </si>
  <si>
    <t xml:space="preserve">In an era rapidly marked by a digital shift, trainings, workshops and outreach projects continue to largely be implemented online or in hybrid format; this approach allows the project to target a larger, global audience. 
The learning materials and tools developed under the project have been translated in three languages (English, French and Spanish), thus ensuring accessibility to a wider demographic. Online training and videos were also interpreted in the three languages, thus ensuring better participation from countries worldwide. 
The project’s largest events and materials that were most significant in building the capacity for transparency include the online facilitated courses, global webinars and multilingual e-learning courses – through which users were awarded a digital badge certification. The digital badge certification offers unique benefits by indicating course completion and emphasizing the user’s acquired knowledge and skills. Since the project's inception, a total of 1,729 digital badges have been awarded through both self-paced and facilitated online courses—highlighting strong engagement and growing capacity in forest monitoring for climate action. </t>
  </si>
  <si>
    <t>Communication strategy:
Does the project have a communication strategy?</t>
  </si>
  <si>
    <t xml:space="preserve"> Please provide a brief overview of the communications successes and challenges this fiscal year.</t>
  </si>
  <si>
    <t xml:space="preserve">The CBIT-Forest II communications plan outlines strategies to enhance visibility, stakeholder engagement, and awareness around forest data transparency. It targets governments, donors, NGOs, academia, and local communities through tailored messaging and multimedia content. The plan includes online and offline tools—websites, social media, workshops, reports, and videos—to promote project goals. Key components focus on improved access to forest data, technical capacity building, and knowledge sharing. Gender-responsive communication is emphasized, with inclusive content and monitoring. The plan also details timelines, responsibilities, and evaluation methods to ensure effective outreach and alignment with the project’s transparency and sustainability objectives. 
The new CBIT-Forest website (https://www.fao.org/in-action/boosting-transparency-forest-data/en) was launched in 2024 in English, French and Spanish; this language reach drastically improves the content accessibility around the globe, while the functionalities on the new host platform offer an improved user-experience. Since its launch, the website has reached over 25 000 views. 
The project has offered 4 self-paced e-learning courses to over 6 139 learners, from which 560 digital badges have been earned to certify acquired skills. These courses have been widely disseminated through the ‘Forest Monitoring for Climate Action’ series, available in English, Spanish, and French. Developed in collaboration with partners including the AIM4Forests Programme, the series is accessible via the FAO e-learning platform:" 
English version: https://elearning.fao.org/course/view.php?name=FMCA-series-en) 
Spanish version: https://elearning.fao.org/course/view.php?name=FMCA-series-es 
French version: https://elearning.fao.org/course/view.php?name=FMCA-series-fr 
With over 100 social media posts across partner accounts since the beginning of Phase II, more than 3 830 interactions have been made and nearly 105 100 views achieved. The Forest data &amp; climate action LinkedIn newsletter has reached 24 235 members (43 949 impressions). 
CBIT-Forest II knowledge products (including publications, videos, flyers and web sites) were accessed over 75 000 times since the beginning of Phase II.  
A total of 64 countries have benefited from data sharing, capacity-building, and knowledge exchange activities carried out at global, regional, and national levels. These include 13 countries in Asia-Pacific (Bangladesh, Bhutan, Cambodia, India, Indonesia, Lao People's Democratic Republic, Mongolia, Nepal, Papua New Guinea, Philippines, Thailand, Timor-Leste and Vietnam); 24 in Africa (Benin, Burkina Faso, Cabo Verde, Cameroon, Central African Republic, Congo, Cote d'Ivoire, Gabon, Gambia, Democratic Republic of the Congo, Equatorial Guinea, Ghana, Guinee, Guinea Bissau, Kenya, Liberia, Mali, Niger, Nigeria, Senegal, Sierra Leone, Togo, Uganda, Zambia); and 27 across LAC (Antigua and Barbuda, Argentina, Bahamas, Barbados, Belice, Brasil, Colombia, Chile, Costa Rica, Cuba, Dominica, Dominican Republic, Ecuador, Grenada, Guatemala, Guyana, Jamaica, México, Nicaragua, Panama, Paraguay, Perú, Saint Lucia, Saint Kitts and Nevis, Trinidad and Tobago, Uruguay, Venezuela) reflecting the broad geographic reach and impact of the initiative. 
A significant communication challenge for a project of global scope is the consideration of time zones when engaging in product publicizing and event organizing for maximized engagement and participation. To address the challenge of visibility in social media publishing, platform analytics offer insights into peak engagement times for audiences. As for events, this is best addressed by targeting events to regions and nations rather than combining events with a global audience, particularly for online meetings and webinars. The ongoing collaboration with colleagues from FAO regional and country offices is critical to ensuring targeted visibility and accessibility. Moreover, the recording of webinars and sharing of these recordings to audiences that can have interest also addresses a gap in attendance due to time constraints, thus ensuring continued access to critical information. </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</si>
  <si>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</si>
  <si>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 xml:space="preserve">To support the implementation of Sierra Leone’s first National Forest Inventory (NFI), the Food and Agriculture Organization (FAO) of the United Nations, in partnership with the Ministry of Environment and Climate Change and with funding from the European Union delegation in Freetown, conducted an intensive two-week training in Kenema (https://www.fao.org/forest-monitoring/news-and-events/news/news-detail/strengthening-sierra-leone-s-capacity-for-implementing-a-robust-national-forest-inventory/en) that equipped over 60 forestry professionals with practical skills, digital tools, and a detailed understanding of the national NFI framework. Complementing the in-person training, selected forestry staff also participated in the National forest inventory online facilitated course (https://www.fao.org/in-action/boosting-transparency-forest-data/online-facilitated-courses/national-forest-inventory/en) delivered by the project. This course explained the key phases of a national forest inventory – from planning to implementation, and from data gathering to reporting. 
This online facilitated course created socioeconomic benefits by being freely accessible and digitally certified, thus empowering participants to enhance their professional qualifications without financial barriers. This is particularly valuable in countries where access to advanced environmental training is limited. Additionally, a self-paced version is now available and accessible to anyone, anytime in multiple languages: National Forest inventory (NFI) - Learning journey (https://elearning.fao.org/local/search/infocourse.php?id=1198) 
Rugiatu Bundu, from the Ministry of the Environment and Climate Change of Sierra Leona, shared her insights on the NFI online course, noting how the course empowered her with essentials of effective national forest inventory implementation, from planning to reporting. “My experience with the online course was valuable and incredible… all the courses were very much detailed… and the most valuable part of it is that at the end of the course you're going to have a digital badge… and most importantly, the course is free.” (video: https://youtu.be/juwVYnjv9is) 
The NFI online course supports access to new opportunities for employment, professional advancement and long-term technical capacity, particularly among early-career forestry professionals. 
Rugiatu Bundu has since enrolled and successfully completed the newer Institutionalization of forest data online facilitated course (https://www.fao.org/in-action/boosting-transparency-forest-data/online-facilitated-courses/institutionalization-of-forest-data/en), proving the recognized value and continued engagement of audiences in learning opportunities developed under the project. </t>
  </si>
  <si>
    <t>Please provide links to related website, social media account</t>
  </si>
  <si>
    <t xml:space="preserve">Websites 
FAO project page: https://www.fao.org/in-action/boosting-transparency-forest-data/en/ 
GEF project page: https://www.thegef.org/projects-operations/projects/11308 
CBIT-GSP Global Coordination Platform: https://www.thegef.org/projects-operations/projects/11308 
FAO Forest Monitoring:  https://www.fao.org/forest-monitoring/how-we-collaborate/en 
FAO Global Forest Resources Assessments/Initiatives: https://www.fao.org/forest-resources-assessment/initiatives/en/ 
Social media accounts 
FAO corporate accounts: @FAOclimate, @FAOforestry, @FAOKnowledge @FAONews, @FAOStatistics, @OpenForis 
FAO regional accounts: @FAOAsiaPacific, @FAOCapacitacion, @FAOMesoamerica, @FAOWestAfrica 
FAO country office accounts: @FAOChile, @FAOColombia @FAOCostaRica, @FAOCotedIvoire @FAOGuatemala, @FAOHonduras @FAOPeru, @FAOUganda, etc.	 
Other global accounts: @Data4SDGs, @GFOI_forest, @ICATclimate, @IFSAdotnet, @OpenDataWatch, @ScientificData, @theGEF, @UNEPDTU, @UNREDD, etc. 
Newsletters/mailing lists 
FAO Global Forest Resources Assessment  
FAO Data and Statistics Technical Network 
Forest data &amp; climate action 
FAO and the GEF 
FAO InFOflash </t>
  </si>
  <si>
    <t xml:space="preserve">Please provide a list of publications, leaflets, video materials, newsletters, or other communications assets publised on the web, if any. </t>
  </si>
  <si>
    <t xml:space="preserve">List is available in this excel CBIT_Forest_Outcome1_2_3PIR1.xlsx  (https://unfao.sharepoint.com/:x:/s/climatechange/EfT-5MU4N5dCpyf2nbw_1mgB8EW7_oXvgR_Le9HzIKABsA?e=sJWSbP)- check sheets: 
knowledge access 
social media 2024 
social media 2025 
Blog post 
Newsletter FAO 
Newsletter GEF 
CBIT-GSP </t>
  </si>
  <si>
    <t>Please indicate the Communication and/or knowledge management focal point's name and contact detais.</t>
  </si>
  <si>
    <t>Maryia Kukharava (email: Maryia.Kukharava@fao.org)</t>
  </si>
  <si>
    <t xml:space="preserve">12. Indigenous Peoples and Local Communites Involvement </t>
  </si>
  <si>
    <t>Are Indigenous Peoples and local communities involved in the project (as per the approved Project Document)? If yes, please briefly explain.</t>
  </si>
  <si>
    <r>
      <rPr>
        <sz val="9"/>
        <color rgb="FF000000"/>
        <rFont val="Arial"/>
        <family val="2"/>
      </rPr>
      <t xml:space="preserve">If applicable, please describe the process and current status of on-going/completed, legitimate consultations to obtain Free, Prior and Informed Consent (FPIC) with the indigenous communities. </t>
    </r>
    <r>
      <rPr>
        <b/>
        <u val="double"/>
        <sz val="9"/>
        <color rgb="FF000000"/>
        <rFont val="Arial"/>
        <family val="2"/>
      </rPr>
      <t xml:space="preserve">Not applicable to this project
</t>
    </r>
    <r>
      <rPr>
        <sz val="9"/>
        <color rgb="FF000000"/>
        <rFont val="Arial"/>
        <family val="2"/>
      </rPr>
      <t xml:space="preserve">
Do indigenous peoples and/or local communities have an active partcipation in the project activities? If yes, briefly describe how. 
Indigenous Peoples and local communities have played a vital and active role in the CBIT-Forest project, particularly through their strong participation in capacity-building initiatives. Notably, 36% of participants (1,062 individuals) in the Institutionalization of Forest Data online facilitated course and 40% (1,000 individuals) in the National Forest Inventory online facilitated course self-identified as Indigenous Peoples. These figures reflect the project’s commitment to inclusivity and its success in making training accessible and relevant to diverse communities.   
In a compelling video testimonial, Olgah Hellens—Founder and Director of iConserve in Kenya—shares powerful insights from the FAO e-learning series ‘Forest Monitoring for Climate Action.’ Her message underscores the vital role of local communities in recognizing the rich diversity of forests and their profound economic significance (https://www.youtube.com/watch?v=3sGr78lVKcY). 
Training sessions—both online and in-person—were designed to be culturally sensitive and inclusive, integrating elements that acknowledged and valued traditional knowledge in forest monitoring and reporting. A key example was the “Forest Data Without Borders: Knowledge Exchange on National Forest Inventories in the Asia-Pacific” workshop held from 25–27 March 2025, which addressed forest-based communities in forest monitoring. Another example applies for the “Forest Data Without Borders: Knowledge Exchange on National Forest Inventories and Forest Biodiversity in Latin America and the Caribbean” to be held 7-11 July 2025. 
Additionally, a dedicated webinar on 28 August 2024 focused specifically on the role of Indigenous Peoples and local communities in forest data transparency in collaboration with the AIM4Forests Programme. This event served as a platform for dialogue, knowledge exchange, and the recognition of community-led forest stewardship among governments in LAC. The intention and commitment are to hold further discussions and exchanges between community organizations and governments on how to better support local data generation and foster the participation and contributions of these important actors in national forest inventories and monitoring systems (more info: https://www.fao.org/in-action/boosting-transparency-forest-data/news-and-events/news/detail/the-network-of-national-forest-inventories-of-latin-america-and-the-caribbean-seeks-to-implement-innovative-techniques-for-community-inclusion/en). </t>
    </r>
  </si>
  <si>
    <t>13. Co-Financing Table</t>
  </si>
  <si>
    <t>Sources of Co-financing</t>
  </si>
  <si>
    <t>Name of Co-financer</t>
  </si>
  <si>
    <t>Type of Co-financing</t>
  </si>
  <si>
    <t>Amount Confirmed at CEO endorsement/approval (in USD)</t>
  </si>
  <si>
    <t>Actual Amount Materialized at 30 June 2025 (in USD)</t>
  </si>
  <si>
    <t>GEF Agency</t>
  </si>
  <si>
    <t xml:space="preserve">FAO Global Forest Resources Assessment (FRA)
GCP/GLO/1030/MUL </t>
  </si>
  <si>
    <t>Grant</t>
  </si>
  <si>
    <t xml:space="preserve">FAO Global Forest Resources Assessment (FRA)
EU FRA2025 </t>
  </si>
  <si>
    <t xml:space="preserve">FAO National Forest Monitoring (NFM)
GCP/GLO/789/MUL </t>
  </si>
  <si>
    <t xml:space="preserve">FAO National Forest Monitoring (NFM) UNJP/GLO/795/UNJ BABY09 </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</si>
  <si>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</si>
  <si>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</si>
  <si>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</si>
  <si>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</si>
  <si>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</si>
  <si>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</si>
  <si>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</si>
  <si>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</si>
  <si>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</si>
  <si>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</si>
  <si>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</si>
  <si>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</si>
  <si>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</si>
  <si>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</si>
  <si>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</si>
  <si>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</si>
  <si>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</si>
  <si>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</si>
  <si>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</si>
  <si>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GFF</t>
  </si>
  <si>
    <t>N/A</t>
  </si>
  <si>
    <r>
      <t xml:space="preserve">The project effectively met its objectives, advancing forest data transparency and fostering global collaboration. Key achievements include the FRA platform additional functionalities for enhacing reporting, the publication of NFI data by seven countries, strong capacity-building efforts reaching around 2,700 participants with the online facilitated courses, and impactful partnerships with academia and youth networks. Regional engagement in LAC and Asia-Pacific was strengthened. These results reflect a high level of performance and strategic impact. The overall number of direct beneficiaries disaggregated by sex and age (GEF Core indicator 11) is equal to </t>
    </r>
    <r>
      <rPr>
        <b/>
        <sz val="9"/>
        <color rgb="FF000000"/>
        <rFont val="Arial"/>
        <family val="2"/>
      </rPr>
      <t>88 425</t>
    </r>
    <r>
      <rPr>
        <sz val="9"/>
        <color rgb="FF000000"/>
        <rFont val="Arial"/>
        <family val="2"/>
      </rPr>
      <t xml:space="preserve"> (37% women; 49% youth) coming from events, eLearning courses, online facilitated courses and practitioners' accessing knowledge products.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</si>
</sst>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409]* #,##0.00_ ;_-[$$-409]* \-#,##0.00\ ;_-[$$-409]* &quot;-&quot;??_ ;_-@_ "/>
    <numFmt numFmtId="165" formatCode="_-[$$-409]* #,##0.000000_ ;_-[$$-409]* \-#,##0.000000\ ;_-[$$-409]* &quot;-&quot;??_ ;_-@_ "/>
    <numFmt numFmtId="166" formatCode="&quot;$&quot;#,##0"/>
    <numFmt numFmtId="167" formatCode="_(* #,##0_);_(* \(#,##0\);_(* &quot;-&quot;??_);_(@_)"/>
  </numFmts>
  <fonts count="70" x14ac:knownFonts="1">
    <font>
      <sz val="11"/>
      <color theme="1"/>
      <name val="Aptos Narrow"/>
      <family val="2"/>
      <scheme val="minor"/>
    </font>
    <font>
      <sz val="12"/>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11"/>
      <color theme="1"/>
      <name val="Aptos Narrow"/>
      <family val="2"/>
      <scheme val="minor"/>
    </font>
    <font>
      <i/>
      <sz val="7.5"/>
      <color theme="1"/>
      <name val="Arial"/>
      <family val="2"/>
    </font>
    <font>
      <sz val="7.5"/>
      <color theme="1"/>
      <name val="Arial"/>
      <family val="2"/>
    </font>
    <font>
      <sz val="11"/>
      <color rgb="FFFF0000"/>
      <name val="Aptos Narrow"/>
      <family val="2"/>
      <scheme val="minor"/>
    </font>
    <font>
      <sz val="9"/>
      <color rgb="FF000000"/>
      <name val="Arial"/>
      <family val="2"/>
    </font>
    <font>
      <b/>
      <sz val="8"/>
      <color theme="1"/>
      <name val="Arial"/>
      <family val="2"/>
    </font>
    <font>
      <i/>
      <sz val="9"/>
      <name val="Arial"/>
      <family val="2"/>
    </font>
    <font>
      <sz val="8.6999999999999993"/>
      <color theme="1"/>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sz val="13"/>
      <color theme="1"/>
      <name val="Aptos Narrow"/>
      <family val="2"/>
      <scheme val="minor"/>
    </font>
    <font>
      <b/>
      <sz val="9"/>
      <color rgb="FF000000"/>
      <name val="Arial"/>
      <family val="2"/>
    </font>
    <font>
      <sz val="11"/>
      <name val="Aptos Narrow"/>
      <family val="2"/>
      <scheme val="minor"/>
    </font>
    <font>
      <b/>
      <sz val="11"/>
      <name val="Aptos Narrow"/>
      <family val="2"/>
      <scheme val="minor"/>
    </font>
    <font>
      <sz val="13"/>
      <color theme="1"/>
      <name val="Arial"/>
      <family val="2"/>
    </font>
    <font>
      <b/>
      <sz val="12"/>
      <color theme="1"/>
      <name val="Aptos Narrow"/>
      <family val="2"/>
      <scheme val="minor"/>
    </font>
    <font>
      <b/>
      <sz val="10"/>
      <color rgb="FF000000"/>
      <name val="Arial"/>
      <family val="2"/>
    </font>
    <font>
      <sz val="11"/>
      <color rgb="FF000000"/>
      <name val="Aptos Narrow"/>
      <family val="2"/>
    </font>
    <font>
      <b/>
      <sz val="11"/>
      <color rgb="FF000000"/>
      <name val="Aptos Narrow"/>
      <family val="2"/>
    </font>
    <font>
      <b/>
      <sz val="10"/>
      <name val="Arial"/>
      <family val="2"/>
    </font>
    <font>
      <u/>
      <sz val="11"/>
      <name val="Aptos Narrow"/>
      <family val="2"/>
      <scheme val="minor"/>
    </font>
    <font>
      <b/>
      <sz val="9"/>
      <color rgb="FFFF0000"/>
      <name val="Arial"/>
      <family val="2"/>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9"/>
      <color rgb="FF000000"/>
      <name val="Times New Roman"/>
      <family val="1"/>
    </font>
    <font>
      <sz val="11"/>
      <color rgb="FF000000"/>
      <name val="Calibri"/>
      <family val="2"/>
    </font>
    <font>
      <sz val="9"/>
      <color rgb="FF333333"/>
      <name val="Arial"/>
      <family val="2"/>
    </font>
    <font>
      <b/>
      <sz val="9"/>
      <color rgb="FF333333"/>
      <name val="Arial"/>
      <family val="2"/>
    </font>
    <font>
      <sz val="9"/>
      <color rgb="FF242424"/>
      <name val="Arial"/>
      <family val="2"/>
    </font>
    <font>
      <u/>
      <sz val="9"/>
      <color rgb="FF000000"/>
      <name val="Arial"/>
      <family val="2"/>
    </font>
    <font>
      <b/>
      <u/>
      <sz val="9"/>
      <color rgb="FF000000"/>
      <name val="Arial"/>
      <family val="2"/>
    </font>
    <font>
      <sz val="9"/>
      <color rgb="FFFF0000"/>
      <name val="Arial"/>
      <family val="2"/>
    </font>
    <font>
      <sz val="11"/>
      <color rgb="FFFF0000"/>
      <name val="Arial"/>
      <family val="2"/>
    </font>
    <font>
      <sz val="9"/>
      <color rgb="FF000000"/>
      <name val="Arial"/>
      <family val="2"/>
    </font>
    <font>
      <sz val="9"/>
      <color theme="1"/>
      <name val="Arial"/>
      <family val="2"/>
    </font>
    <font>
      <sz val="11"/>
      <color rgb="FF000000"/>
      <name val="Arial"/>
      <family val="2"/>
    </font>
    <font>
      <b/>
      <u val="double"/>
      <sz val="9"/>
      <color rgb="FF000000"/>
      <name val="Arial"/>
      <family val="2"/>
    </font>
    <font>
      <sz val="8"/>
      <color theme="1"/>
      <name val="Aptos Narrow"/>
      <family val="2"/>
      <scheme val="minor"/>
    </font>
    <font>
      <sz val="8"/>
      <color theme="1"/>
      <name val="Arial"/>
      <family val="2"/>
    </font>
    <font>
      <b/>
      <sz val="11"/>
      <name val="Arial"/>
      <family val="2"/>
    </font>
  </fonts>
  <fills count="16">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89999084444715716"/>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diagonal/>
    </border>
    <border>
      <left style="thin">
        <color indexed="64"/>
      </left>
      <right/>
      <top/>
      <bottom style="thin">
        <color rgb="FF000000"/>
      </bottom>
      <diagonal/>
    </border>
    <border>
      <left/>
      <right style="thin">
        <color indexed="64"/>
      </right>
      <top/>
      <bottom style="thin">
        <color rgb="FF000000"/>
      </bottom>
      <diagonal/>
    </border>
    <border>
      <left style="thin">
        <color rgb="FF000000"/>
      </left>
      <right/>
      <top style="thin">
        <color rgb="FF000000"/>
      </top>
      <bottom style="thin">
        <color rgb="FF000000"/>
      </bottom>
      <diagonal/>
    </border>
  </borders>
  <cellStyleXfs count="2">
    <xf numFmtId="0" fontId="0" fillId="0" borderId="0"/>
    <xf numFmtId="0" fontId="14" fillId="0" borderId="0"/>
  </cellStyleXfs>
  <cellXfs count="472">
    <xf numFmtId="0" fontId="0" fillId="0" borderId="0" xfId="0"/>
    <xf numFmtId="0" fontId="0" fillId="0" borderId="0" xfId="0" applyAlignment="1">
      <alignment wrapText="1"/>
    </xf>
    <xf numFmtId="0" fontId="9" fillId="0" borderId="0" xfId="0" applyFont="1"/>
    <xf numFmtId="0" fontId="0" fillId="0" borderId="0" xfId="0" applyAlignment="1">
      <alignment vertical="top"/>
    </xf>
    <xf numFmtId="0" fontId="12" fillId="0" borderId="0" xfId="0" applyFont="1"/>
    <xf numFmtId="0" fontId="15" fillId="6" borderId="13" xfId="0" applyFont="1" applyFill="1" applyBorder="1" applyAlignment="1">
      <alignment vertical="top" wrapText="1"/>
    </xf>
    <xf numFmtId="0" fontId="15" fillId="7" borderId="13" xfId="0" applyFont="1" applyFill="1" applyBorder="1" applyAlignment="1">
      <alignment vertical="top" wrapText="1"/>
    </xf>
    <xf numFmtId="0" fontId="9" fillId="0" borderId="0" xfId="0" applyFont="1" applyAlignment="1">
      <alignment wrapText="1"/>
    </xf>
    <xf numFmtId="0" fontId="9" fillId="0" borderId="0" xfId="0" applyFont="1" applyAlignment="1">
      <alignment vertical="top"/>
    </xf>
    <xf numFmtId="0" fontId="13" fillId="0" borderId="0" xfId="0" applyFont="1" applyAlignment="1">
      <alignment vertical="center"/>
    </xf>
    <xf numFmtId="0" fontId="17" fillId="0" borderId="0" xfId="1" applyFont="1" applyAlignment="1">
      <alignment horizontal="left"/>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9" fillId="0" borderId="0" xfId="0" applyFont="1" applyAlignment="1">
      <alignment vertical="top" wrapText="1"/>
    </xf>
    <xf numFmtId="0" fontId="9"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center" vertical="top" wrapText="1"/>
    </xf>
    <xf numFmtId="0" fontId="13" fillId="0" borderId="0" xfId="0" applyFont="1" applyAlignment="1">
      <alignment horizontal="left"/>
    </xf>
    <xf numFmtId="0" fontId="12" fillId="0" borderId="0" xfId="0" quotePrefix="1" applyFont="1" applyAlignment="1">
      <alignment horizontal="left"/>
    </xf>
    <xf numFmtId="0" fontId="12" fillId="0" borderId="0" xfId="0" quotePrefix="1" applyFont="1"/>
    <xf numFmtId="0" fontId="9" fillId="0" borderId="1" xfId="0" applyFont="1" applyBorder="1" applyAlignment="1">
      <alignment vertical="top" wrapText="1"/>
    </xf>
    <xf numFmtId="0" fontId="10" fillId="0" borderId="0" xfId="0" applyFont="1" applyAlignment="1">
      <alignment horizontal="left"/>
    </xf>
    <xf numFmtId="0" fontId="7" fillId="0" borderId="0" xfId="0" applyFont="1" applyAlignment="1">
      <alignment horizontal="left"/>
    </xf>
    <xf numFmtId="0" fontId="14" fillId="0" borderId="0" xfId="1"/>
    <xf numFmtId="0" fontId="25" fillId="0" borderId="0" xfId="0" applyFont="1"/>
    <xf numFmtId="0" fontId="10" fillId="0" borderId="0" xfId="0" applyFont="1"/>
    <xf numFmtId="0" fontId="19" fillId="0" borderId="1" xfId="0" applyFont="1" applyBorder="1" applyAlignment="1">
      <alignment vertical="center" wrapText="1"/>
    </xf>
    <xf numFmtId="0" fontId="28" fillId="0" borderId="0" xfId="0" applyFont="1"/>
    <xf numFmtId="0" fontId="0" fillId="0" borderId="0" xfId="0" applyAlignment="1">
      <alignment vertical="center" wrapText="1"/>
    </xf>
    <xf numFmtId="0" fontId="34" fillId="0" borderId="0" xfId="1" applyFont="1" applyAlignment="1">
      <alignment wrapText="1"/>
    </xf>
    <xf numFmtId="0" fontId="23" fillId="0" borderId="0" xfId="0" applyFont="1" applyAlignment="1">
      <alignment horizontal="left"/>
    </xf>
    <xf numFmtId="0" fontId="16" fillId="0" borderId="0" xfId="0" applyFont="1" applyAlignment="1">
      <alignment vertical="top" wrapText="1"/>
    </xf>
    <xf numFmtId="0" fontId="35" fillId="0" borderId="0" xfId="0" applyFont="1" applyAlignment="1">
      <alignment wrapText="1"/>
    </xf>
    <xf numFmtId="0" fontId="0" fillId="0" borderId="0" xfId="0" applyAlignment="1">
      <alignment horizontal="left"/>
    </xf>
    <xf numFmtId="0" fontId="9" fillId="0" borderId="0" xfId="0" applyFont="1" applyAlignment="1">
      <alignment horizontal="left"/>
    </xf>
    <xf numFmtId="0" fontId="37" fillId="0" borderId="0" xfId="0" applyFont="1"/>
    <xf numFmtId="0" fontId="41" fillId="0" borderId="0" xfId="0" applyFont="1"/>
    <xf numFmtId="0" fontId="14" fillId="0" borderId="0" xfId="1" applyAlignment="1">
      <alignment horizontal="left"/>
    </xf>
    <xf numFmtId="0" fontId="30" fillId="3" borderId="1" xfId="0" applyFont="1" applyFill="1" applyBorder="1" applyAlignment="1">
      <alignment horizontal="center" vertical="center" wrapText="1"/>
    </xf>
    <xf numFmtId="0" fontId="1" fillId="0" borderId="0" xfId="0" applyFont="1"/>
    <xf numFmtId="0" fontId="0" fillId="9" borderId="0" xfId="0" applyFill="1"/>
    <xf numFmtId="0" fontId="47" fillId="0" borderId="0" xfId="1" applyFont="1"/>
    <xf numFmtId="0" fontId="0" fillId="8" borderId="38" xfId="0" applyFill="1" applyBorder="1" applyAlignment="1">
      <alignment vertical="center" wrapText="1"/>
    </xf>
    <xf numFmtId="0" fontId="0" fillId="8" borderId="37" xfId="0" applyFill="1" applyBorder="1" applyAlignment="1">
      <alignment vertical="center" wrapText="1"/>
    </xf>
    <xf numFmtId="0" fontId="0" fillId="12" borderId="38" xfId="0" applyFill="1" applyBorder="1" applyAlignment="1">
      <alignment vertical="center" wrapText="1"/>
    </xf>
    <xf numFmtId="0" fontId="0" fillId="12" borderId="37" xfId="0" applyFill="1" applyBorder="1" applyAlignment="1">
      <alignment vertical="center" wrapText="1"/>
    </xf>
    <xf numFmtId="0" fontId="25" fillId="10" borderId="31" xfId="0" applyFont="1" applyFill="1" applyBorder="1" applyAlignment="1">
      <alignment vertical="center" wrapText="1"/>
    </xf>
    <xf numFmtId="0" fontId="25" fillId="10" borderId="33" xfId="0" applyFont="1" applyFill="1" applyBorder="1" applyAlignment="1">
      <alignment vertical="center" wrapText="1"/>
    </xf>
    <xf numFmtId="0" fontId="0" fillId="10" borderId="34" xfId="0" applyFill="1" applyBorder="1" applyAlignment="1">
      <alignment vertical="center" wrapText="1"/>
    </xf>
    <xf numFmtId="0" fontId="0" fillId="10" borderId="35" xfId="0" applyFill="1" applyBorder="1" applyAlignment="1">
      <alignment vertical="center" wrapText="1"/>
    </xf>
    <xf numFmtId="0" fontId="44" fillId="11" borderId="29" xfId="0" applyFont="1" applyFill="1" applyBorder="1"/>
    <xf numFmtId="0" fontId="44" fillId="11" borderId="30" xfId="0" applyFont="1" applyFill="1" applyBorder="1"/>
    <xf numFmtId="0" fontId="45" fillId="11" borderId="31" xfId="0" applyFont="1" applyFill="1" applyBorder="1" applyAlignment="1">
      <alignment wrapText="1"/>
    </xf>
    <xf numFmtId="0" fontId="45" fillId="11" borderId="33" xfId="0" applyFont="1" applyFill="1" applyBorder="1" applyAlignment="1">
      <alignment wrapText="1"/>
    </xf>
    <xf numFmtId="0" fontId="44" fillId="11" borderId="34" xfId="0" applyFont="1" applyFill="1" applyBorder="1" applyAlignment="1">
      <alignment wrapText="1"/>
    </xf>
    <xf numFmtId="0" fontId="44" fillId="11" borderId="35" xfId="0" applyFont="1" applyFill="1" applyBorder="1" applyAlignment="1">
      <alignment wrapText="1"/>
    </xf>
    <xf numFmtId="0" fontId="49" fillId="11" borderId="0" xfId="0" applyFont="1" applyFill="1" applyAlignment="1">
      <alignment wrapText="1"/>
    </xf>
    <xf numFmtId="0" fontId="49" fillId="11" borderId="32" xfId="0" applyFont="1" applyFill="1" applyBorder="1" applyAlignment="1">
      <alignment wrapText="1"/>
    </xf>
    <xf numFmtId="0" fontId="50" fillId="10" borderId="29" xfId="0" applyFont="1" applyFill="1" applyBorder="1"/>
    <xf numFmtId="0" fontId="50" fillId="10" borderId="30" xfId="0" applyFont="1" applyFill="1" applyBorder="1"/>
    <xf numFmtId="0" fontId="50" fillId="10" borderId="0" xfId="0" applyFont="1" applyFill="1" applyAlignment="1">
      <alignment vertical="center" wrapText="1"/>
    </xf>
    <xf numFmtId="0" fontId="50" fillId="10" borderId="32" xfId="0" applyFont="1" applyFill="1" applyBorder="1" applyAlignment="1">
      <alignment vertical="center" wrapText="1"/>
    </xf>
    <xf numFmtId="0" fontId="51" fillId="8" borderId="36" xfId="0" applyFont="1" applyFill="1" applyBorder="1" applyAlignment="1">
      <alignment horizontal="center" vertical="center" wrapText="1"/>
    </xf>
    <xf numFmtId="0" fontId="51" fillId="12" borderId="36" xfId="0" applyFont="1" applyFill="1" applyBorder="1" applyAlignment="1">
      <alignment horizontal="center" vertical="center" wrapText="1"/>
    </xf>
    <xf numFmtId="0" fontId="52" fillId="10" borderId="28" xfId="0" applyFont="1" applyFill="1" applyBorder="1"/>
    <xf numFmtId="0" fontId="52" fillId="11" borderId="28" xfId="0" applyFont="1" applyFill="1" applyBorder="1"/>
    <xf numFmtId="0" fontId="40" fillId="13" borderId="28" xfId="0" applyFont="1" applyFill="1" applyBorder="1"/>
    <xf numFmtId="0" fontId="40" fillId="13" borderId="29" xfId="0" applyFont="1" applyFill="1" applyBorder="1"/>
    <xf numFmtId="0" fontId="40" fillId="13" borderId="30" xfId="0" applyFont="1" applyFill="1" applyBorder="1"/>
    <xf numFmtId="0" fontId="28" fillId="13" borderId="31" xfId="0" applyFont="1" applyFill="1" applyBorder="1"/>
    <xf numFmtId="0" fontId="28" fillId="13" borderId="0" xfId="0" applyFont="1" applyFill="1"/>
    <xf numFmtId="0" fontId="39" fillId="13" borderId="27" xfId="0" applyFont="1" applyFill="1" applyBorder="1"/>
    <xf numFmtId="0" fontId="28" fillId="13" borderId="32" xfId="0" applyFont="1" applyFill="1" applyBorder="1"/>
    <xf numFmtId="0" fontId="39" fillId="13" borderId="37" xfId="0" applyFont="1" applyFill="1" applyBorder="1"/>
    <xf numFmtId="0" fontId="28" fillId="13" borderId="33" xfId="0" applyFont="1" applyFill="1" applyBorder="1"/>
    <xf numFmtId="0" fontId="28" fillId="13" borderId="34" xfId="0" applyFont="1" applyFill="1" applyBorder="1"/>
    <xf numFmtId="0" fontId="28" fillId="13" borderId="35" xfId="0" applyFont="1" applyFill="1" applyBorder="1"/>
    <xf numFmtId="0" fontId="0" fillId="0" borderId="47" xfId="0" applyBorder="1"/>
    <xf numFmtId="0" fontId="9" fillId="0" borderId="47" xfId="0" applyFont="1" applyBorder="1" applyAlignment="1">
      <alignment vertical="top" wrapText="1"/>
    </xf>
    <xf numFmtId="0" fontId="11" fillId="0" borderId="1" xfId="0" applyFont="1" applyBorder="1" applyAlignment="1">
      <alignment vertical="center" wrapText="1"/>
    </xf>
    <xf numFmtId="0" fontId="9" fillId="0" borderId="47" xfId="0" applyFont="1" applyBorder="1"/>
    <xf numFmtId="0" fontId="6" fillId="0" borderId="0" xfId="0" applyFont="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9"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0" fillId="0" borderId="16" xfId="0" applyBorder="1"/>
    <xf numFmtId="0" fontId="9" fillId="0" borderId="1" xfId="0" applyFont="1" applyBorder="1" applyAlignment="1">
      <alignment horizontal="center" vertical="top" wrapText="1"/>
    </xf>
    <xf numFmtId="0" fontId="9" fillId="0" borderId="12" xfId="0" applyFont="1" applyBorder="1" applyAlignment="1">
      <alignment vertical="top" wrapText="1"/>
    </xf>
    <xf numFmtId="0" fontId="0" fillId="0" borderId="10" xfId="0" applyBorder="1"/>
    <xf numFmtId="0" fontId="9" fillId="0" borderId="1" xfId="0" applyFont="1" applyBorder="1" applyAlignment="1">
      <alignment vertical="center" wrapText="1"/>
    </xf>
    <xf numFmtId="0" fontId="0" fillId="0" borderId="11" xfId="0" applyBorder="1"/>
    <xf numFmtId="0" fontId="9" fillId="0" borderId="0" xfId="0" applyFont="1"/>
    <xf numFmtId="0" fontId="5" fillId="5" borderId="0" xfId="0" applyFont="1" applyFill="1" applyAlignment="1">
      <alignment horizontal="center"/>
    </xf>
    <xf numFmtId="0" fontId="10" fillId="2" borderId="43" xfId="0" applyFont="1" applyFill="1" applyBorder="1" applyAlignment="1">
      <alignment horizontal="center" vertical="center" wrapText="1"/>
    </xf>
    <xf numFmtId="0" fontId="0" fillId="0" borderId="49" xfId="0" applyBorder="1"/>
    <xf numFmtId="0" fontId="0" fillId="0" borderId="44" xfId="0" applyBorder="1"/>
    <xf numFmtId="0" fontId="0" fillId="0" borderId="23" xfId="0" applyBorder="1"/>
    <xf numFmtId="0" fontId="9" fillId="0" borderId="0" xfId="0" applyFont="1" applyAlignment="1">
      <alignment vertical="top" wrapText="1"/>
    </xf>
    <xf numFmtId="0" fontId="63" fillId="5" borderId="16" xfId="0" applyFont="1" applyFill="1" applyBorder="1" applyAlignment="1">
      <alignment vertical="top" wrapText="1"/>
    </xf>
    <xf numFmtId="0" fontId="65" fillId="5" borderId="0" xfId="0" applyFont="1" applyFill="1"/>
    <xf numFmtId="0" fontId="65" fillId="5" borderId="7" xfId="0" applyFont="1" applyFill="1" applyBorder="1"/>
    <xf numFmtId="0" fontId="65" fillId="5" borderId="3" xfId="0" applyFont="1" applyFill="1" applyBorder="1"/>
    <xf numFmtId="0" fontId="65" fillId="5" borderId="8" xfId="0" applyFont="1" applyFill="1" applyBorder="1"/>
    <xf numFmtId="0" fontId="65" fillId="5" borderId="2" xfId="0" applyFont="1" applyFill="1" applyBorder="1"/>
    <xf numFmtId="0" fontId="65" fillId="5" borderId="9" xfId="0" applyFont="1" applyFill="1" applyBorder="1"/>
    <xf numFmtId="0" fontId="63" fillId="5" borderId="43" xfId="0" applyFont="1" applyFill="1" applyBorder="1" applyAlignment="1">
      <alignment vertical="top" wrapText="1"/>
    </xf>
    <xf numFmtId="0" fontId="2" fillId="5" borderId="43" xfId="0" applyFont="1" applyFill="1" applyBorder="1"/>
    <xf numFmtId="0" fontId="10" fillId="3" borderId="43" xfId="0" applyFont="1" applyFill="1" applyBorder="1" applyAlignment="1">
      <alignment vertical="top" wrapText="1"/>
    </xf>
    <xf numFmtId="0" fontId="23" fillId="0" borderId="51" xfId="0" applyFont="1" applyBorder="1"/>
    <xf numFmtId="0" fontId="23" fillId="0" borderId="20" xfId="0" applyFont="1" applyBorder="1"/>
    <xf numFmtId="0" fontId="23" fillId="0" borderId="50" xfId="0" applyFont="1" applyBorder="1"/>
    <xf numFmtId="0" fontId="9" fillId="5" borderId="11" xfId="0" applyFont="1" applyFill="1" applyBorder="1" applyAlignment="1">
      <alignment vertical="top" wrapText="1"/>
    </xf>
    <xf numFmtId="0" fontId="2" fillId="5" borderId="6" xfId="0" applyFont="1" applyFill="1" applyBorder="1"/>
    <xf numFmtId="0" fontId="2" fillId="5" borderId="47" xfId="0" applyFont="1" applyFill="1" applyBorder="1"/>
    <xf numFmtId="0" fontId="2" fillId="5" borderId="7" xfId="0" applyFont="1" applyFill="1" applyBorder="1"/>
    <xf numFmtId="0" fontId="2" fillId="5" borderId="2" xfId="0" applyFont="1" applyFill="1" applyBorder="1"/>
    <xf numFmtId="0" fontId="2" fillId="5" borderId="9" xfId="0" applyFont="1" applyFill="1" applyBorder="1"/>
    <xf numFmtId="0" fontId="10" fillId="2" borderId="1" xfId="0" applyFont="1" applyFill="1" applyBorder="1" applyAlignment="1">
      <alignment horizontal="center" vertical="center" wrapText="1"/>
    </xf>
    <xf numFmtId="0" fontId="0" fillId="0" borderId="3" xfId="0" applyBorder="1"/>
    <xf numFmtId="0" fontId="0" fillId="0" borderId="47" xfId="0" applyBorder="1"/>
    <xf numFmtId="0" fontId="2" fillId="0" borderId="5" xfId="0" applyFont="1" applyBorder="1"/>
    <xf numFmtId="0" fontId="2" fillId="0" borderId="3" xfId="0" applyFont="1" applyBorder="1"/>
    <xf numFmtId="0" fontId="2" fillId="0" borderId="47" xfId="0" applyFont="1" applyBorder="1"/>
    <xf numFmtId="0" fontId="2" fillId="0" borderId="8" xfId="0" applyFont="1" applyBorder="1"/>
    <xf numFmtId="0" fontId="2" fillId="0" borderId="2" xfId="0" applyFont="1" applyBorder="1"/>
    <xf numFmtId="0" fontId="8" fillId="0" borderId="0" xfId="0" applyFont="1" applyAlignment="1">
      <alignment horizontal="center" vertical="center"/>
    </xf>
    <xf numFmtId="0" fontId="38" fillId="0" borderId="4" xfId="0" applyFont="1" applyBorder="1" applyAlignment="1">
      <alignment vertical="center" wrapText="1"/>
    </xf>
    <xf numFmtId="0" fontId="38" fillId="0" borderId="6" xfId="0" applyFont="1" applyBorder="1" applyAlignment="1">
      <alignment vertical="center" wrapText="1"/>
    </xf>
    <xf numFmtId="0" fontId="38" fillId="0" borderId="3" xfId="0" applyFont="1" applyBorder="1" applyAlignment="1">
      <alignment vertical="center" wrapText="1"/>
    </xf>
    <xf numFmtId="0" fontId="38" fillId="0" borderId="7" xfId="0" applyFont="1" applyBorder="1" applyAlignment="1">
      <alignment vertical="center" wrapText="1"/>
    </xf>
    <xf numFmtId="0" fontId="38" fillId="0" borderId="8" xfId="0" applyFont="1" applyBorder="1" applyAlignment="1">
      <alignment vertical="center" wrapText="1"/>
    </xf>
    <xf numFmtId="0" fontId="38" fillId="0" borderId="9" xfId="0" applyFont="1" applyBorder="1" applyAlignment="1">
      <alignment vertical="center" wrapText="1"/>
    </xf>
    <xf numFmtId="0" fontId="9" fillId="5" borderId="1" xfId="0" applyFont="1" applyFill="1" applyBorder="1" applyAlignment="1">
      <alignment vertical="top" wrapText="1"/>
    </xf>
    <xf numFmtId="0" fontId="2" fillId="5" borderId="3" xfId="0" applyFont="1" applyFill="1" applyBorder="1"/>
    <xf numFmtId="0" fontId="2" fillId="5" borderId="8" xfId="0" applyFont="1" applyFill="1" applyBorder="1"/>
    <xf numFmtId="0" fontId="61" fillId="5" borderId="11" xfId="0" applyFont="1" applyFill="1" applyBorder="1" applyAlignment="1">
      <alignment vertical="top" wrapText="1"/>
    </xf>
    <xf numFmtId="0" fontId="62" fillId="5" borderId="6" xfId="0" applyFont="1" applyFill="1" applyBorder="1"/>
    <xf numFmtId="0" fontId="62" fillId="5" borderId="47" xfId="0" applyFont="1" applyFill="1" applyBorder="1"/>
    <xf numFmtId="0" fontId="62" fillId="5" borderId="7" xfId="0" applyFont="1" applyFill="1" applyBorder="1"/>
    <xf numFmtId="0" fontId="62" fillId="5" borderId="2" xfId="0" applyFont="1" applyFill="1" applyBorder="1"/>
    <xf numFmtId="0" fontId="62" fillId="5" borderId="9" xfId="0" applyFont="1" applyFill="1" applyBorder="1"/>
    <xf numFmtId="0" fontId="2" fillId="0" borderId="6" xfId="0" applyFont="1" applyBorder="1"/>
    <xf numFmtId="0" fontId="2" fillId="0" borderId="7" xfId="0" applyFont="1" applyBorder="1"/>
    <xf numFmtId="0" fontId="2" fillId="0" borderId="9" xfId="0" applyFont="1" applyBorder="1"/>
    <xf numFmtId="0" fontId="7" fillId="2" borderId="17" xfId="0" applyFont="1" applyFill="1" applyBorder="1" applyAlignment="1">
      <alignment horizontal="center" vertical="center" wrapText="1"/>
    </xf>
    <xf numFmtId="0" fontId="0" fillId="0" borderId="26" xfId="0" applyBorder="1"/>
    <xf numFmtId="0" fontId="0" fillId="0" borderId="39" xfId="0" applyBorder="1"/>
    <xf numFmtId="0" fontId="7" fillId="2" borderId="18" xfId="0" applyFont="1" applyFill="1" applyBorder="1" applyAlignment="1">
      <alignment horizontal="center" vertical="center" wrapText="1"/>
    </xf>
    <xf numFmtId="0" fontId="0" fillId="0" borderId="48" xfId="0" applyBorder="1"/>
    <xf numFmtId="0" fontId="19" fillId="0" borderId="0" xfId="0" applyFont="1" applyAlignment="1">
      <alignment horizontal="center" vertical="center"/>
    </xf>
    <xf numFmtId="0" fontId="9" fillId="5" borderId="9" xfId="0" applyFont="1" applyFill="1" applyBorder="1" applyAlignment="1">
      <alignment vertical="top" wrapText="1"/>
    </xf>
    <xf numFmtId="0" fontId="9" fillId="0" borderId="16" xfId="0" applyFont="1" applyBorder="1" applyAlignment="1">
      <alignment vertical="center" wrapText="1"/>
    </xf>
    <xf numFmtId="0" fontId="10" fillId="3" borderId="46" xfId="0" applyFont="1" applyFill="1" applyBorder="1" applyAlignment="1">
      <alignment vertical="top" wrapText="1"/>
    </xf>
    <xf numFmtId="0" fontId="25" fillId="0" borderId="20" xfId="0" applyFont="1" applyBorder="1"/>
    <xf numFmtId="0" fontId="25" fillId="0" borderId="21" xfId="0" applyFont="1" applyBorder="1"/>
    <xf numFmtId="0" fontId="9" fillId="5" borderId="52" xfId="0" applyFont="1" applyFill="1" applyBorder="1" applyAlignment="1">
      <alignment vertical="top" wrapText="1"/>
    </xf>
    <xf numFmtId="0" fontId="9" fillId="5" borderId="26" xfId="0" applyFont="1" applyFill="1" applyBorder="1" applyAlignment="1">
      <alignment vertical="top" wrapText="1"/>
    </xf>
    <xf numFmtId="0" fontId="9" fillId="5" borderId="3" xfId="0" applyFont="1" applyFill="1" applyBorder="1" applyAlignment="1">
      <alignment vertical="top" wrapText="1"/>
    </xf>
    <xf numFmtId="0" fontId="9" fillId="5" borderId="7" xfId="0" applyFont="1" applyFill="1" applyBorder="1" applyAlignment="1">
      <alignment vertical="top" wrapText="1"/>
    </xf>
    <xf numFmtId="0" fontId="9" fillId="5" borderId="8" xfId="0" applyFont="1" applyFill="1" applyBorder="1" applyAlignment="1">
      <alignment vertical="top" wrapText="1"/>
    </xf>
    <xf numFmtId="0" fontId="29" fillId="5" borderId="1" xfId="0" applyFont="1" applyFill="1" applyBorder="1" applyAlignment="1">
      <alignment vertical="top" wrapText="1"/>
    </xf>
    <xf numFmtId="0" fontId="2" fillId="5" borderId="5" xfId="0" applyFont="1" applyFill="1" applyBorder="1"/>
    <xf numFmtId="0" fontId="2" fillId="5" borderId="0" xfId="0" applyFont="1" applyFill="1"/>
    <xf numFmtId="0" fontId="38" fillId="0" borderId="52" xfId="0" applyFont="1" applyBorder="1" applyAlignment="1">
      <alignment vertical="center" wrapText="1"/>
    </xf>
    <xf numFmtId="0" fontId="38" fillId="0" borderId="26" xfId="0" applyFont="1" applyBorder="1" applyAlignment="1">
      <alignment vertical="center" wrapText="1"/>
    </xf>
    <xf numFmtId="0" fontId="29" fillId="5" borderId="43" xfId="0" applyFont="1" applyFill="1" applyBorder="1" applyAlignment="1">
      <alignment vertical="top" wrapText="1"/>
    </xf>
    <xf numFmtId="0" fontId="29" fillId="5" borderId="16" xfId="0" applyFont="1" applyFill="1" applyBorder="1" applyAlignment="1">
      <alignment vertical="top" wrapText="1"/>
    </xf>
    <xf numFmtId="0" fontId="9" fillId="0" borderId="52" xfId="0" applyFont="1" applyBorder="1" applyAlignment="1">
      <alignment vertical="center" wrapText="1"/>
    </xf>
    <xf numFmtId="0" fontId="9" fillId="0" borderId="26" xfId="0" applyFont="1" applyBorder="1" applyAlignment="1">
      <alignment vertical="center" wrapText="1"/>
    </xf>
    <xf numFmtId="0" fontId="9" fillId="0" borderId="3" xfId="0" applyFont="1" applyBorder="1" applyAlignment="1">
      <alignment vertical="center" wrapText="1"/>
    </xf>
    <xf numFmtId="0" fontId="9" fillId="0" borderId="7" xfId="0" applyFont="1" applyBorder="1" applyAlignment="1">
      <alignment vertical="center" wrapText="1"/>
    </xf>
    <xf numFmtId="0" fontId="9" fillId="0" borderId="8" xfId="0" applyFont="1" applyBorder="1" applyAlignment="1">
      <alignment vertical="center" wrapText="1"/>
    </xf>
    <xf numFmtId="0" fontId="9" fillId="0" borderId="9" xfId="0" applyFont="1" applyBorder="1" applyAlignment="1">
      <alignment vertical="center" wrapText="1"/>
    </xf>
    <xf numFmtId="0" fontId="11" fillId="5" borderId="46" xfId="0" applyFont="1" applyFill="1" applyBorder="1" applyAlignment="1">
      <alignment horizontal="center" vertical="center" wrapText="1"/>
    </xf>
    <xf numFmtId="0" fontId="11" fillId="5" borderId="43" xfId="0" applyFont="1" applyFill="1" applyBorder="1" applyAlignment="1">
      <alignment horizontal="center" vertical="center" wrapText="1"/>
    </xf>
    <xf numFmtId="0" fontId="32" fillId="0" borderId="0" xfId="0" applyFont="1" applyAlignment="1">
      <alignment horizontal="center" vertical="top" wrapText="1"/>
    </xf>
    <xf numFmtId="0" fontId="9" fillId="5" borderId="46" xfId="0" applyFont="1" applyFill="1" applyBorder="1" applyAlignment="1">
      <alignment horizontal="left" vertical="top" wrapText="1"/>
    </xf>
    <xf numFmtId="0" fontId="9" fillId="5" borderId="43" xfId="0" applyFont="1" applyFill="1" applyBorder="1" applyAlignment="1">
      <alignment horizontal="left" vertical="top" wrapText="1"/>
    </xf>
    <xf numFmtId="0" fontId="29" fillId="5" borderId="46" xfId="0" applyFont="1" applyFill="1" applyBorder="1" applyAlignment="1">
      <alignment horizontal="left" vertical="top" wrapText="1"/>
    </xf>
    <xf numFmtId="0" fontId="9" fillId="5" borderId="43" xfId="0" applyFont="1" applyFill="1" applyBorder="1" applyAlignment="1">
      <alignment horizontal="center" vertical="center"/>
    </xf>
    <xf numFmtId="0" fontId="0" fillId="0" borderId="43" xfId="0" applyBorder="1"/>
    <xf numFmtId="0" fontId="9" fillId="5" borderId="43" xfId="0" applyFont="1" applyFill="1" applyBorder="1" applyAlignment="1">
      <alignment horizontal="left" vertical="center"/>
    </xf>
    <xf numFmtId="0" fontId="21" fillId="0" borderId="0" xfId="0" applyFont="1" applyAlignment="1">
      <alignment wrapText="1"/>
    </xf>
    <xf numFmtId="0" fontId="10" fillId="2" borderId="11" xfId="0" applyFont="1" applyFill="1" applyBorder="1" applyAlignment="1">
      <alignment horizontal="center" vertical="center" wrapText="1"/>
    </xf>
    <xf numFmtId="0" fontId="0" fillId="0" borderId="7" xfId="0" applyBorder="1"/>
    <xf numFmtId="0" fontId="57" fillId="0" borderId="4" xfId="0" applyFont="1" applyBorder="1" applyAlignment="1">
      <alignment vertical="center" wrapText="1"/>
    </xf>
    <xf numFmtId="0" fontId="57" fillId="0" borderId="6" xfId="0" applyFont="1" applyBorder="1" applyAlignment="1">
      <alignment vertical="center" wrapText="1"/>
    </xf>
    <xf numFmtId="0" fontId="57" fillId="0" borderId="3" xfId="0" applyFont="1" applyBorder="1" applyAlignment="1">
      <alignment vertical="center" wrapText="1"/>
    </xf>
    <xf numFmtId="0" fontId="57" fillId="0" borderId="7" xfId="0" applyFont="1" applyBorder="1" applyAlignment="1">
      <alignment vertical="center" wrapText="1"/>
    </xf>
    <xf numFmtId="0" fontId="57" fillId="0" borderId="8" xfId="0" applyFont="1" applyBorder="1" applyAlignment="1">
      <alignment vertical="center" wrapText="1"/>
    </xf>
    <xf numFmtId="0" fontId="57" fillId="0" borderId="9" xfId="0" applyFont="1" applyBorder="1" applyAlignment="1">
      <alignment vertical="center" wrapText="1"/>
    </xf>
    <xf numFmtId="0" fontId="38" fillId="0" borderId="53" xfId="0" applyFont="1" applyBorder="1" applyAlignment="1">
      <alignment vertical="center" wrapText="1"/>
    </xf>
    <xf numFmtId="0" fontId="38" fillId="0" borderId="54" xfId="0" applyFont="1" applyBorder="1" applyAlignment="1">
      <alignment vertical="center" wrapText="1"/>
    </xf>
    <xf numFmtId="0" fontId="23" fillId="0" borderId="48" xfId="0" applyFont="1" applyBorder="1"/>
    <xf numFmtId="0" fontId="29" fillId="5" borderId="43" xfId="0" applyFont="1" applyFill="1" applyBorder="1" applyAlignment="1">
      <alignment horizontal="left" vertical="center"/>
    </xf>
    <xf numFmtId="0" fontId="8" fillId="0" borderId="0" xfId="0" applyFont="1" applyAlignment="1">
      <alignment horizontal="center"/>
    </xf>
    <xf numFmtId="0" fontId="46" fillId="0" borderId="1" xfId="0" applyFont="1" applyBorder="1" applyAlignment="1">
      <alignment vertical="center" wrapText="1"/>
    </xf>
    <xf numFmtId="0" fontId="38" fillId="15" borderId="40" xfId="0" applyFont="1" applyFill="1" applyBorder="1" applyAlignment="1">
      <alignment wrapText="1"/>
    </xf>
    <xf numFmtId="0" fontId="0" fillId="15" borderId="48" xfId="0" applyFill="1" applyBorder="1"/>
    <xf numFmtId="0" fontId="0" fillId="15" borderId="49" xfId="0" applyFill="1" applyBorder="1"/>
    <xf numFmtId="0" fontId="0" fillId="15" borderId="44" xfId="0" applyFill="1" applyBorder="1"/>
    <xf numFmtId="0" fontId="9" fillId="15" borderId="0" xfId="0" applyFont="1" applyFill="1"/>
    <xf numFmtId="0" fontId="0" fillId="15" borderId="23" xfId="0" applyFill="1" applyBorder="1"/>
    <xf numFmtId="0" fontId="46" fillId="0" borderId="1" xfId="0" applyFont="1" applyBorder="1" applyAlignment="1">
      <alignment horizontal="left" vertical="center" wrapText="1"/>
    </xf>
    <xf numFmtId="0" fontId="63" fillId="0" borderId="1" xfId="0" applyFont="1" applyBorder="1" applyAlignment="1">
      <alignment horizontal="left" vertical="top" wrapText="1"/>
    </xf>
    <xf numFmtId="0" fontId="9" fillId="0" borderId="22" xfId="0" applyFont="1" applyBorder="1" applyAlignment="1">
      <alignment vertical="top" wrapText="1"/>
    </xf>
    <xf numFmtId="0" fontId="9" fillId="0" borderId="48" xfId="0" applyFont="1" applyBorder="1" applyAlignment="1">
      <alignment vertical="top" wrapText="1"/>
    </xf>
    <xf numFmtId="0" fontId="9" fillId="0" borderId="49" xfId="0" applyFont="1" applyBorder="1" applyAlignment="1">
      <alignment vertical="top" wrapText="1"/>
    </xf>
    <xf numFmtId="0" fontId="9" fillId="0" borderId="19" xfId="0" applyFont="1" applyBorder="1" applyAlignment="1">
      <alignment vertical="top" wrapText="1"/>
    </xf>
    <xf numFmtId="0" fontId="9" fillId="0" borderId="20" xfId="0" applyFont="1" applyBorder="1" applyAlignment="1">
      <alignment vertical="top" wrapText="1"/>
    </xf>
    <xf numFmtId="0" fontId="9" fillId="0" borderId="21" xfId="0" applyFont="1" applyBorder="1" applyAlignment="1">
      <alignment vertical="top" wrapText="1"/>
    </xf>
    <xf numFmtId="0" fontId="64" fillId="5" borderId="22" xfId="0" applyFont="1" applyFill="1" applyBorder="1" applyAlignment="1">
      <alignment vertical="top" wrapText="1"/>
    </xf>
    <xf numFmtId="0" fontId="64" fillId="5" borderId="48" xfId="0" applyFont="1" applyFill="1" applyBorder="1" applyAlignment="1">
      <alignment vertical="top" wrapText="1"/>
    </xf>
    <xf numFmtId="0" fontId="64" fillId="5" borderId="49" xfId="0" applyFont="1" applyFill="1" applyBorder="1" applyAlignment="1">
      <alignment vertical="top" wrapText="1"/>
    </xf>
    <xf numFmtId="0" fontId="64" fillId="5" borderId="44" xfId="0" applyFont="1" applyFill="1" applyBorder="1" applyAlignment="1">
      <alignment vertical="top" wrapText="1"/>
    </xf>
    <xf numFmtId="0" fontId="64" fillId="5" borderId="47" xfId="0" applyFont="1" applyFill="1" applyBorder="1" applyAlignment="1">
      <alignment vertical="top" wrapText="1"/>
    </xf>
    <xf numFmtId="0" fontId="64" fillId="5" borderId="23" xfId="0" applyFont="1" applyFill="1" applyBorder="1" applyAlignment="1">
      <alignment vertical="top" wrapText="1"/>
    </xf>
    <xf numFmtId="0" fontId="64" fillId="5" borderId="19" xfId="0" applyFont="1" applyFill="1" applyBorder="1" applyAlignment="1">
      <alignment vertical="top" wrapText="1"/>
    </xf>
    <xf numFmtId="0" fontId="64" fillId="5" borderId="20" xfId="0" applyFont="1" applyFill="1" applyBorder="1" applyAlignment="1">
      <alignment vertical="top" wrapText="1"/>
    </xf>
    <xf numFmtId="0" fontId="64" fillId="5" borderId="21" xfId="0" applyFont="1" applyFill="1" applyBorder="1" applyAlignment="1">
      <alignment vertical="top" wrapText="1"/>
    </xf>
    <xf numFmtId="0" fontId="11" fillId="0" borderId="1" xfId="0" applyFont="1" applyBorder="1" applyAlignment="1">
      <alignment vertical="top" wrapText="1"/>
    </xf>
    <xf numFmtId="0" fontId="7" fillId="2" borderId="1" xfId="0" applyFont="1" applyFill="1" applyBorder="1" applyAlignment="1">
      <alignment vertical="top" wrapText="1"/>
    </xf>
    <xf numFmtId="0" fontId="8" fillId="0" borderId="0" xfId="0" applyFont="1" applyAlignment="1">
      <alignment horizontal="center" vertical="top" wrapText="1"/>
    </xf>
    <xf numFmtId="0" fontId="5" fillId="0" borderId="1" xfId="0" applyFont="1" applyBorder="1" applyAlignment="1">
      <alignment vertical="top" wrapText="1"/>
    </xf>
    <xf numFmtId="0" fontId="42" fillId="0" borderId="5" xfId="0" applyFont="1" applyBorder="1"/>
    <xf numFmtId="0" fontId="42" fillId="0" borderId="6" xfId="0" applyFont="1" applyBorder="1"/>
    <xf numFmtId="0" fontId="42" fillId="0" borderId="3" xfId="0" applyFont="1" applyBorder="1"/>
    <xf numFmtId="0" fontId="42" fillId="0" borderId="0" xfId="0" applyFont="1"/>
    <xf numFmtId="0" fontId="42" fillId="0" borderId="7" xfId="0" applyFont="1" applyBorder="1"/>
    <xf numFmtId="0" fontId="42" fillId="0" borderId="8" xfId="0" applyFont="1" applyBorder="1"/>
    <xf numFmtId="0" fontId="42" fillId="0" borderId="2" xfId="0" applyFont="1" applyBorder="1"/>
    <xf numFmtId="0" fontId="42" fillId="0" borderId="9" xfId="0" applyFont="1" applyBorder="1"/>
    <xf numFmtId="0" fontId="0" fillId="0" borderId="15" xfId="0" applyBorder="1"/>
    <xf numFmtId="0" fontId="58" fillId="0" borderId="1" xfId="0" applyFont="1" applyBorder="1" applyAlignment="1">
      <alignment vertical="top" wrapText="1"/>
    </xf>
    <xf numFmtId="0" fontId="9" fillId="0" borderId="5" xfId="0" applyFont="1" applyBorder="1"/>
    <xf numFmtId="0" fontId="9" fillId="0" borderId="6" xfId="0" applyFont="1" applyBorder="1"/>
    <xf numFmtId="0" fontId="9" fillId="0" borderId="3" xfId="0" applyFont="1" applyBorder="1"/>
    <xf numFmtId="0" fontId="9" fillId="0" borderId="7" xfId="0" applyFont="1" applyBorder="1"/>
    <xf numFmtId="0" fontId="9" fillId="0" borderId="8" xfId="0" applyFont="1" applyBorder="1"/>
    <xf numFmtId="0" fontId="9" fillId="0" borderId="2" xfId="0" applyFont="1" applyBorder="1"/>
    <xf numFmtId="0" fontId="9" fillId="0" borderId="9" xfId="0" applyFont="1" applyBorder="1"/>
    <xf numFmtId="0" fontId="9" fillId="0" borderId="2" xfId="0" applyFont="1" applyBorder="1" applyAlignment="1">
      <alignment vertical="top" wrapText="1"/>
    </xf>
    <xf numFmtId="0" fontId="29" fillId="0" borderId="1" xfId="0" applyFont="1" applyBorder="1" applyAlignment="1">
      <alignment vertical="top" wrapText="1"/>
    </xf>
    <xf numFmtId="0" fontId="7" fillId="2" borderId="1" xfId="0" applyFont="1" applyFill="1" applyBorder="1" applyAlignment="1">
      <alignment vertical="center" wrapText="1"/>
    </xf>
    <xf numFmtId="0" fontId="43"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2" fillId="0" borderId="1" xfId="0" applyFont="1" applyBorder="1" applyAlignment="1">
      <alignment vertical="top" wrapText="1"/>
    </xf>
    <xf numFmtId="0" fontId="9" fillId="0" borderId="12" xfId="0" applyFont="1" applyBorder="1" applyAlignment="1">
      <alignment horizontal="center" vertical="center" wrapText="1"/>
    </xf>
    <xf numFmtId="0" fontId="9" fillId="0" borderId="12" xfId="0" applyFont="1" applyBorder="1" applyAlignment="1">
      <alignment horizontal="center" vertical="top" wrapText="1"/>
    </xf>
    <xf numFmtId="0" fontId="54" fillId="0" borderId="1" xfId="0" applyFont="1" applyBorder="1" applyAlignment="1">
      <alignment vertical="top" wrapText="1"/>
    </xf>
    <xf numFmtId="0" fontId="9" fillId="4" borderId="1" xfId="0" applyFont="1" applyFill="1" applyBorder="1" applyAlignment="1">
      <alignment vertical="top" wrapText="1"/>
    </xf>
    <xf numFmtId="0" fontId="36" fillId="0" borderId="0" xfId="1" applyFont="1" applyAlignment="1">
      <alignment horizontal="left" wrapText="1"/>
    </xf>
    <xf numFmtId="0" fontId="0" fillId="0" borderId="0" xfId="0" applyAlignment="1">
      <alignment horizontal="left"/>
    </xf>
    <xf numFmtId="0" fontId="9" fillId="0" borderId="1" xfId="0" applyFont="1" applyBorder="1" applyAlignment="1">
      <alignment vertical="center"/>
    </xf>
    <xf numFmtId="0" fontId="30" fillId="2" borderId="1" xfId="0" applyFont="1" applyFill="1" applyBorder="1" applyAlignment="1">
      <alignment horizontal="center" vertical="center" wrapText="1"/>
    </xf>
    <xf numFmtId="0" fontId="9" fillId="0" borderId="12" xfId="0" applyFont="1" applyBorder="1" applyAlignment="1">
      <alignment vertical="center" wrapText="1"/>
    </xf>
    <xf numFmtId="0" fontId="9" fillId="0" borderId="10" xfId="0" applyFont="1" applyBorder="1" applyAlignment="1">
      <alignment vertical="center" wrapText="1"/>
    </xf>
    <xf numFmtId="0" fontId="9" fillId="0" borderId="25" xfId="0" applyFont="1" applyBorder="1" applyAlignment="1">
      <alignment vertical="center" wrapText="1"/>
    </xf>
    <xf numFmtId="0" fontId="55" fillId="0" borderId="1" xfId="0" applyFont="1" applyBorder="1" applyAlignment="1">
      <alignment vertical="center" wrapText="1"/>
    </xf>
    <xf numFmtId="0" fontId="19" fillId="0" borderId="1" xfId="0" applyFont="1" applyBorder="1" applyAlignment="1">
      <alignment vertical="center" wrapText="1"/>
    </xf>
    <xf numFmtId="0" fontId="7" fillId="3" borderId="42" xfId="0" applyFont="1" applyFill="1" applyBorder="1" applyAlignment="1">
      <alignment horizontal="center" vertical="center" wrapText="1"/>
    </xf>
    <xf numFmtId="0" fontId="0" fillId="0" borderId="24" xfId="0" applyBorder="1"/>
    <xf numFmtId="0" fontId="14" fillId="0" borderId="55" xfId="1" applyBorder="1" applyAlignment="1">
      <alignment wrapText="1"/>
    </xf>
    <xf numFmtId="0" fontId="14" fillId="0" borderId="51" xfId="1" applyBorder="1"/>
    <xf numFmtId="0" fontId="14" fillId="0" borderId="50" xfId="1" applyBorder="1"/>
    <xf numFmtId="0" fontId="55" fillId="0" borderId="12" xfId="0" applyFont="1" applyBorder="1" applyAlignment="1">
      <alignment vertical="center" wrapText="1"/>
    </xf>
    <xf numFmtId="0" fontId="55" fillId="0" borderId="11" xfId="0" applyFont="1" applyBorder="1" applyAlignment="1">
      <alignment vertical="center" wrapText="1"/>
    </xf>
    <xf numFmtId="0" fontId="19" fillId="0" borderId="41" xfId="0" applyFont="1" applyBorder="1" applyAlignment="1">
      <alignment vertical="center" wrapText="1"/>
    </xf>
    <xf numFmtId="0" fontId="0" fillId="0" borderId="25" xfId="0" applyBorder="1"/>
    <xf numFmtId="0" fontId="10" fillId="2" borderId="12" xfId="0" applyFont="1" applyFill="1" applyBorder="1" applyAlignment="1">
      <alignment horizontal="left" vertical="top" wrapText="1"/>
    </xf>
    <xf numFmtId="0" fontId="7" fillId="3" borderId="1"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63" fillId="5" borderId="1" xfId="0" applyFont="1" applyFill="1" applyBorder="1" applyAlignment="1">
      <alignment vertical="top" wrapText="1"/>
    </xf>
    <xf numFmtId="0" fontId="0" fillId="5" borderId="5" xfId="0" applyFill="1" applyBorder="1"/>
    <xf numFmtId="0" fontId="0" fillId="5" borderId="6" xfId="0" applyFill="1" applyBorder="1"/>
    <xf numFmtId="0" fontId="0" fillId="5" borderId="3" xfId="0" applyFill="1" applyBorder="1"/>
    <xf numFmtId="0" fontId="0" fillId="5" borderId="0" xfId="0" applyFill="1"/>
    <xf numFmtId="0" fontId="0" fillId="5" borderId="7" xfId="0" applyFill="1" applyBorder="1"/>
    <xf numFmtId="0" fontId="0" fillId="5" borderId="8" xfId="0" applyFill="1" applyBorder="1"/>
    <xf numFmtId="0" fontId="0" fillId="5" borderId="2" xfId="0" applyFill="1" applyBorder="1"/>
    <xf numFmtId="0" fontId="0" fillId="5" borderId="9" xfId="0" applyFill="1" applyBorder="1"/>
    <xf numFmtId="0" fontId="7" fillId="3" borderId="1" xfId="0" applyFont="1" applyFill="1" applyBorder="1" applyAlignment="1">
      <alignment vertical="top" wrapText="1"/>
    </xf>
    <xf numFmtId="0" fontId="9" fillId="0" borderId="1" xfId="0" applyFont="1" applyBorder="1" applyAlignment="1">
      <alignment horizontal="left" vertical="top" wrapText="1" indent="1"/>
    </xf>
    <xf numFmtId="0" fontId="10" fillId="2" borderId="1" xfId="0" applyFont="1" applyFill="1" applyBorder="1" applyAlignment="1">
      <alignment horizontal="left" vertical="top" wrapText="1"/>
    </xf>
    <xf numFmtId="0" fontId="9" fillId="0" borderId="1" xfId="0" applyFont="1" applyBorder="1" applyAlignment="1">
      <alignment horizontal="left" vertical="top" wrapText="1"/>
    </xf>
    <xf numFmtId="0" fontId="9" fillId="0" borderId="4" xfId="0" applyFont="1" applyBorder="1" applyAlignment="1">
      <alignment horizontal="left" vertical="top" wrapText="1"/>
    </xf>
    <xf numFmtId="0" fontId="9" fillId="5" borderId="16" xfId="0" applyFont="1" applyFill="1" applyBorder="1" applyAlignment="1">
      <alignment vertical="top" wrapText="1"/>
    </xf>
    <xf numFmtId="0" fontId="0" fillId="5" borderId="47" xfId="0" applyFill="1" applyBorder="1"/>
    <xf numFmtId="0" fontId="68" fillId="0" borderId="22" xfId="0" applyFont="1" applyBorder="1" applyAlignment="1">
      <alignment vertical="top" wrapText="1"/>
    </xf>
    <xf numFmtId="0" fontId="67" fillId="0" borderId="48" xfId="0" applyFont="1" applyBorder="1"/>
    <xf numFmtId="0" fontId="67" fillId="0" borderId="49" xfId="0" applyFont="1" applyBorder="1"/>
    <xf numFmtId="0" fontId="67" fillId="0" borderId="44" xfId="0" applyFont="1" applyBorder="1"/>
    <xf numFmtId="0" fontId="67" fillId="0" borderId="47" xfId="0" applyFont="1" applyBorder="1"/>
    <xf numFmtId="0" fontId="67" fillId="0" borderId="23" xfId="0" applyFont="1" applyBorder="1"/>
    <xf numFmtId="0" fontId="68" fillId="0" borderId="16" xfId="0" applyFont="1" applyBorder="1" applyAlignment="1">
      <alignment vertical="top" wrapText="1"/>
    </xf>
    <xf numFmtId="0" fontId="67" fillId="0" borderId="7" xfId="0" applyFont="1" applyBorder="1"/>
    <xf numFmtId="0" fontId="67" fillId="0" borderId="3" xfId="0" applyFont="1" applyBorder="1"/>
    <xf numFmtId="0" fontId="67" fillId="0" borderId="0" xfId="0" applyFont="1"/>
    <xf numFmtId="0" fontId="67" fillId="0" borderId="8" xfId="0" applyFont="1" applyBorder="1"/>
    <xf numFmtId="0" fontId="67" fillId="0" borderId="2" xfId="0" applyFont="1" applyBorder="1"/>
    <xf numFmtId="0" fontId="67" fillId="0" borderId="9" xfId="0" applyFont="1" applyBorder="1"/>
    <xf numFmtId="0" fontId="68" fillId="5" borderId="46" xfId="0" applyFont="1" applyFill="1" applyBorder="1" applyAlignment="1">
      <alignment vertical="top" wrapText="1"/>
    </xf>
    <xf numFmtId="0" fontId="67" fillId="5" borderId="46" xfId="0" applyFont="1" applyFill="1" applyBorder="1"/>
    <xf numFmtId="0" fontId="67" fillId="5" borderId="43" xfId="0" applyFont="1" applyFill="1" applyBorder="1"/>
    <xf numFmtId="0" fontId="29" fillId="5" borderId="22" xfId="0" applyFont="1" applyFill="1" applyBorder="1" applyAlignment="1">
      <alignment horizontal="left" vertical="top" wrapText="1"/>
    </xf>
    <xf numFmtId="0" fontId="29" fillId="5" borderId="48" xfId="0" applyFont="1" applyFill="1" applyBorder="1" applyAlignment="1">
      <alignment horizontal="left" vertical="top" wrapText="1"/>
    </xf>
    <xf numFmtId="0" fontId="29" fillId="5" borderId="49" xfId="0" applyFont="1" applyFill="1" applyBorder="1" applyAlignment="1">
      <alignment horizontal="left" vertical="top" wrapText="1"/>
    </xf>
    <xf numFmtId="0" fontId="29" fillId="5" borderId="44" xfId="0" applyFont="1" applyFill="1" applyBorder="1" applyAlignment="1">
      <alignment horizontal="left" vertical="top" wrapText="1"/>
    </xf>
    <xf numFmtId="0" fontId="29" fillId="5" borderId="47" xfId="0" applyFont="1" applyFill="1" applyBorder="1" applyAlignment="1">
      <alignment horizontal="left" vertical="top" wrapText="1"/>
    </xf>
    <xf numFmtId="0" fontId="29" fillId="5" borderId="23" xfId="0" applyFont="1" applyFill="1" applyBorder="1" applyAlignment="1">
      <alignment horizontal="left" vertical="top" wrapText="1"/>
    </xf>
    <xf numFmtId="0" fontId="0" fillId="0" borderId="19" xfId="0" applyBorder="1"/>
    <xf numFmtId="0" fontId="0" fillId="0" borderId="20" xfId="0" applyBorder="1"/>
    <xf numFmtId="0" fontId="0" fillId="0" borderId="21" xfId="0" applyBorder="1"/>
    <xf numFmtId="0" fontId="29" fillId="0" borderId="1" xfId="0" applyFont="1" applyBorder="1" applyAlignment="1">
      <alignment horizontal="left" vertical="top" wrapText="1"/>
    </xf>
    <xf numFmtId="0" fontId="9" fillId="0" borderId="43" xfId="0" applyFont="1" applyBorder="1" applyAlignment="1">
      <alignment vertical="top" wrapText="1"/>
    </xf>
    <xf numFmtId="0" fontId="10" fillId="0" borderId="1" xfId="0" applyFont="1" applyBorder="1" applyAlignment="1">
      <alignment horizontal="left" vertical="top" wrapText="1"/>
    </xf>
    <xf numFmtId="0" fontId="63" fillId="0" borderId="1" xfId="0" applyFont="1" applyBorder="1" applyAlignment="1">
      <alignment vertical="top" wrapText="1"/>
    </xf>
    <xf numFmtId="0" fontId="7" fillId="2" borderId="1" xfId="0" applyFont="1" applyFill="1" applyBorder="1" applyAlignment="1">
      <alignment horizontal="left" vertical="top" wrapText="1"/>
    </xf>
    <xf numFmtId="165" fontId="9" fillId="0" borderId="1" xfId="0" applyNumberFormat="1" applyFont="1" applyBorder="1" applyAlignment="1">
      <alignment vertical="top" wrapText="1"/>
    </xf>
    <xf numFmtId="166" fontId="53" fillId="8" borderId="1" xfId="0" applyNumberFormat="1" applyFont="1" applyFill="1" applyBorder="1" applyAlignment="1">
      <alignment vertical="top" wrapText="1"/>
    </xf>
    <xf numFmtId="0" fontId="53" fillId="0" borderId="1" xfId="0" applyFont="1" applyBorder="1" applyAlignment="1">
      <alignment vertical="top" wrapText="1"/>
    </xf>
    <xf numFmtId="0" fontId="0" fillId="0" borderId="10" xfId="0" applyBorder="1" applyAlignment="1">
      <alignment wrapText="1"/>
    </xf>
    <xf numFmtId="0" fontId="0" fillId="0" borderId="11" xfId="0" applyBorder="1" applyAlignment="1">
      <alignment wrapText="1"/>
    </xf>
    <xf numFmtId="166" fontId="9" fillId="0" borderId="1" xfId="0" applyNumberFormat="1" applyFont="1" applyBorder="1" applyAlignment="1">
      <alignment vertical="top"/>
    </xf>
    <xf numFmtId="166" fontId="9" fillId="0" borderId="1" xfId="0" applyNumberFormat="1" applyFont="1" applyBorder="1" applyAlignment="1">
      <alignment vertical="top" wrapText="1"/>
    </xf>
    <xf numFmtId="0" fontId="9" fillId="0" borderId="1" xfId="0" applyFont="1" applyBorder="1" applyAlignment="1">
      <alignment vertical="top"/>
    </xf>
    <xf numFmtId="0" fontId="33" fillId="0" borderId="0" xfId="1" applyFont="1" applyAlignment="1">
      <alignment wrapText="1"/>
    </xf>
    <xf numFmtId="0" fontId="10" fillId="0" borderId="1" xfId="0" applyFont="1" applyBorder="1" applyAlignment="1">
      <alignment horizontal="center" vertical="top" wrapText="1"/>
    </xf>
    <xf numFmtId="0" fontId="9" fillId="0" borderId="4" xfId="0" applyFont="1" applyBorder="1" applyAlignment="1">
      <alignment vertical="top" wrapText="1"/>
    </xf>
    <xf numFmtId="0" fontId="10" fillId="0" borderId="3" xfId="0" applyFont="1" applyBorder="1" applyAlignment="1">
      <alignment vertical="top" wrapText="1"/>
    </xf>
    <xf numFmtId="0" fontId="9" fillId="5" borderId="0" xfId="0" applyFont="1" applyFill="1" applyAlignment="1">
      <alignment vertical="top" wrapText="1"/>
    </xf>
    <xf numFmtId="0" fontId="53" fillId="2" borderId="1" xfId="0" applyFont="1" applyFill="1" applyBorder="1" applyAlignment="1">
      <alignment horizontal="center" vertical="center" wrapText="1"/>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0" borderId="2" xfId="0" applyBorder="1" applyAlignment="1">
      <alignment wrapText="1"/>
    </xf>
    <xf numFmtId="0" fontId="0" fillId="0" borderId="9" xfId="0" applyBorder="1" applyAlignment="1">
      <alignment wrapText="1"/>
    </xf>
    <xf numFmtId="0" fontId="29" fillId="0" borderId="0" xfId="0" applyFont="1" applyAlignment="1">
      <alignment horizontal="center" vertical="top" wrapText="1"/>
    </xf>
    <xf numFmtId="0" fontId="9" fillId="0" borderId="0" xfId="0" applyFont="1" applyAlignment="1">
      <alignment vertical="top"/>
    </xf>
    <xf numFmtId="0" fontId="7" fillId="2" borderId="1" xfId="0" applyFont="1" applyFill="1" applyBorder="1" applyAlignment="1">
      <alignment horizontal="center" vertical="top" wrapText="1"/>
    </xf>
    <xf numFmtId="0" fontId="0" fillId="0" borderId="0" xfId="0" applyProtection="1"/>
    <xf numFmtId="0" fontId="8" fillId="0" borderId="0" xfId="0" applyFont="1" applyAlignment="1" applyProtection="1">
      <alignment horizontal="center" vertical="top"/>
    </xf>
    <xf numFmtId="0" fontId="0" fillId="0" borderId="0" xfId="0" applyProtection="1"/>
    <xf numFmtId="0" fontId="7" fillId="0" borderId="0" xfId="0" applyFont="1" applyAlignment="1" applyProtection="1">
      <alignment horizontal="center" vertical="top"/>
    </xf>
    <xf numFmtId="0" fontId="7" fillId="0" borderId="0" xfId="0" applyFont="1" applyProtection="1"/>
    <xf numFmtId="0" fontId="7" fillId="0" borderId="0" xfId="0" applyFont="1" applyProtection="1"/>
    <xf numFmtId="0" fontId="9"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9" fillId="5" borderId="1" xfId="0" applyFont="1" applyFill="1" applyBorder="1" applyAlignment="1" applyProtection="1">
      <alignment vertical="center" wrapText="1"/>
    </xf>
    <xf numFmtId="0" fontId="0" fillId="5" borderId="10" xfId="0" applyFill="1" applyBorder="1" applyProtection="1"/>
    <xf numFmtId="0" fontId="0" fillId="5" borderId="11" xfId="0" applyFill="1" applyBorder="1" applyProtection="1"/>
    <xf numFmtId="0" fontId="9" fillId="0" borderId="0" xfId="0" applyFont="1" applyAlignment="1" applyProtection="1">
      <alignment vertical="center" wrapText="1"/>
    </xf>
    <xf numFmtId="0" fontId="9" fillId="2" borderId="1" xfId="0" applyFont="1" applyFill="1" applyBorder="1" applyAlignment="1" applyProtection="1">
      <alignment horizontal="left" vertical="center" wrapText="1"/>
    </xf>
    <xf numFmtId="0" fontId="9" fillId="5" borderId="1" xfId="0" applyFont="1" applyFill="1" applyBorder="1" applyAlignment="1" applyProtection="1">
      <alignment horizontal="left" vertical="center" wrapText="1"/>
    </xf>
    <xf numFmtId="0" fontId="9" fillId="5" borderId="0" xfId="0" applyFont="1" applyFill="1" applyAlignment="1" applyProtection="1">
      <alignment vertical="center" wrapText="1"/>
    </xf>
    <xf numFmtId="0" fontId="0" fillId="5" borderId="10" xfId="0" applyFill="1" applyBorder="1" applyAlignment="1" applyProtection="1">
      <alignment horizontal="left"/>
    </xf>
    <xf numFmtId="0" fontId="0" fillId="5" borderId="11" xfId="0" applyFill="1" applyBorder="1" applyAlignment="1" applyProtection="1">
      <alignment horizontal="left"/>
    </xf>
    <xf numFmtId="0" fontId="7" fillId="0" borderId="0" xfId="0" applyFont="1" applyAlignment="1" applyProtection="1">
      <alignment wrapText="1"/>
    </xf>
    <xf numFmtId="0" fontId="7" fillId="0" borderId="0" xfId="0" applyFont="1" applyAlignment="1" applyProtection="1">
      <alignment wrapText="1"/>
    </xf>
    <xf numFmtId="14" fontId="9" fillId="5" borderId="1" xfId="0" applyNumberFormat="1" applyFont="1" applyFill="1" applyBorder="1" applyAlignment="1" applyProtection="1">
      <alignment horizontal="left" vertical="center" wrapText="1"/>
    </xf>
    <xf numFmtId="14" fontId="9" fillId="5" borderId="0" xfId="0" applyNumberFormat="1" applyFont="1" applyFill="1" applyAlignment="1" applyProtection="1">
      <alignment vertical="center" wrapText="1"/>
    </xf>
    <xf numFmtId="0" fontId="16" fillId="5" borderId="10" xfId="0" applyFont="1" applyFill="1" applyBorder="1" applyAlignment="1" applyProtection="1">
      <alignment horizontal="left"/>
    </xf>
    <xf numFmtId="0" fontId="16" fillId="5" borderId="11" xfId="0" applyFont="1" applyFill="1" applyBorder="1" applyAlignment="1" applyProtection="1">
      <alignment horizontal="left"/>
    </xf>
    <xf numFmtId="0" fontId="27" fillId="5" borderId="0" xfId="0" applyFont="1" applyFill="1" applyAlignment="1" applyProtection="1">
      <alignment horizontal="left" vertical="center" wrapText="1"/>
    </xf>
    <xf numFmtId="14" fontId="9" fillId="5" borderId="0" xfId="0" applyNumberFormat="1" applyFont="1" applyFill="1" applyAlignment="1" applyProtection="1">
      <alignment horizontal="right" vertical="center" wrapText="1"/>
    </xf>
    <xf numFmtId="0" fontId="26" fillId="5" borderId="0" xfId="0" applyFont="1" applyFill="1" applyAlignment="1" applyProtection="1">
      <alignment vertical="center" wrapText="1"/>
    </xf>
    <xf numFmtId="0" fontId="29" fillId="2" borderId="1" xfId="0" applyFont="1" applyFill="1" applyBorder="1" applyAlignment="1" applyProtection="1">
      <alignment vertical="center" wrapText="1"/>
    </xf>
    <xf numFmtId="0" fontId="10" fillId="0" borderId="0" xfId="0" applyFont="1" applyAlignment="1" applyProtection="1">
      <alignment wrapText="1"/>
    </xf>
    <xf numFmtId="0" fontId="10" fillId="0" borderId="0" xfId="0" applyFont="1" applyAlignment="1" applyProtection="1">
      <alignment wrapText="1"/>
    </xf>
    <xf numFmtId="164" fontId="9" fillId="5" borderId="1" xfId="0" applyNumberFormat="1" applyFont="1" applyFill="1" applyBorder="1" applyAlignment="1" applyProtection="1">
      <alignment vertical="center" wrapText="1"/>
    </xf>
    <xf numFmtId="164" fontId="16" fillId="5" borderId="10" xfId="0" applyNumberFormat="1" applyFont="1" applyFill="1" applyBorder="1" applyProtection="1"/>
    <xf numFmtId="164" fontId="16" fillId="5" borderId="11" xfId="0" applyNumberFormat="1" applyFont="1" applyFill="1" applyBorder="1" applyProtection="1"/>
    <xf numFmtId="164" fontId="9" fillId="5" borderId="0" xfId="0" applyNumberFormat="1" applyFont="1" applyFill="1" applyAlignment="1" applyProtection="1">
      <alignment vertical="center" wrapText="1"/>
    </xf>
    <xf numFmtId="0" fontId="10" fillId="5" borderId="0" xfId="0" applyFont="1" applyFill="1" applyAlignment="1" applyProtection="1">
      <alignment wrapText="1"/>
    </xf>
    <xf numFmtId="0" fontId="26" fillId="0" borderId="0" xfId="0" applyFont="1" applyAlignment="1" applyProtection="1">
      <alignment vertical="center" wrapText="1"/>
    </xf>
    <xf numFmtId="0" fontId="10" fillId="0" borderId="0" xfId="0" applyFont="1" applyProtection="1"/>
    <xf numFmtId="0" fontId="16" fillId="0" borderId="0" xfId="0" applyFont="1" applyProtection="1"/>
    <xf numFmtId="0" fontId="9" fillId="5" borderId="0" xfId="0" applyFont="1" applyFill="1" applyAlignment="1" applyProtection="1">
      <alignment horizontal="left" vertical="center" wrapText="1"/>
    </xf>
    <xf numFmtId="0" fontId="10" fillId="0" borderId="0" xfId="0" applyFont="1" applyProtection="1"/>
    <xf numFmtId="0" fontId="9" fillId="0" borderId="1" xfId="0" applyFont="1" applyBorder="1" applyAlignment="1" applyProtection="1">
      <alignment vertical="center"/>
    </xf>
    <xf numFmtId="0" fontId="9" fillId="0" borderId="0" xfId="0" applyFont="1" applyAlignment="1" applyProtection="1">
      <alignment vertical="center"/>
    </xf>
    <xf numFmtId="0" fontId="24" fillId="5" borderId="0" xfId="0" applyFont="1" applyFill="1" applyAlignment="1" applyProtection="1">
      <alignment vertical="center" wrapText="1"/>
    </xf>
    <xf numFmtId="0" fontId="18" fillId="5" borderId="0" xfId="0" applyFont="1" applyFill="1" applyAlignment="1" applyProtection="1">
      <alignment vertical="center" wrapText="1"/>
    </xf>
    <xf numFmtId="0" fontId="31" fillId="0" borderId="0" xfId="0" applyFont="1" applyAlignment="1" applyProtection="1">
      <alignment vertical="center" wrapText="1"/>
    </xf>
    <xf numFmtId="0" fontId="20" fillId="5" borderId="0" xfId="0" applyFont="1" applyFill="1" applyAlignment="1" applyProtection="1">
      <alignment horizontal="left" wrapText="1"/>
    </xf>
    <xf numFmtId="0" fontId="20" fillId="5" borderId="0" xfId="0" applyFont="1" applyFill="1" applyAlignment="1" applyProtection="1">
      <alignment horizontal="left" wrapText="1"/>
    </xf>
    <xf numFmtId="0" fontId="10" fillId="2" borderId="1" xfId="0" applyFont="1" applyFill="1" applyBorder="1" applyAlignment="1" applyProtection="1">
      <alignment horizontal="center" vertical="center"/>
    </xf>
    <xf numFmtId="0" fontId="9" fillId="2" borderId="1" xfId="0" applyFont="1" applyFill="1" applyBorder="1" applyAlignment="1" applyProtection="1">
      <alignment vertical="center"/>
    </xf>
    <xf numFmtId="0" fontId="9" fillId="5" borderId="1" xfId="0" applyFont="1" applyFill="1" applyBorder="1" applyAlignment="1" applyProtection="1">
      <alignment vertical="center"/>
    </xf>
    <xf numFmtId="0" fontId="9" fillId="5" borderId="0" xfId="0" applyFont="1" applyFill="1" applyAlignment="1" applyProtection="1">
      <alignment vertical="center"/>
    </xf>
    <xf numFmtId="0" fontId="5" fillId="0" borderId="0" xfId="0" applyFont="1" applyAlignment="1" applyProtection="1">
      <alignment horizontal="left" vertical="top"/>
    </xf>
    <xf numFmtId="0" fontId="5" fillId="0" borderId="0" xfId="0" applyFont="1" applyAlignment="1" applyProtection="1">
      <alignment horizontal="left" vertical="top"/>
    </xf>
    <xf numFmtId="0" fontId="10" fillId="0" borderId="0" xfId="0" applyFont="1" applyAlignment="1" applyProtection="1">
      <alignment horizontal="left" vertical="top"/>
    </xf>
    <xf numFmtId="0" fontId="9" fillId="0" borderId="1" xfId="0" applyFont="1" applyBorder="1" applyAlignment="1" applyProtection="1">
      <alignment vertical="center" wrapText="1"/>
    </xf>
    <xf numFmtId="0" fontId="0" fillId="0" borderId="5" xfId="0" applyBorder="1" applyProtection="1"/>
    <xf numFmtId="0" fontId="0" fillId="0" borderId="6"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9" fillId="0" borderId="12" xfId="0" applyFont="1" applyBorder="1" applyAlignment="1" applyProtection="1">
      <alignment vertical="top" wrapText="1"/>
    </xf>
    <xf numFmtId="0" fontId="10" fillId="4" borderId="1" xfId="0" applyFont="1" applyFill="1" applyBorder="1" applyAlignment="1" applyProtection="1">
      <alignment horizontal="center" vertical="center" wrapText="1"/>
    </xf>
    <xf numFmtId="0" fontId="22" fillId="4" borderId="1" xfId="0" applyFont="1" applyFill="1" applyBorder="1" applyAlignment="1" applyProtection="1">
      <alignment horizontal="center" vertical="center" wrapText="1"/>
    </xf>
    <xf numFmtId="0" fontId="0" fillId="0" borderId="16" xfId="0" applyBorder="1" applyProtection="1"/>
    <xf numFmtId="0" fontId="9" fillId="0" borderId="1" xfId="0" applyFont="1" applyBorder="1" applyAlignment="1" applyProtection="1">
      <alignment vertical="top" wrapText="1"/>
    </xf>
    <xf numFmtId="0" fontId="9" fillId="0" borderId="0" xfId="0" applyFont="1" applyAlignment="1" applyProtection="1">
      <alignment vertical="top" wrapText="1"/>
    </xf>
    <xf numFmtId="0" fontId="9" fillId="0" borderId="1" xfId="0" applyFont="1" applyBorder="1" applyAlignment="1" applyProtection="1">
      <alignment horizontal="center" vertical="top" wrapText="1"/>
    </xf>
    <xf numFmtId="0" fontId="5" fillId="0" borderId="0" xfId="0" applyFont="1" applyAlignment="1" applyProtection="1">
      <alignment horizontal="center" vertical="center" wrapText="1"/>
    </xf>
    <xf numFmtId="0" fontId="3" fillId="0" borderId="0" xfId="0" applyFont="1" applyProtection="1"/>
    <xf numFmtId="0" fontId="9" fillId="0" borderId="0" xfId="0" applyFont="1" applyProtection="1"/>
    <xf numFmtId="0" fontId="10" fillId="0" borderId="0" xfId="0" applyFont="1" applyAlignment="1" applyProtection="1">
      <alignment horizontal="center" vertical="top" wrapText="1"/>
    </xf>
    <xf numFmtId="0" fontId="9" fillId="0" borderId="0" xfId="0" applyFont="1" applyProtection="1"/>
    <xf numFmtId="0" fontId="11" fillId="0" borderId="0" xfId="0" applyFont="1" applyAlignment="1" applyProtection="1">
      <alignment vertical="top" wrapText="1"/>
    </xf>
    <xf numFmtId="0" fontId="11" fillId="0" borderId="43" xfId="0" applyFont="1" applyBorder="1" applyAlignment="1" applyProtection="1">
      <alignment vertical="top" wrapText="1"/>
    </xf>
    <xf numFmtId="0" fontId="9" fillId="0" borderId="51" xfId="0" applyFont="1" applyBorder="1" applyProtection="1"/>
    <xf numFmtId="0" fontId="9" fillId="0" borderId="50" xfId="0" applyFont="1" applyBorder="1" applyProtection="1"/>
    <xf numFmtId="0" fontId="9" fillId="0" borderId="47" xfId="0" applyFont="1" applyBorder="1" applyProtection="1"/>
    <xf numFmtId="0" fontId="24" fillId="14" borderId="43" xfId="0" applyFont="1" applyFill="1" applyBorder="1" applyAlignment="1" applyProtection="1">
      <alignment vertical="top" wrapText="1"/>
    </xf>
    <xf numFmtId="0" fontId="24" fillId="14" borderId="40" xfId="0" applyFont="1" applyFill="1" applyBorder="1" applyAlignment="1" applyProtection="1">
      <alignment vertical="top" wrapText="1"/>
    </xf>
    <xf numFmtId="0" fontId="10" fillId="0" borderId="47" xfId="0" applyFont="1" applyBorder="1" applyAlignment="1" applyProtection="1">
      <alignment horizontal="center"/>
    </xf>
    <xf numFmtId="0" fontId="18" fillId="0" borderId="40" xfId="0" applyFont="1" applyBorder="1" applyAlignment="1" applyProtection="1">
      <alignment vertical="top" wrapText="1"/>
    </xf>
    <xf numFmtId="0" fontId="18" fillId="0" borderId="40" xfId="0" applyFont="1" applyBorder="1" applyAlignment="1" applyProtection="1">
      <alignment vertical="top" wrapText="1"/>
    </xf>
    <xf numFmtId="0" fontId="18" fillId="0" borderId="22" xfId="0" applyFont="1" applyBorder="1" applyAlignment="1" applyProtection="1">
      <alignment vertical="top" wrapText="1"/>
    </xf>
    <xf numFmtId="0" fontId="18" fillId="5" borderId="1" xfId="0" applyFont="1" applyFill="1" applyBorder="1" applyAlignment="1" applyProtection="1">
      <alignment vertical="top" wrapText="1"/>
    </xf>
    <xf numFmtId="0" fontId="18" fillId="0" borderId="51" xfId="0" applyFont="1" applyBorder="1" applyAlignment="1" applyProtection="1">
      <alignment vertical="top" wrapText="1"/>
    </xf>
    <xf numFmtId="0" fontId="18" fillId="0" borderId="49" xfId="0" applyFont="1" applyBorder="1" applyAlignment="1" applyProtection="1">
      <alignment vertical="top" wrapText="1"/>
    </xf>
    <xf numFmtId="10" fontId="18" fillId="0" borderId="40" xfId="0" applyNumberFormat="1" applyFont="1" applyBorder="1" applyAlignment="1" applyProtection="1">
      <alignment vertical="top" wrapText="1"/>
    </xf>
    <xf numFmtId="0" fontId="18" fillId="0" borderId="44" xfId="0" applyFont="1" applyBorder="1" applyAlignment="1" applyProtection="1">
      <alignment vertical="top" wrapText="1"/>
    </xf>
    <xf numFmtId="0" fontId="18" fillId="0" borderId="50" xfId="0" applyFont="1" applyBorder="1" applyAlignment="1" applyProtection="1">
      <alignment vertical="top" wrapText="1"/>
    </xf>
    <xf numFmtId="10" fontId="18" fillId="0" borderId="55" xfId="0" applyNumberFormat="1" applyFont="1" applyBorder="1" applyAlignment="1" applyProtection="1">
      <alignment vertical="top" wrapText="1"/>
    </xf>
    <xf numFmtId="0" fontId="18" fillId="0" borderId="43" xfId="0" applyFont="1" applyBorder="1" applyAlignment="1" applyProtection="1">
      <alignment vertical="top" wrapText="1"/>
    </xf>
    <xf numFmtId="0" fontId="18" fillId="0" borderId="45" xfId="0" applyFont="1" applyBorder="1" applyAlignment="1" applyProtection="1">
      <alignment vertical="top" wrapText="1"/>
    </xf>
    <xf numFmtId="0" fontId="18" fillId="0" borderId="55" xfId="0" applyFont="1" applyBorder="1" applyAlignment="1" applyProtection="1">
      <alignment vertical="top" wrapText="1"/>
    </xf>
    <xf numFmtId="0" fontId="18" fillId="0" borderId="19" xfId="0" applyFont="1" applyBorder="1" applyAlignment="1" applyProtection="1">
      <alignment vertical="top" wrapText="1"/>
    </xf>
    <xf numFmtId="0" fontId="9" fillId="5" borderId="43" xfId="0" applyFont="1" applyFill="1" applyBorder="1" applyAlignment="1" applyProtection="1">
      <alignment vertical="top" wrapText="1"/>
    </xf>
    <xf numFmtId="9" fontId="9" fillId="5" borderId="43" xfId="0" applyNumberFormat="1" applyFont="1" applyFill="1" applyBorder="1" applyAlignment="1" applyProtection="1">
      <alignment vertical="top" wrapText="1"/>
    </xf>
    <xf numFmtId="0" fontId="18" fillId="0" borderId="46" xfId="0" applyFont="1" applyBorder="1" applyAlignment="1" applyProtection="1">
      <alignment vertical="top" wrapText="1"/>
    </xf>
    <xf numFmtId="167" fontId="9" fillId="5" borderId="43" xfId="0" applyNumberFormat="1" applyFont="1" applyFill="1" applyBorder="1" applyAlignment="1" applyProtection="1">
      <alignment vertical="top" wrapText="1"/>
    </xf>
    <xf numFmtId="0" fontId="61" fillId="0" borderId="47" xfId="0" applyFont="1" applyBorder="1" applyProtection="1"/>
    <xf numFmtId="0" fontId="11" fillId="0" borderId="47" xfId="0" applyFont="1" applyBorder="1" applyAlignment="1" applyProtection="1">
      <alignment vertical="top" wrapText="1"/>
    </xf>
    <xf numFmtId="10" fontId="9" fillId="0" borderId="43" xfId="0" applyNumberFormat="1" applyFont="1" applyBorder="1" applyAlignment="1" applyProtection="1">
      <alignment horizontal="left" vertical="top" wrapText="1"/>
    </xf>
    <xf numFmtId="10" fontId="10" fillId="0" borderId="43" xfId="0" applyNumberFormat="1" applyFont="1" applyBorder="1" applyAlignment="1" applyProtection="1">
      <alignment horizontal="left" vertical="top" wrapText="1"/>
    </xf>
    <xf numFmtId="0" fontId="10" fillId="0" borderId="47" xfId="0" applyFont="1" applyBorder="1" applyAlignment="1" applyProtection="1">
      <alignment horizontal="left" vertical="top" wrapText="1"/>
    </xf>
    <xf numFmtId="0" fontId="31" fillId="5" borderId="47" xfId="0" applyFont="1" applyFill="1" applyBorder="1" applyAlignment="1" applyProtection="1">
      <alignment vertical="center"/>
    </xf>
    <xf numFmtId="0" fontId="9" fillId="0" borderId="47" xfId="0" applyFont="1" applyBorder="1" applyAlignment="1" applyProtection="1">
      <alignment horizontal="left" vertical="top" wrapText="1"/>
    </xf>
    <xf numFmtId="0" fontId="24" fillId="0" borderId="47" xfId="0" applyFont="1" applyBorder="1" applyAlignment="1" applyProtection="1">
      <alignment vertical="center"/>
    </xf>
    <xf numFmtId="2" fontId="10" fillId="0" borderId="47" xfId="0" applyNumberFormat="1" applyFont="1" applyBorder="1" applyAlignment="1" applyProtection="1">
      <alignment horizontal="center" vertical="center" wrapText="1"/>
    </xf>
    <xf numFmtId="0" fontId="9" fillId="0" borderId="47" xfId="0" applyFont="1" applyBorder="1" applyAlignment="1" applyProtection="1">
      <alignment vertical="top" wrapText="1"/>
    </xf>
    <xf numFmtId="10" fontId="10" fillId="0" borderId="47" xfId="0" applyNumberFormat="1" applyFont="1" applyBorder="1" applyAlignment="1" applyProtection="1">
      <alignment vertical="top" wrapText="1"/>
    </xf>
    <xf numFmtId="10" fontId="69" fillId="0" borderId="47" xfId="0" applyNumberFormat="1" applyFont="1" applyBorder="1" applyAlignment="1" applyProtection="1">
      <alignment horizontal="center" vertical="center"/>
    </xf>
    <xf numFmtId="0" fontId="2" fillId="0" borderId="0" xfId="0" applyFont="1" applyProtection="1"/>
    <xf numFmtId="0" fontId="48" fillId="0" borderId="0" xfId="0" applyFont="1" applyProtection="1"/>
    <xf numFmtId="0" fontId="10" fillId="0" borderId="47" xfId="0" applyFont="1" applyBorder="1" applyAlignment="1" applyProtection="1">
      <alignment vertical="top" wrapText="1"/>
    </xf>
    <xf numFmtId="0" fontId="10" fillId="0" borderId="47" xfId="0" applyFont="1" applyBorder="1" applyAlignment="1" applyProtection="1">
      <alignment vertical="top"/>
    </xf>
    <xf numFmtId="2" fontId="24" fillId="14" borderId="40" xfId="0" applyNumberFormat="1" applyFont="1" applyFill="1" applyBorder="1" applyAlignment="1" applyProtection="1">
      <alignment vertical="top" wrapText="1"/>
    </xf>
    <xf numFmtId="0" fontId="9" fillId="0" borderId="43" xfId="0" applyFont="1" applyBorder="1" applyAlignment="1" applyProtection="1">
      <alignment vertical="top" wrapText="1"/>
    </xf>
    <xf numFmtId="0" fontId="10" fillId="5" borderId="47" xfId="0" applyFont="1" applyFill="1" applyBorder="1" applyAlignment="1" applyProtection="1">
      <alignment horizontal="center" vertical="center"/>
    </xf>
    <xf numFmtId="0" fontId="24" fillId="14" borderId="1" xfId="0" applyFont="1" applyFill="1" applyBorder="1" applyAlignment="1" applyProtection="1">
      <alignment vertical="top" wrapText="1"/>
    </xf>
    <xf numFmtId="0" fontId="9" fillId="0" borderId="50" xfId="0" applyFont="1" applyBorder="1" applyAlignment="1" applyProtection="1">
      <alignment vertical="top" wrapText="1"/>
    </xf>
    <xf numFmtId="0" fontId="9" fillId="0" borderId="47" xfId="0" applyFont="1" applyBorder="1" applyAlignment="1" applyProtection="1">
      <alignment horizontal="center" vertical="top"/>
    </xf>
    <xf numFmtId="0" fontId="10" fillId="0" borderId="47" xfId="0" applyFont="1" applyBorder="1" applyAlignment="1" applyProtection="1">
      <alignment vertical="top" wrapText="1"/>
    </xf>
    <xf numFmtId="0" fontId="69" fillId="0" borderId="47" xfId="0" applyFont="1" applyBorder="1" applyAlignment="1" applyProtection="1">
      <alignment horizontal="center" vertical="center"/>
    </xf>
    <xf numFmtId="0" fontId="24" fillId="14" borderId="43" xfId="0" applyFont="1" applyFill="1" applyBorder="1" applyAlignment="1" applyProtection="1">
      <alignment vertical="top" wrapText="1"/>
    </xf>
    <xf numFmtId="0" fontId="9" fillId="0" borderId="43" xfId="0" applyFont="1" applyBorder="1" applyAlignment="1" applyProtection="1">
      <alignment horizontal="left" vertical="top" wrapText="1"/>
    </xf>
    <xf numFmtId="0" fontId="18" fillId="0" borderId="47"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outcomes'!$B$12</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outcomes'!$B$13</c:f>
              <c:numCache>
                <c:formatCode>0.00%</c:formatCode>
                <c:ptCount val="1"/>
                <c:pt idx="0">
                  <c:v>10.182</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5C85-4A77-AED1-A78F3656CC24}"/>
            </c:ext>
          </c:extLst>
        </c:ser>
        <c:ser>
          <c:idx val="1"/>
          <c:order val="1"/>
          <c:tx>
            <c:strRef>
              <c:f>'2. Progress towards outcomes'!$C$12</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outcomes'!$C$13</c:f>
              <c:numCache>
                <c:formatCode>0.00%</c:formatCode>
                <c:ptCount val="1"/>
                <c:pt idx="0">
                  <c:v>0.56255707762557072</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5C85-4A77-AED1-A78F3656CC24}"/>
            </c:ext>
          </c:extLst>
        </c:ser>
        <c:ser>
          <c:idx val="2"/>
          <c:order val="2"/>
          <c:tx>
            <c:strRef>
              <c:f>'2. Progress towards outcomes'!$D$12</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outcomes'!$D$13</c:f>
              <c:numCache>
                <c:formatCode>0.00%</c:formatCode>
                <c:ptCount val="1"/>
                <c:pt idx="0">
                  <c:v>0.62525640999999998</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5C85-4A77-AED1-A78F3656CC24}"/>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369093</xdr:colOff>
      <xdr:row>10</xdr:row>
      <xdr:rowOff>11908</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Maude.VeyretPicot@fao.org" TargetMode="External"/><Relationship Id="rId2" Type="http://schemas.openxmlformats.org/officeDocument/2006/relationships/hyperlink" Target="mailto:Anssi.Pekkarinen@fao.org" TargetMode="External"/><Relationship Id="rId1" Type="http://schemas.openxmlformats.org/officeDocument/2006/relationships/hyperlink" Target="mailto:Julian.Fox@fao.org" TargetMode="External"/><Relationship Id="rId6" Type="http://schemas.openxmlformats.org/officeDocument/2006/relationships/printerSettings" Target="../printerSettings/printerSettings2.bin"/><Relationship Id="rId5" Type="http://schemas.openxmlformats.org/officeDocument/2006/relationships/hyperlink" Target="mailto:Marco.Sacchetta@fao.org" TargetMode="External"/><Relationship Id="rId4" Type="http://schemas.openxmlformats.org/officeDocument/2006/relationships/hyperlink" Target="mailto:Rocio.Condor@fao.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newsletters.fao.org/q/16vupBazPlC/wv"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N32"/>
  <sheetViews>
    <sheetView showGridLines="0" view="pageBreakPreview" zoomScaleNormal="100" zoomScaleSheetLayoutView="100" workbookViewId="0">
      <selection activeCell="N17" sqref="N17"/>
    </sheetView>
  </sheetViews>
  <sheetFormatPr defaultColWidth="8.85546875" defaultRowHeight="15" x14ac:dyDescent="0.25"/>
  <cols>
    <col min="1" max="1" width="2.140625" customWidth="1"/>
    <col min="3" max="3" width="10.42578125" customWidth="1"/>
    <col min="4" max="5" width="8.7109375" customWidth="1"/>
    <col min="6" max="6" width="16.42578125" customWidth="1"/>
    <col min="7" max="7" width="10.140625" customWidth="1"/>
    <col min="8" max="8" width="6.85546875" customWidth="1"/>
    <col min="9" max="9" width="6.140625" customWidth="1"/>
    <col min="11" max="11" width="11.28515625" customWidth="1"/>
    <col min="12" max="12" width="13.42578125" customWidth="1"/>
  </cols>
  <sheetData>
    <row r="6" spans="2:12" ht="24.95" customHeight="1" x14ac:dyDescent="0.25">
      <c r="B6" s="84" t="s">
        <v>0</v>
      </c>
      <c r="C6" s="83"/>
      <c r="D6" s="83"/>
      <c r="E6" s="83"/>
      <c r="F6" s="83"/>
      <c r="G6" s="83"/>
      <c r="H6" s="83"/>
      <c r="I6" s="83"/>
      <c r="J6" s="83"/>
      <c r="K6" s="83"/>
    </row>
    <row r="7" spans="2:12" ht="24.95" customHeight="1" x14ac:dyDescent="0.25">
      <c r="B7" s="82" t="s">
        <v>1</v>
      </c>
      <c r="C7" s="83"/>
      <c r="D7" s="83"/>
      <c r="E7" s="83"/>
      <c r="F7" s="83"/>
      <c r="G7" s="83"/>
      <c r="H7" s="83"/>
      <c r="I7" s="83"/>
      <c r="J7" s="83"/>
      <c r="K7" s="83"/>
    </row>
    <row r="8" spans="2:12" ht="24.95" customHeight="1" x14ac:dyDescent="0.25">
      <c r="B8" s="85" t="s">
        <v>2</v>
      </c>
      <c r="C8" s="83"/>
      <c r="D8" s="83"/>
      <c r="E8" s="83"/>
      <c r="F8" s="83"/>
      <c r="G8" s="83"/>
      <c r="H8" s="83"/>
      <c r="I8" s="83"/>
      <c r="J8" s="83"/>
      <c r="K8" s="83"/>
      <c r="L8" s="40"/>
    </row>
    <row r="9" spans="2:12" ht="30" customHeight="1" x14ac:dyDescent="0.25">
      <c r="B9" s="23" t="s">
        <v>3</v>
      </c>
      <c r="C9" s="18"/>
      <c r="D9" s="18"/>
      <c r="E9" s="18"/>
      <c r="F9" s="18"/>
      <c r="G9" s="18"/>
      <c r="H9" s="18"/>
      <c r="I9" s="18"/>
      <c r="J9" s="18"/>
      <c r="K9" s="18"/>
      <c r="L9" s="9"/>
    </row>
    <row r="10" spans="2:12" ht="30" customHeight="1" x14ac:dyDescent="0.25">
      <c r="B10" s="38" t="str">
        <f>HYPERLINK("#'1. Basic project data'!N10","1. BASIC PROJECT DATA")</f>
        <v>1. BASIC PROJECT DATA</v>
      </c>
      <c r="C10" s="10"/>
      <c r="D10" s="19"/>
      <c r="E10" s="11"/>
      <c r="F10" s="11"/>
      <c r="G10" s="11"/>
      <c r="H10" s="11"/>
      <c r="I10" s="11"/>
      <c r="J10" s="11"/>
      <c r="K10" s="11"/>
      <c r="L10" s="12"/>
    </row>
    <row r="11" spans="2:12" ht="30" customHeight="1" x14ac:dyDescent="0.25">
      <c r="B11" s="38" t="str">
        <f>HYPERLINK("#'2. Progress towards outcomes'!N11","2. PROGRESS TOWARDS ACHIEVING PROJECT OBJECTIVE(S) (DEVELOPMENT OBJECTIVE)")</f>
        <v>2. PROGRESS TOWARDS ACHIEVING PROJECT OBJECTIVE(S) (DEVELOPMENT OBJECTIVE)</v>
      </c>
      <c r="C11" s="10"/>
      <c r="D11" s="10"/>
      <c r="E11" s="10"/>
      <c r="F11" s="10"/>
      <c r="G11" s="10"/>
      <c r="H11" s="10"/>
      <c r="I11" s="19"/>
      <c r="J11" s="19"/>
      <c r="K11" s="19"/>
      <c r="L11" s="12"/>
    </row>
    <row r="12" spans="2:12" ht="30" customHeight="1" x14ac:dyDescent="0.25">
      <c r="B12" s="38" t="str">
        <f>HYPERLINK("#'3. Implementation Progress'!N12","3. IMPLEMENTATION PROGRESS (IP)")</f>
        <v>3. IMPLEMENTATION PROGRESS (IP)</v>
      </c>
      <c r="C12" s="11"/>
      <c r="D12" s="11"/>
      <c r="E12" s="19"/>
      <c r="F12" s="11"/>
      <c r="G12" s="11"/>
      <c r="H12" s="11"/>
      <c r="I12" s="11"/>
      <c r="J12" s="11"/>
      <c r="K12" s="11"/>
      <c r="L12" s="12"/>
    </row>
    <row r="13" spans="2:12" ht="30" customHeight="1" x14ac:dyDescent="0.25">
      <c r="B13" s="38" t="str">
        <f>HYPERLINK("#'4. Summary on progress'!N13","4. SUMMARY ON PROGRESS AND CHALLENGES")</f>
        <v>4. SUMMARY ON PROGRESS AND CHALLENGES</v>
      </c>
      <c r="C13" s="10"/>
      <c r="D13" s="10"/>
      <c r="E13" s="10"/>
      <c r="F13" s="10"/>
      <c r="G13" s="19"/>
      <c r="H13" s="19"/>
      <c r="I13" s="19"/>
      <c r="J13" s="19"/>
      <c r="K13" s="19"/>
      <c r="L13" s="12"/>
    </row>
    <row r="14" spans="2:12" ht="30" customHeight="1" x14ac:dyDescent="0.25">
      <c r="B14" s="38" t="str">
        <f>HYPERLINK("#'5. ESS Risk'!N14","5.ENVIRONMENTAL AND SOCIAL SAFEGUARDS (ESS):RISKS FROM THE PROJECT")</f>
        <v>5.ENVIRONMENTAL AND SOCIAL SAFEGUARDS (ESS):RISKS FROM THE PROJECT</v>
      </c>
      <c r="C14" s="10"/>
      <c r="D14" s="10"/>
      <c r="E14" s="10"/>
      <c r="F14" s="10"/>
      <c r="G14" s="10"/>
      <c r="H14" s="19"/>
      <c r="I14" s="19"/>
      <c r="J14" s="19"/>
      <c r="K14" s="19"/>
      <c r="L14" s="12"/>
    </row>
    <row r="15" spans="2:12" ht="30" customHeight="1" x14ac:dyDescent="0.25">
      <c r="B15" s="38" t="str">
        <f>HYPERLINK("#'6. Risks to the project'!N15","6. RISKS TO THE PROJECT")</f>
        <v>6. RISKS TO THE PROJECT</v>
      </c>
      <c r="C15" s="11"/>
      <c r="D15" s="19"/>
      <c r="E15" s="11"/>
      <c r="F15" s="11"/>
      <c r="G15" s="11"/>
      <c r="H15" s="11"/>
      <c r="I15" s="11"/>
      <c r="J15" s="11"/>
      <c r="K15" s="11"/>
      <c r="L15" s="12"/>
    </row>
    <row r="16" spans="2:12" ht="30" customHeight="1" x14ac:dyDescent="0.25">
      <c r="B16" s="38" t="str">
        <f>HYPERLINK("#'7. Follow-up on Mid-term review'!N16","7. FOLLOW-UP ON MID-TERM REVIEW OR SUPERVISION MISSION")</f>
        <v>7. FOLLOW-UP ON MID-TERM REVIEW OR SUPERVISION MISSION</v>
      </c>
      <c r="C16" s="11"/>
      <c r="D16" s="11"/>
      <c r="E16" s="11"/>
      <c r="F16" s="11"/>
      <c r="G16" s="19"/>
      <c r="H16" s="11"/>
      <c r="I16" s="11"/>
      <c r="J16" s="11"/>
      <c r="K16" s="11"/>
      <c r="L16" s="12"/>
    </row>
    <row r="17" spans="2:12" ht="30" customHeight="1" x14ac:dyDescent="0.25">
      <c r="B17" s="38" t="str">
        <f>HYPERLINK("#'8. Minor project amendments'!N17","8. MINOR PROJECT AMENDMENTS")</f>
        <v>8. MINOR PROJECT AMENDMENTS</v>
      </c>
      <c r="C17" s="11"/>
      <c r="D17" s="11"/>
      <c r="E17" s="19"/>
      <c r="F17" s="11"/>
      <c r="G17" s="11"/>
      <c r="H17" s="11"/>
      <c r="I17" s="11"/>
      <c r="J17" s="11"/>
      <c r="K17" s="11"/>
      <c r="L17" s="12"/>
    </row>
    <row r="18" spans="2:12" ht="30" customHeight="1" x14ac:dyDescent="0.25">
      <c r="B18" s="38" t="str">
        <f>HYPERLINK("#'9. Stakeholders' Engagement'!N18","9. STAKEHOLDERS' ENGAGEMENT")</f>
        <v>9. STAKEHOLDERS' ENGAGEMENT</v>
      </c>
      <c r="C18" s="11"/>
      <c r="D18" s="11"/>
      <c r="E18" s="19"/>
      <c r="F18" s="11"/>
      <c r="G18" s="11"/>
      <c r="H18" s="11"/>
      <c r="I18" s="11"/>
      <c r="J18" s="11"/>
      <c r="K18" s="11"/>
      <c r="L18" s="12"/>
    </row>
    <row r="19" spans="2:12" ht="30" customHeight="1" x14ac:dyDescent="0.25">
      <c r="B19" s="38" t="str">
        <f>HYPERLINK("#'10. Gender Mainstreaming'!N19","10. GENDER MAINSTREAMING")</f>
        <v>10. GENDER MAINSTREAMING</v>
      </c>
      <c r="C19" s="11"/>
      <c r="D19" s="11"/>
      <c r="E19" s="19"/>
      <c r="F19" s="11"/>
      <c r="G19" s="11"/>
      <c r="H19" s="11"/>
      <c r="I19" s="11"/>
      <c r="J19" s="11"/>
      <c r="K19" s="11"/>
      <c r="L19" s="12"/>
    </row>
    <row r="20" spans="2:12" ht="30" customHeight="1" x14ac:dyDescent="0.25">
      <c r="B20" s="38" t="str">
        <f>HYPERLINK("#'11. Knowledge Management'!N20","11. KNOWLEDGE MANAGEMENT ACTIVITIES")</f>
        <v>11. KNOWLEDGE MANAGEMENT ACTIVITIES</v>
      </c>
      <c r="C20" s="11"/>
      <c r="D20" s="11"/>
      <c r="E20" s="11"/>
      <c r="F20" s="19"/>
      <c r="G20" s="11"/>
      <c r="H20" s="11"/>
      <c r="I20" s="11"/>
      <c r="J20" s="11"/>
      <c r="K20" s="11"/>
      <c r="L20" s="12"/>
    </row>
    <row r="21" spans="2:12" ht="30" customHeight="1" x14ac:dyDescent="0.25">
      <c r="B21" s="38" t="str">
        <f>HYPERLINK("#'12. Indigenous &amp; Local Involve.'!N21","12. INDIGENOUS PEOPLES AND LOCAL COMMUNITIES INVOLVEMENT")</f>
        <v>12. INDIGENOUS PEOPLES AND LOCAL COMMUNITIES INVOLVEMENT</v>
      </c>
      <c r="C21" s="11"/>
      <c r="D21" s="11"/>
      <c r="E21" s="11"/>
      <c r="F21" s="11"/>
      <c r="G21" s="19"/>
      <c r="H21" s="11"/>
      <c r="I21" s="11"/>
      <c r="J21" s="11"/>
      <c r="K21" s="11"/>
      <c r="L21" s="12"/>
    </row>
    <row r="22" spans="2:12" ht="30" customHeight="1" x14ac:dyDescent="0.25">
      <c r="B22" s="38" t="str">
        <f>HYPERLINK("#'13. Co-Financing Table'!N22","13. CO-FINANCING TABLE")</f>
        <v>13. CO-FINANCING TABLE</v>
      </c>
      <c r="C22" s="11"/>
      <c r="D22" s="19"/>
      <c r="E22" s="11"/>
      <c r="F22" s="11"/>
      <c r="G22" s="11"/>
      <c r="H22" s="11"/>
      <c r="I22" s="11"/>
      <c r="J22" s="11"/>
      <c r="K22" s="11"/>
      <c r="L22" s="12"/>
    </row>
    <row r="23" spans="2:12" ht="30" customHeight="1" x14ac:dyDescent="0.25">
      <c r="B23" s="38" t="str">
        <f>HYPERLINK("#'14. GEO Location'!N23","14. GEO LOCATION INFORMATION")</f>
        <v>14. GEO LOCATION INFORMATION</v>
      </c>
      <c r="C23" s="11"/>
      <c r="D23" s="11"/>
      <c r="E23" s="19"/>
      <c r="F23" s="11"/>
      <c r="G23" s="11"/>
      <c r="H23" s="11"/>
      <c r="I23" s="11"/>
      <c r="J23" s="11"/>
      <c r="K23" s="11"/>
      <c r="L23" s="12"/>
    </row>
    <row r="24" spans="2:12" ht="30" customHeight="1" x14ac:dyDescent="0.25">
      <c r="B24" s="24" t="str">
        <f>HYPERLINK("#'Annex'!N26","Annex. Monitoring Area-based GEF Core Indicator Commitments and Progress with FERM")</f>
        <v>Annex. Monitoring Area-based GEF Core Indicator Commitments and Progress with FERM</v>
      </c>
      <c r="C24" s="4"/>
      <c r="D24" s="4"/>
      <c r="E24" s="4"/>
      <c r="F24" s="4"/>
      <c r="G24" s="4"/>
      <c r="H24" s="4"/>
      <c r="I24" s="4"/>
      <c r="J24" s="20"/>
      <c r="K24" s="4"/>
      <c r="L24" s="13"/>
    </row>
    <row r="27" spans="2:12" x14ac:dyDescent="0.25">
      <c r="B27" s="25" t="s">
        <v>4</v>
      </c>
      <c r="C27" s="25"/>
    </row>
    <row r="28" spans="2:12" x14ac:dyDescent="0.25">
      <c r="B28" t="s">
        <v>5</v>
      </c>
      <c r="C28" s="25"/>
    </row>
    <row r="29" spans="2:12" x14ac:dyDescent="0.25">
      <c r="B29" s="42" t="s">
        <v>6</v>
      </c>
    </row>
    <row r="30" spans="2:12" x14ac:dyDescent="0.25">
      <c r="B30" t="s">
        <v>7</v>
      </c>
    </row>
    <row r="31" spans="2:12" x14ac:dyDescent="0.25">
      <c r="B31" t="s">
        <v>8</v>
      </c>
    </row>
    <row r="32" spans="2:12" ht="19.5" customHeight="1" x14ac:dyDescent="0.25"/>
  </sheetData>
  <sheetProtection sheet="1" objects="1" scenarios="1" formatColumns="0" formatRows="0"/>
  <mergeCells count="3">
    <mergeCell ref="B7:K7"/>
    <mergeCell ref="B6:K6"/>
    <mergeCell ref="B8:K8"/>
  </mergeCells>
  <hyperlinks>
    <hyperlink ref="B27" r:id="rId1" display="DISCLAIMER: All data and text entered in the PIR will be publicly available on the GEF website (click here). " xr:uid="{00000000-0004-0000-0000-000000000000}"/>
    <hyperlink ref="B28" r:id="rId2" display="All data and text entered in the PIR will be publicly available on the GEF website (click here). " xr:uid="{00000000-0004-0000-0000-000001000000}"/>
    <hyperlink ref="B29"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K84"/>
  <sheetViews>
    <sheetView showGridLines="0" tabSelected="1" showWhiteSpace="0" view="pageBreakPreview" zoomScale="90" zoomScaleNormal="100" zoomScaleSheetLayoutView="90" workbookViewId="0">
      <selection activeCell="N17" sqref="N17"/>
    </sheetView>
  </sheetViews>
  <sheetFormatPr defaultColWidth="8.85546875" defaultRowHeight="15" x14ac:dyDescent="0.25"/>
  <cols>
    <col min="1" max="1" width="2" style="347" customWidth="1"/>
    <col min="2" max="3" width="8.85546875" style="347"/>
    <col min="4" max="4" width="17.42578125" style="347" customWidth="1"/>
    <col min="5" max="9" width="8.85546875" style="347"/>
    <col min="10" max="10" width="29.5703125" style="347" customWidth="1"/>
    <col min="11" max="11" width="18.85546875" style="347" customWidth="1"/>
    <col min="12" max="16384" width="8.85546875" style="347"/>
  </cols>
  <sheetData>
    <row r="1" spans="2:11" s="347" customFormat="1" ht="17.100000000000001" customHeight="1" x14ac:dyDescent="0.25"/>
    <row r="2" spans="2:11" s="347" customFormat="1" ht="17.100000000000001" customHeight="1" x14ac:dyDescent="0.25">
      <c r="B2" s="348" t="s">
        <v>9</v>
      </c>
      <c r="C2" s="349"/>
      <c r="D2" s="349"/>
      <c r="E2" s="349"/>
      <c r="F2" s="349"/>
      <c r="G2" s="349"/>
      <c r="H2" s="349"/>
      <c r="I2" s="349"/>
      <c r="J2" s="349"/>
      <c r="K2" s="350" t="s">
        <v>10</v>
      </c>
    </row>
    <row r="3" spans="2:11" s="347" customFormat="1" ht="17.45" customHeight="1" x14ac:dyDescent="0.25">
      <c r="B3" s="351" t="s">
        <v>11</v>
      </c>
      <c r="C3" s="349"/>
      <c r="D3" s="349"/>
      <c r="E3" s="349"/>
      <c r="F3" s="349"/>
      <c r="G3" s="349"/>
      <c r="H3" s="349"/>
      <c r="I3" s="349"/>
      <c r="J3" s="349"/>
      <c r="K3" s="352"/>
    </row>
    <row r="4" spans="2:11" s="347" customFormat="1" ht="17.45" customHeight="1" x14ac:dyDescent="0.25">
      <c r="B4" s="353" t="s">
        <v>12</v>
      </c>
      <c r="C4" s="354"/>
      <c r="D4" s="355"/>
      <c r="E4" s="356" t="s">
        <v>13</v>
      </c>
      <c r="F4" s="357"/>
      <c r="G4" s="357"/>
      <c r="H4" s="357"/>
      <c r="I4" s="357"/>
      <c r="J4" s="358"/>
      <c r="K4" s="359"/>
    </row>
    <row r="5" spans="2:11" s="347" customFormat="1" ht="22.5" customHeight="1" x14ac:dyDescent="0.25">
      <c r="B5" s="353" t="s">
        <v>14</v>
      </c>
      <c r="C5" s="354"/>
      <c r="D5" s="355"/>
      <c r="E5" s="356" t="s">
        <v>13</v>
      </c>
      <c r="F5" s="357"/>
      <c r="G5" s="357"/>
      <c r="H5" s="357"/>
      <c r="I5" s="357"/>
      <c r="J5" s="358"/>
      <c r="K5" s="359"/>
    </row>
    <row r="6" spans="2:11" s="347" customFormat="1" ht="38.25" customHeight="1" x14ac:dyDescent="0.25">
      <c r="B6" s="360" t="s">
        <v>15</v>
      </c>
      <c r="C6" s="354"/>
      <c r="D6" s="355"/>
      <c r="E6" s="361" t="s">
        <v>16</v>
      </c>
      <c r="F6" s="357"/>
      <c r="G6" s="357"/>
      <c r="H6" s="357"/>
      <c r="I6" s="357"/>
      <c r="J6" s="358"/>
      <c r="K6" s="359"/>
    </row>
    <row r="7" spans="2:11" s="347" customFormat="1" ht="17.45" customHeight="1" x14ac:dyDescent="0.25">
      <c r="B7" s="353" t="s">
        <v>18</v>
      </c>
      <c r="C7" s="354"/>
      <c r="D7" s="355"/>
      <c r="E7" s="356" t="s">
        <v>19</v>
      </c>
      <c r="F7" s="357"/>
      <c r="G7" s="357"/>
      <c r="H7" s="357"/>
      <c r="I7" s="357"/>
      <c r="J7" s="358"/>
      <c r="K7" s="362"/>
    </row>
    <row r="8" spans="2:11" s="347" customFormat="1" ht="17.45" customHeight="1" x14ac:dyDescent="0.25">
      <c r="B8" s="353" t="s">
        <v>20</v>
      </c>
      <c r="C8" s="354"/>
      <c r="D8" s="355"/>
      <c r="E8" s="361">
        <v>11308</v>
      </c>
      <c r="F8" s="363"/>
      <c r="G8" s="363"/>
      <c r="H8" s="363"/>
      <c r="I8" s="363"/>
      <c r="J8" s="364"/>
      <c r="K8" s="362"/>
    </row>
    <row r="9" spans="2:11" s="347" customFormat="1" ht="27" customHeight="1" x14ac:dyDescent="0.25">
      <c r="B9" s="353" t="s">
        <v>21</v>
      </c>
      <c r="C9" s="354"/>
      <c r="D9" s="355"/>
      <c r="E9" s="356" t="s">
        <v>647</v>
      </c>
      <c r="F9" s="357"/>
      <c r="G9" s="357"/>
      <c r="H9" s="357"/>
      <c r="I9" s="357"/>
      <c r="J9" s="358"/>
      <c r="K9" s="359"/>
    </row>
    <row r="10" spans="2:11" s="347" customFormat="1" ht="27.75" customHeight="1" x14ac:dyDescent="0.25">
      <c r="B10" s="353" t="s">
        <v>22</v>
      </c>
      <c r="C10" s="354"/>
      <c r="D10" s="355"/>
      <c r="E10" s="356" t="s">
        <v>363</v>
      </c>
      <c r="F10" s="357"/>
      <c r="G10" s="357"/>
      <c r="H10" s="357"/>
      <c r="I10" s="357"/>
      <c r="J10" s="358"/>
      <c r="K10" s="359"/>
    </row>
    <row r="11" spans="2:11" s="347" customFormat="1" ht="17.45" customHeight="1" x14ac:dyDescent="0.25">
      <c r="B11" s="353" t="s">
        <v>24</v>
      </c>
      <c r="C11" s="354"/>
      <c r="D11" s="355"/>
      <c r="E11" s="356" t="s">
        <v>25</v>
      </c>
      <c r="F11" s="357"/>
      <c r="G11" s="357"/>
      <c r="H11" s="357"/>
      <c r="I11" s="357"/>
      <c r="J11" s="358"/>
      <c r="K11" s="362"/>
    </row>
    <row r="12" spans="2:11" s="347" customFormat="1" ht="17.45" customHeight="1" x14ac:dyDescent="0.25">
      <c r="B12" s="353" t="s">
        <v>26</v>
      </c>
      <c r="C12" s="354"/>
      <c r="D12" s="355"/>
      <c r="E12" s="361">
        <v>3</v>
      </c>
      <c r="F12" s="363"/>
      <c r="G12" s="363"/>
      <c r="H12" s="363"/>
      <c r="I12" s="363"/>
      <c r="J12" s="364"/>
      <c r="K12" s="362"/>
    </row>
    <row r="13" spans="2:11" s="347" customFormat="1" ht="17.45" customHeight="1" x14ac:dyDescent="0.25">
      <c r="B13" s="365" t="s">
        <v>27</v>
      </c>
      <c r="C13" s="349"/>
      <c r="D13" s="349"/>
      <c r="E13" s="349"/>
      <c r="F13" s="349"/>
      <c r="G13" s="349"/>
      <c r="H13" s="349"/>
      <c r="I13" s="349"/>
      <c r="J13" s="349"/>
      <c r="K13" s="366"/>
    </row>
    <row r="14" spans="2:11" s="347" customFormat="1" ht="17.45" customHeight="1" x14ac:dyDescent="0.25">
      <c r="B14" s="353" t="s">
        <v>28</v>
      </c>
      <c r="C14" s="354"/>
      <c r="D14" s="355"/>
      <c r="E14" s="367">
        <v>45294</v>
      </c>
      <c r="F14" s="363"/>
      <c r="G14" s="363"/>
      <c r="H14" s="363"/>
      <c r="I14" s="363"/>
      <c r="J14" s="364"/>
      <c r="K14" s="368"/>
    </row>
    <row r="15" spans="2:11" s="347" customFormat="1" ht="15.95" customHeight="1" x14ac:dyDescent="0.25">
      <c r="B15" s="353" t="s">
        <v>29</v>
      </c>
      <c r="C15" s="354"/>
      <c r="D15" s="355"/>
      <c r="E15" s="367">
        <v>45117</v>
      </c>
      <c r="F15" s="369"/>
      <c r="G15" s="369"/>
      <c r="H15" s="369"/>
      <c r="I15" s="369"/>
      <c r="J15" s="370"/>
      <c r="K15" s="371"/>
    </row>
    <row r="16" spans="2:11" s="347" customFormat="1" ht="16.5" customHeight="1" x14ac:dyDescent="0.25">
      <c r="B16" s="353" t="s">
        <v>30</v>
      </c>
      <c r="C16" s="354"/>
      <c r="D16" s="355"/>
      <c r="E16" s="367">
        <v>45292</v>
      </c>
      <c r="F16" s="363"/>
      <c r="G16" s="363"/>
      <c r="H16" s="363"/>
      <c r="I16" s="363"/>
      <c r="J16" s="364"/>
      <c r="K16" s="372"/>
    </row>
    <row r="17" spans="2:11" s="347" customFormat="1" ht="15.95" customHeight="1" x14ac:dyDescent="0.25">
      <c r="B17" s="353" t="s">
        <v>31</v>
      </c>
      <c r="C17" s="354"/>
      <c r="D17" s="355"/>
      <c r="E17" s="367">
        <v>45626</v>
      </c>
      <c r="F17" s="369"/>
      <c r="G17" s="369"/>
      <c r="H17" s="369"/>
      <c r="I17" s="369"/>
      <c r="J17" s="370"/>
      <c r="K17" s="373"/>
    </row>
    <row r="18" spans="2:11" s="347" customFormat="1" ht="18" customHeight="1" x14ac:dyDescent="0.25">
      <c r="B18" s="374" t="s">
        <v>32</v>
      </c>
      <c r="C18" s="354"/>
      <c r="D18" s="355"/>
      <c r="E18" s="367">
        <v>46387</v>
      </c>
      <c r="F18" s="363"/>
      <c r="G18" s="363"/>
      <c r="H18" s="363"/>
      <c r="I18" s="363"/>
      <c r="J18" s="364"/>
      <c r="K18" s="368"/>
    </row>
    <row r="19" spans="2:11" s="347" customFormat="1" ht="29.45" customHeight="1" x14ac:dyDescent="0.25">
      <c r="B19" s="353" t="s">
        <v>33</v>
      </c>
      <c r="C19" s="354"/>
      <c r="D19" s="355"/>
      <c r="E19" s="367" t="s">
        <v>648</v>
      </c>
      <c r="F19" s="363"/>
      <c r="G19" s="363"/>
      <c r="H19" s="363"/>
      <c r="I19" s="363"/>
      <c r="J19" s="364"/>
      <c r="K19" s="368"/>
    </row>
    <row r="20" spans="2:11" s="347" customFormat="1" ht="14.45" customHeight="1" x14ac:dyDescent="0.25">
      <c r="B20" s="353" t="s">
        <v>34</v>
      </c>
      <c r="C20" s="354"/>
      <c r="D20" s="355"/>
      <c r="E20" s="361" t="s">
        <v>648</v>
      </c>
      <c r="F20" s="369"/>
      <c r="G20" s="369"/>
      <c r="H20" s="369"/>
      <c r="I20" s="369"/>
      <c r="J20" s="370"/>
      <c r="K20" s="362"/>
    </row>
    <row r="21" spans="2:11" s="347" customFormat="1" ht="14.45" customHeight="1" x14ac:dyDescent="0.25">
      <c r="B21" s="353" t="s">
        <v>35</v>
      </c>
      <c r="C21" s="354"/>
      <c r="D21" s="355"/>
      <c r="E21" s="367">
        <v>46752</v>
      </c>
      <c r="F21" s="369"/>
      <c r="G21" s="369"/>
      <c r="H21" s="369"/>
      <c r="I21" s="369"/>
      <c r="J21" s="370"/>
      <c r="K21" s="362"/>
    </row>
    <row r="22" spans="2:11" s="347" customFormat="1" ht="17.45" customHeight="1" x14ac:dyDescent="0.25">
      <c r="B22" s="375" t="s">
        <v>36</v>
      </c>
      <c r="C22" s="349"/>
      <c r="D22" s="349"/>
      <c r="E22" s="349"/>
      <c r="F22" s="349"/>
      <c r="G22" s="349"/>
      <c r="H22" s="349"/>
      <c r="I22" s="349"/>
      <c r="J22" s="376"/>
      <c r="K22" s="376"/>
    </row>
    <row r="23" spans="2:11" s="347" customFormat="1" ht="15" customHeight="1" x14ac:dyDescent="0.25">
      <c r="B23" s="353" t="s">
        <v>37</v>
      </c>
      <c r="C23" s="354"/>
      <c r="D23" s="355"/>
      <c r="E23" s="377">
        <v>2000000</v>
      </c>
      <c r="F23" s="378"/>
      <c r="G23" s="378"/>
      <c r="H23" s="378"/>
      <c r="I23" s="378"/>
      <c r="J23" s="379"/>
      <c r="K23" s="380"/>
    </row>
    <row r="24" spans="2:11" s="347" customFormat="1" ht="28.5" customHeight="1" x14ac:dyDescent="0.25">
      <c r="B24" s="353" t="s">
        <v>38</v>
      </c>
      <c r="C24" s="354"/>
      <c r="D24" s="355"/>
      <c r="E24" s="377">
        <v>1250512.82</v>
      </c>
      <c r="F24" s="378"/>
      <c r="G24" s="378"/>
      <c r="H24" s="378"/>
      <c r="I24" s="378"/>
      <c r="J24" s="379"/>
      <c r="K24" s="373"/>
    </row>
    <row r="25" spans="2:11" s="347" customFormat="1" ht="15" customHeight="1" x14ac:dyDescent="0.25">
      <c r="B25" s="353" t="s">
        <v>39</v>
      </c>
      <c r="C25" s="354"/>
      <c r="D25" s="355"/>
      <c r="E25" s="377">
        <f>'13. Co-Financing Table'!K12</f>
        <v>5176416</v>
      </c>
      <c r="F25" s="357"/>
      <c r="G25" s="357"/>
      <c r="H25" s="357"/>
      <c r="I25" s="357"/>
      <c r="J25" s="358"/>
      <c r="K25" s="380"/>
    </row>
    <row r="26" spans="2:11" s="347" customFormat="1" ht="31.5" customHeight="1" x14ac:dyDescent="0.25">
      <c r="B26" s="353" t="s">
        <v>40</v>
      </c>
      <c r="C26" s="354"/>
      <c r="D26" s="355"/>
      <c r="E26" s="377">
        <f>'13. Co-Financing Table'!N12</f>
        <v>4808208</v>
      </c>
      <c r="F26" s="357"/>
      <c r="G26" s="357"/>
      <c r="H26" s="357"/>
      <c r="I26" s="357"/>
      <c r="J26" s="358"/>
      <c r="K26" s="380"/>
    </row>
    <row r="27" spans="2:11" s="347" customFormat="1" ht="17.45" customHeight="1" x14ac:dyDescent="0.25">
      <c r="B27" s="375" t="s">
        <v>41</v>
      </c>
      <c r="C27" s="349"/>
      <c r="D27" s="349"/>
      <c r="E27" s="349"/>
      <c r="F27" s="349"/>
      <c r="G27" s="349"/>
      <c r="H27" s="349"/>
      <c r="I27" s="349"/>
      <c r="J27" s="381"/>
      <c r="K27" s="381"/>
    </row>
    <row r="28" spans="2:11" s="347" customFormat="1" ht="27.6" customHeight="1" x14ac:dyDescent="0.25">
      <c r="B28" s="353" t="s">
        <v>42</v>
      </c>
      <c r="C28" s="354"/>
      <c r="D28" s="355"/>
      <c r="E28" s="367"/>
      <c r="F28" s="363"/>
      <c r="G28" s="363"/>
      <c r="H28" s="363"/>
      <c r="I28" s="363"/>
      <c r="J28" s="364"/>
      <c r="K28" s="368"/>
    </row>
    <row r="29" spans="2:11" s="347" customFormat="1" ht="17.45" customHeight="1" x14ac:dyDescent="0.25">
      <c r="B29" s="353" t="s">
        <v>43</v>
      </c>
      <c r="C29" s="354"/>
      <c r="D29" s="355"/>
      <c r="E29" s="361" t="s">
        <v>648</v>
      </c>
      <c r="F29" s="369"/>
      <c r="G29" s="369"/>
      <c r="H29" s="369"/>
      <c r="I29" s="369"/>
      <c r="J29" s="370"/>
      <c r="K29" s="362"/>
    </row>
    <row r="30" spans="2:11" s="347" customFormat="1" ht="27.6" customHeight="1" x14ac:dyDescent="0.25">
      <c r="B30" s="353" t="s">
        <v>44</v>
      </c>
      <c r="C30" s="354"/>
      <c r="D30" s="355"/>
      <c r="E30" s="361" t="s">
        <v>648</v>
      </c>
      <c r="F30" s="369"/>
      <c r="G30" s="369"/>
      <c r="H30" s="369"/>
      <c r="I30" s="369"/>
      <c r="J30" s="370"/>
      <c r="K30" s="362"/>
    </row>
    <row r="31" spans="2:11" s="347" customFormat="1" ht="21" customHeight="1" x14ac:dyDescent="0.25">
      <c r="B31" s="353" t="s">
        <v>45</v>
      </c>
      <c r="C31" s="354"/>
      <c r="D31" s="355"/>
      <c r="E31" s="367">
        <v>46203</v>
      </c>
      <c r="F31" s="369"/>
      <c r="G31" s="369"/>
      <c r="H31" s="369"/>
      <c r="I31" s="369"/>
      <c r="J31" s="370"/>
      <c r="K31" s="382"/>
    </row>
    <row r="32" spans="2:11" s="347" customFormat="1" ht="20.100000000000001" customHeight="1" x14ac:dyDescent="0.25">
      <c r="B32" s="383" t="s">
        <v>46</v>
      </c>
      <c r="C32" s="349"/>
      <c r="D32" s="349"/>
      <c r="E32" s="349"/>
      <c r="F32" s="349"/>
      <c r="G32" s="349"/>
      <c r="H32" s="349"/>
      <c r="I32" s="349"/>
      <c r="J32" s="384"/>
      <c r="K32" s="384"/>
    </row>
    <row r="33" spans="2:11" s="347" customFormat="1" ht="27.6" customHeight="1" x14ac:dyDescent="0.25">
      <c r="B33" s="353" t="s">
        <v>47</v>
      </c>
      <c r="C33" s="354"/>
      <c r="D33" s="355"/>
      <c r="E33" s="361" t="s">
        <v>86</v>
      </c>
      <c r="F33" s="357"/>
      <c r="G33" s="357"/>
      <c r="H33" s="357"/>
      <c r="I33" s="357"/>
      <c r="J33" s="358"/>
      <c r="K33" s="385"/>
    </row>
    <row r="34" spans="2:11" s="347" customFormat="1" ht="21" customHeight="1" x14ac:dyDescent="0.25">
      <c r="B34" s="353" t="s">
        <v>48</v>
      </c>
      <c r="C34" s="354"/>
      <c r="D34" s="355"/>
      <c r="E34" s="361" t="s">
        <v>86</v>
      </c>
      <c r="F34" s="354"/>
      <c r="G34" s="354"/>
      <c r="H34" s="354"/>
      <c r="I34" s="354"/>
      <c r="J34" s="355"/>
      <c r="K34" s="385"/>
    </row>
    <row r="35" spans="2:11" s="347" customFormat="1" ht="21" customHeight="1" x14ac:dyDescent="0.25">
      <c r="B35" s="353" t="s">
        <v>49</v>
      </c>
      <c r="C35" s="354"/>
      <c r="D35" s="355"/>
      <c r="E35" s="361" t="str">
        <f>'6. Risks to the Project'!C46</f>
        <v>Low</v>
      </c>
      <c r="F35" s="354"/>
      <c r="G35" s="354"/>
      <c r="H35" s="354"/>
      <c r="I35" s="354"/>
      <c r="J35" s="355"/>
      <c r="K35" s="385"/>
    </row>
    <row r="36" spans="2:11" s="347" customFormat="1" ht="17.45" customHeight="1" x14ac:dyDescent="0.25">
      <c r="B36" s="383" t="s">
        <v>50</v>
      </c>
      <c r="C36" s="349"/>
      <c r="D36" s="349"/>
      <c r="E36" s="349"/>
      <c r="F36" s="349"/>
      <c r="G36" s="349"/>
      <c r="H36" s="349"/>
      <c r="I36" s="349"/>
      <c r="J36" s="386"/>
      <c r="K36" s="386"/>
    </row>
    <row r="37" spans="2:11" s="347" customFormat="1" ht="27.6" customHeight="1" x14ac:dyDescent="0.25">
      <c r="B37" s="353" t="s">
        <v>51</v>
      </c>
      <c r="C37" s="354"/>
      <c r="D37" s="355"/>
      <c r="E37" s="387" t="s">
        <v>52</v>
      </c>
      <c r="F37" s="354"/>
      <c r="G37" s="354"/>
      <c r="H37" s="354"/>
      <c r="I37" s="354"/>
      <c r="J37" s="355"/>
      <c r="K37" s="388"/>
    </row>
    <row r="38" spans="2:11" s="347" customFormat="1" ht="24.6" customHeight="1" x14ac:dyDescent="0.25">
      <c r="C38" s="389"/>
      <c r="D38" s="390"/>
      <c r="E38" s="390"/>
      <c r="F38" s="391"/>
      <c r="G38" s="391"/>
      <c r="H38" s="391"/>
      <c r="I38" s="391"/>
      <c r="J38" s="391"/>
      <c r="K38" s="391"/>
    </row>
    <row r="39" spans="2:11" s="347" customFormat="1" ht="24.6" customHeight="1" x14ac:dyDescent="0.25">
      <c r="C39" s="392"/>
      <c r="D39" s="392"/>
      <c r="E39" s="392"/>
      <c r="F39" s="392"/>
      <c r="G39" s="392"/>
      <c r="H39" s="392"/>
      <c r="I39" s="392"/>
      <c r="J39" s="392"/>
      <c r="K39" s="392"/>
    </row>
    <row r="40" spans="2:11" s="347" customFormat="1" ht="24.6" customHeight="1" x14ac:dyDescent="0.25">
      <c r="B40" s="393" t="s">
        <v>53</v>
      </c>
      <c r="C40" s="349"/>
      <c r="D40" s="349"/>
      <c r="E40" s="349"/>
      <c r="F40" s="349"/>
      <c r="G40" s="349"/>
      <c r="H40" s="349"/>
      <c r="I40" s="349"/>
      <c r="J40" s="349"/>
      <c r="K40" s="392"/>
    </row>
    <row r="41" spans="2:11" s="347" customFormat="1" ht="24.6" customHeight="1" x14ac:dyDescent="0.25">
      <c r="B41" s="349"/>
      <c r="C41" s="349"/>
      <c r="D41" s="349"/>
      <c r="E41" s="349"/>
      <c r="F41" s="349"/>
      <c r="G41" s="349"/>
      <c r="H41" s="349"/>
      <c r="I41" s="349"/>
      <c r="J41" s="349"/>
      <c r="K41" s="392"/>
    </row>
    <row r="42" spans="2:11" s="347" customFormat="1" ht="69" customHeight="1" x14ac:dyDescent="0.25">
      <c r="B42" s="349"/>
      <c r="C42" s="349"/>
      <c r="D42" s="349"/>
      <c r="E42" s="349"/>
      <c r="F42" s="349"/>
      <c r="G42" s="349"/>
      <c r="H42" s="349"/>
      <c r="I42" s="349"/>
      <c r="J42" s="349"/>
      <c r="K42" s="392"/>
    </row>
    <row r="43" spans="2:11" s="347" customFormat="1" ht="17.100000000000001" customHeight="1" x14ac:dyDescent="0.25">
      <c r="B43" s="384"/>
      <c r="C43" s="384"/>
      <c r="D43" s="384"/>
      <c r="E43" s="384"/>
      <c r="F43" s="384"/>
      <c r="G43" s="384"/>
      <c r="H43" s="384"/>
      <c r="I43" s="384"/>
      <c r="J43" s="384"/>
      <c r="K43" s="384"/>
    </row>
    <row r="44" spans="2:11" s="347" customFormat="1" ht="3.75" customHeight="1" x14ac:dyDescent="0.25">
      <c r="B44" s="384"/>
      <c r="C44" s="384"/>
      <c r="D44" s="384"/>
      <c r="E44" s="384"/>
      <c r="F44" s="384"/>
      <c r="G44" s="384"/>
      <c r="H44" s="384"/>
      <c r="I44" s="384"/>
      <c r="J44" s="384"/>
      <c r="K44" s="384"/>
    </row>
    <row r="45" spans="2:11" s="347" customFormat="1" ht="42.75" customHeight="1" x14ac:dyDescent="0.25">
      <c r="B45" s="383" t="s">
        <v>54</v>
      </c>
      <c r="C45" s="349"/>
      <c r="D45" s="349"/>
      <c r="E45" s="349"/>
      <c r="F45" s="349"/>
      <c r="G45" s="349"/>
      <c r="H45" s="349"/>
      <c r="I45" s="349"/>
      <c r="J45" s="386"/>
      <c r="K45" s="386"/>
    </row>
    <row r="46" spans="2:11" s="347" customFormat="1" ht="17.45" customHeight="1" x14ac:dyDescent="0.25">
      <c r="B46" s="394" t="s">
        <v>55</v>
      </c>
      <c r="C46" s="354"/>
      <c r="D46" s="355"/>
      <c r="E46" s="394" t="s">
        <v>56</v>
      </c>
      <c r="F46" s="354"/>
      <c r="G46" s="354"/>
      <c r="H46" s="355"/>
      <c r="I46" s="394" t="s">
        <v>57</v>
      </c>
      <c r="J46" s="355"/>
      <c r="K46" s="392"/>
    </row>
    <row r="47" spans="2:11" s="347" customFormat="1" ht="17.45" customHeight="1" x14ac:dyDescent="0.25">
      <c r="B47" s="395" t="s">
        <v>58</v>
      </c>
      <c r="C47" s="354"/>
      <c r="D47" s="355"/>
      <c r="E47" s="396" t="s">
        <v>59</v>
      </c>
      <c r="F47" s="354"/>
      <c r="G47" s="354"/>
      <c r="H47" s="355"/>
      <c r="I47" s="387" t="s">
        <v>60</v>
      </c>
      <c r="J47" s="355"/>
      <c r="K47" s="388"/>
    </row>
    <row r="48" spans="2:11" s="347" customFormat="1" ht="17.45" customHeight="1" x14ac:dyDescent="0.25">
      <c r="B48" s="395" t="s">
        <v>61</v>
      </c>
      <c r="C48" s="354"/>
      <c r="D48" s="355"/>
      <c r="E48" s="396" t="s">
        <v>62</v>
      </c>
      <c r="F48" s="354"/>
      <c r="G48" s="354"/>
      <c r="H48" s="355"/>
      <c r="I48" s="387" t="s">
        <v>63</v>
      </c>
      <c r="J48" s="355"/>
      <c r="K48" s="388"/>
    </row>
    <row r="49" spans="2:11" s="347" customFormat="1" ht="17.45" customHeight="1" x14ac:dyDescent="0.25">
      <c r="B49" s="395" t="s">
        <v>64</v>
      </c>
      <c r="C49" s="354"/>
      <c r="D49" s="355"/>
      <c r="E49" s="396" t="s">
        <v>65</v>
      </c>
      <c r="F49" s="354"/>
      <c r="G49" s="354"/>
      <c r="H49" s="355"/>
      <c r="I49" s="387" t="s">
        <v>66</v>
      </c>
      <c r="J49" s="355"/>
      <c r="K49" s="388"/>
    </row>
    <row r="50" spans="2:11" s="347" customFormat="1" ht="17.45" customHeight="1" x14ac:dyDescent="0.25">
      <c r="B50" s="395" t="s">
        <v>67</v>
      </c>
      <c r="C50" s="354"/>
      <c r="D50" s="355"/>
      <c r="E50" s="396" t="s">
        <v>68</v>
      </c>
      <c r="F50" s="354"/>
      <c r="G50" s="354"/>
      <c r="H50" s="355"/>
      <c r="I50" s="387" t="s">
        <v>69</v>
      </c>
      <c r="J50" s="355"/>
      <c r="K50" s="388"/>
    </row>
    <row r="51" spans="2:11" s="347" customFormat="1" ht="17.45" customHeight="1" x14ac:dyDescent="0.25">
      <c r="B51" s="395" t="s">
        <v>70</v>
      </c>
      <c r="C51" s="354"/>
      <c r="D51" s="355"/>
      <c r="E51" s="396" t="s">
        <v>71</v>
      </c>
      <c r="F51" s="354"/>
      <c r="G51" s="354"/>
      <c r="H51" s="355"/>
      <c r="I51" s="387" t="s">
        <v>72</v>
      </c>
      <c r="J51" s="355"/>
      <c r="K51" s="388"/>
    </row>
    <row r="52" spans="2:11" s="347" customFormat="1" ht="17.45" customHeight="1" x14ac:dyDescent="0.25">
      <c r="B52" s="397"/>
      <c r="C52" s="397"/>
      <c r="D52" s="397"/>
      <c r="E52" s="397"/>
      <c r="F52" s="397"/>
      <c r="G52" s="388"/>
      <c r="H52" s="388"/>
      <c r="I52" s="388"/>
      <c r="J52" s="388"/>
      <c r="K52" s="388"/>
    </row>
    <row r="53" spans="2:11" s="347" customFormat="1" ht="17.45" customHeight="1" x14ac:dyDescent="0.25">
      <c r="B53" s="397"/>
      <c r="C53" s="397"/>
      <c r="D53" s="397"/>
      <c r="E53" s="397"/>
      <c r="F53" s="397"/>
      <c r="G53" s="388"/>
      <c r="H53" s="388"/>
      <c r="I53" s="388"/>
      <c r="J53" s="388"/>
      <c r="K53" s="388"/>
    </row>
    <row r="54" spans="2:11" s="347" customFormat="1" ht="15.75" customHeight="1" x14ac:dyDescent="0.25">
      <c r="B54" s="398" t="s">
        <v>73</v>
      </c>
      <c r="C54" s="349"/>
      <c r="D54" s="349"/>
      <c r="E54" s="349"/>
      <c r="F54" s="349"/>
      <c r="G54" s="349"/>
      <c r="H54" s="349"/>
      <c r="I54" s="349"/>
      <c r="J54" s="349"/>
      <c r="K54" s="399"/>
    </row>
    <row r="55" spans="2:11" s="347" customFormat="1" ht="14.45" customHeight="1" x14ac:dyDescent="0.25">
      <c r="B55" s="400"/>
      <c r="C55" s="400"/>
      <c r="D55" s="400"/>
      <c r="E55" s="400"/>
      <c r="F55" s="400"/>
      <c r="G55" s="400"/>
      <c r="H55" s="400"/>
      <c r="I55" s="400"/>
      <c r="J55" s="400"/>
      <c r="K55" s="400"/>
    </row>
    <row r="56" spans="2:11" s="347" customFormat="1" ht="14.45" customHeight="1" x14ac:dyDescent="0.25">
      <c r="B56" s="401" t="s">
        <v>74</v>
      </c>
      <c r="C56" s="402"/>
      <c r="D56" s="402"/>
      <c r="E56" s="402"/>
      <c r="F56" s="402"/>
      <c r="G56" s="402"/>
      <c r="H56" s="402"/>
      <c r="I56" s="402"/>
      <c r="J56" s="403"/>
      <c r="K56" s="359"/>
    </row>
    <row r="57" spans="2:11" s="347" customFormat="1" ht="17.100000000000001" customHeight="1" x14ac:dyDescent="0.25">
      <c r="B57" s="404"/>
      <c r="C57" s="405"/>
      <c r="D57" s="405"/>
      <c r="E57" s="405"/>
      <c r="F57" s="405"/>
      <c r="G57" s="405"/>
      <c r="H57" s="405"/>
      <c r="I57" s="405"/>
      <c r="J57" s="406"/>
      <c r="K57" s="359"/>
    </row>
    <row r="58" spans="2:11" s="347" customFormat="1" ht="17.100000000000001" customHeight="1" x14ac:dyDescent="0.25">
      <c r="B58" s="407"/>
      <c r="C58" s="354"/>
      <c r="D58" s="354"/>
      <c r="E58" s="354"/>
      <c r="F58" s="354"/>
      <c r="G58" s="354"/>
      <c r="H58" s="354"/>
      <c r="I58" s="354"/>
      <c r="J58" s="354"/>
      <c r="K58" s="359"/>
    </row>
    <row r="59" spans="2:11" s="347" customFormat="1" ht="15" customHeight="1" x14ac:dyDescent="0.25">
      <c r="B59" s="408" t="s">
        <v>75</v>
      </c>
      <c r="C59" s="402"/>
      <c r="D59" s="403"/>
      <c r="E59" s="409" t="s">
        <v>76</v>
      </c>
      <c r="F59" s="408" t="s">
        <v>77</v>
      </c>
      <c r="G59" s="402"/>
      <c r="H59" s="402"/>
      <c r="I59" s="403"/>
      <c r="J59" s="408" t="s">
        <v>78</v>
      </c>
      <c r="K59" s="359"/>
    </row>
    <row r="60" spans="2:11" s="347" customFormat="1" ht="17.45" customHeight="1" x14ac:dyDescent="0.25">
      <c r="B60" s="404"/>
      <c r="C60" s="405"/>
      <c r="D60" s="406"/>
      <c r="E60" s="410"/>
      <c r="F60" s="404"/>
      <c r="G60" s="405"/>
      <c r="H60" s="405"/>
      <c r="I60" s="406"/>
      <c r="J60" s="410"/>
      <c r="K60" s="359"/>
    </row>
    <row r="61" spans="2:11" s="347" customFormat="1" ht="26.1" customHeight="1" x14ac:dyDescent="0.25">
      <c r="B61" s="411"/>
      <c r="C61" s="402"/>
      <c r="D61" s="403"/>
      <c r="E61" s="411"/>
      <c r="F61" s="411"/>
      <c r="G61" s="402"/>
      <c r="H61" s="402"/>
      <c r="I61" s="403"/>
      <c r="J61" s="411"/>
      <c r="K61" s="412"/>
    </row>
    <row r="62" spans="2:11" s="347" customFormat="1" ht="17.100000000000001" customHeight="1" x14ac:dyDescent="0.25">
      <c r="B62" s="404"/>
      <c r="C62" s="405"/>
      <c r="D62" s="406"/>
      <c r="E62" s="410"/>
      <c r="F62" s="404"/>
      <c r="G62" s="405"/>
      <c r="H62" s="405"/>
      <c r="I62" s="406"/>
      <c r="J62" s="410"/>
      <c r="K62" s="412"/>
    </row>
    <row r="63" spans="2:11" s="347" customFormat="1" ht="17.100000000000001" customHeight="1" x14ac:dyDescent="0.25">
      <c r="B63" s="411"/>
      <c r="C63" s="402"/>
      <c r="D63" s="403"/>
      <c r="E63" s="411"/>
      <c r="F63" s="411"/>
      <c r="G63" s="402"/>
      <c r="H63" s="402"/>
      <c r="I63" s="403"/>
      <c r="J63" s="411"/>
      <c r="K63" s="412"/>
    </row>
    <row r="64" spans="2:11" s="347" customFormat="1" ht="17.100000000000001" customHeight="1" x14ac:dyDescent="0.25">
      <c r="B64" s="404"/>
      <c r="C64" s="405"/>
      <c r="D64" s="406"/>
      <c r="E64" s="410"/>
      <c r="F64" s="404"/>
      <c r="G64" s="405"/>
      <c r="H64" s="405"/>
      <c r="I64" s="406"/>
      <c r="J64" s="410"/>
      <c r="K64" s="412"/>
    </row>
    <row r="65" spans="2:11" s="347" customFormat="1" ht="17.100000000000001" customHeight="1" x14ac:dyDescent="0.25">
      <c r="B65" s="411"/>
      <c r="C65" s="402"/>
      <c r="D65" s="403"/>
      <c r="E65" s="411"/>
      <c r="F65" s="411"/>
      <c r="G65" s="402"/>
      <c r="H65" s="402"/>
      <c r="I65" s="403"/>
      <c r="J65" s="411"/>
      <c r="K65" s="412"/>
    </row>
    <row r="66" spans="2:11" s="347" customFormat="1" ht="17.100000000000001" customHeight="1" x14ac:dyDescent="0.25">
      <c r="B66" s="404"/>
      <c r="C66" s="405"/>
      <c r="D66" s="406"/>
      <c r="E66" s="410"/>
      <c r="F66" s="404"/>
      <c r="G66" s="405"/>
      <c r="H66" s="405"/>
      <c r="I66" s="406"/>
      <c r="J66" s="410"/>
      <c r="K66" s="412"/>
    </row>
    <row r="67" spans="2:11" s="347" customFormat="1" ht="17.100000000000001" customHeight="1" x14ac:dyDescent="0.25">
      <c r="B67" s="411"/>
      <c r="C67" s="402"/>
      <c r="D67" s="403"/>
      <c r="E67" s="411"/>
      <c r="F67" s="411"/>
      <c r="G67" s="402"/>
      <c r="H67" s="402"/>
      <c r="I67" s="403"/>
      <c r="J67" s="411"/>
      <c r="K67" s="412"/>
    </row>
    <row r="68" spans="2:11" s="347" customFormat="1" ht="17.100000000000001" customHeight="1" x14ac:dyDescent="0.25">
      <c r="B68" s="404"/>
      <c r="C68" s="405"/>
      <c r="D68" s="406"/>
      <c r="E68" s="410"/>
      <c r="F68" s="404"/>
      <c r="G68" s="405"/>
      <c r="H68" s="405"/>
      <c r="I68" s="406"/>
      <c r="J68" s="410"/>
      <c r="K68" s="412"/>
    </row>
    <row r="69" spans="2:11" s="347" customFormat="1" ht="17.100000000000001" customHeight="1" x14ac:dyDescent="0.25">
      <c r="B69" s="411"/>
      <c r="C69" s="402"/>
      <c r="D69" s="403"/>
      <c r="E69" s="411"/>
      <c r="F69" s="413"/>
      <c r="G69" s="402"/>
      <c r="H69" s="402"/>
      <c r="I69" s="403"/>
      <c r="J69" s="411"/>
      <c r="K69" s="412"/>
    </row>
    <row r="70" spans="2:11" s="347" customFormat="1" ht="17.100000000000001" customHeight="1" x14ac:dyDescent="0.25">
      <c r="B70" s="404"/>
      <c r="C70" s="405"/>
      <c r="D70" s="406"/>
      <c r="E70" s="410"/>
      <c r="F70" s="404"/>
      <c r="G70" s="405"/>
      <c r="H70" s="405"/>
      <c r="I70" s="406"/>
      <c r="J70" s="410"/>
      <c r="K70" s="412"/>
    </row>
    <row r="71" spans="2:11" s="347" customFormat="1" ht="17.100000000000001" customHeight="1" x14ac:dyDescent="0.25">
      <c r="B71" s="411"/>
      <c r="C71" s="402"/>
      <c r="D71" s="403"/>
      <c r="E71" s="411"/>
      <c r="F71" s="411"/>
      <c r="G71" s="402"/>
      <c r="H71" s="402"/>
      <c r="I71" s="403"/>
      <c r="J71" s="411"/>
      <c r="K71" s="412"/>
    </row>
    <row r="72" spans="2:11" s="347" customFormat="1" ht="17.100000000000001" customHeight="1" x14ac:dyDescent="0.25">
      <c r="B72" s="404"/>
      <c r="C72" s="405"/>
      <c r="D72" s="406"/>
      <c r="E72" s="410"/>
      <c r="F72" s="404"/>
      <c r="G72" s="405"/>
      <c r="H72" s="405"/>
      <c r="I72" s="406"/>
      <c r="J72" s="410"/>
      <c r="K72" s="412"/>
    </row>
    <row r="73" spans="2:11" s="347" customFormat="1" ht="17.100000000000001" customHeight="1" x14ac:dyDescent="0.25">
      <c r="B73" s="411"/>
      <c r="C73" s="402"/>
      <c r="D73" s="403"/>
      <c r="E73" s="411"/>
      <c r="F73" s="411"/>
      <c r="G73" s="402"/>
      <c r="H73" s="402"/>
      <c r="I73" s="403"/>
      <c r="J73" s="411"/>
      <c r="K73" s="412"/>
    </row>
    <row r="74" spans="2:11" s="347" customFormat="1" ht="17.100000000000001" customHeight="1" x14ac:dyDescent="0.25">
      <c r="B74" s="404"/>
      <c r="C74" s="405"/>
      <c r="D74" s="406"/>
      <c r="E74" s="410"/>
      <c r="F74" s="404"/>
      <c r="G74" s="405"/>
      <c r="H74" s="405"/>
      <c r="I74" s="406"/>
      <c r="J74" s="410"/>
      <c r="K74" s="412"/>
    </row>
    <row r="75" spans="2:11" s="347" customFormat="1" x14ac:dyDescent="0.25">
      <c r="B75" s="384"/>
      <c r="C75" s="384"/>
      <c r="D75" s="384"/>
      <c r="E75" s="384"/>
      <c r="F75" s="384"/>
      <c r="G75" s="384"/>
      <c r="H75" s="384"/>
      <c r="I75" s="384"/>
      <c r="J75" s="384"/>
      <c r="K75" s="384"/>
    </row>
    <row r="76" spans="2:11" s="347" customFormat="1" x14ac:dyDescent="0.25">
      <c r="B76" s="384"/>
      <c r="C76" s="384"/>
      <c r="D76" s="384"/>
      <c r="E76" s="384"/>
      <c r="F76" s="384"/>
      <c r="G76" s="384"/>
      <c r="H76" s="384"/>
      <c r="I76" s="384"/>
      <c r="J76" s="384"/>
      <c r="K76" s="384"/>
    </row>
    <row r="77" spans="2:11" s="347" customFormat="1" x14ac:dyDescent="0.25">
      <c r="B77" s="384"/>
      <c r="C77" s="384"/>
      <c r="D77" s="384"/>
      <c r="E77" s="384"/>
      <c r="F77" s="384"/>
      <c r="G77" s="384"/>
      <c r="H77" s="384"/>
      <c r="I77" s="384"/>
      <c r="J77" s="384"/>
      <c r="K77" s="384"/>
    </row>
    <row r="78" spans="2:11" s="347" customFormat="1" x14ac:dyDescent="0.25">
      <c r="B78" s="384"/>
      <c r="C78" s="384"/>
      <c r="D78" s="384"/>
      <c r="E78" s="384"/>
      <c r="F78" s="384"/>
      <c r="G78" s="384"/>
      <c r="H78" s="384"/>
      <c r="I78" s="384"/>
      <c r="J78" s="384"/>
      <c r="K78" s="384"/>
    </row>
    <row r="79" spans="2:11" s="347" customFormat="1" x14ac:dyDescent="0.25">
      <c r="B79" s="384"/>
      <c r="C79" s="384"/>
      <c r="D79" s="384"/>
      <c r="E79" s="384"/>
      <c r="F79" s="384"/>
      <c r="G79" s="384"/>
      <c r="H79" s="384"/>
      <c r="I79" s="384"/>
      <c r="J79" s="384"/>
      <c r="K79" s="384"/>
    </row>
    <row r="80" spans="2:11" s="347" customFormat="1" x14ac:dyDescent="0.25">
      <c r="B80" s="384"/>
      <c r="C80" s="384"/>
      <c r="D80" s="384"/>
      <c r="E80" s="384"/>
      <c r="F80" s="384"/>
      <c r="G80" s="384"/>
      <c r="H80" s="384"/>
      <c r="I80" s="384"/>
      <c r="J80" s="384"/>
      <c r="K80" s="384"/>
    </row>
    <row r="81" spans="2:11" s="347" customFormat="1" x14ac:dyDescent="0.25">
      <c r="B81" s="384"/>
      <c r="C81" s="384"/>
      <c r="D81" s="384"/>
      <c r="E81" s="384"/>
      <c r="F81" s="384"/>
      <c r="G81" s="384"/>
      <c r="H81" s="384"/>
      <c r="I81" s="384"/>
      <c r="J81" s="384"/>
      <c r="K81" s="384"/>
    </row>
    <row r="82" spans="2:11" s="347" customFormat="1" x14ac:dyDescent="0.25">
      <c r="B82" s="384"/>
      <c r="C82" s="384"/>
      <c r="D82" s="384"/>
      <c r="E82" s="384"/>
      <c r="F82" s="384"/>
      <c r="G82" s="384"/>
      <c r="H82" s="384"/>
      <c r="I82" s="384"/>
      <c r="J82" s="384"/>
      <c r="K82" s="384"/>
    </row>
    <row r="83" spans="2:11" s="347" customFormat="1" x14ac:dyDescent="0.25">
      <c r="B83" s="384"/>
      <c r="C83" s="384"/>
      <c r="D83" s="384"/>
      <c r="E83" s="384"/>
      <c r="F83" s="384"/>
      <c r="G83" s="384"/>
      <c r="H83" s="384"/>
      <c r="I83" s="384"/>
      <c r="J83" s="384"/>
      <c r="K83" s="384"/>
    </row>
    <row r="84" spans="2:11" s="347" customFormat="1" x14ac:dyDescent="0.25">
      <c r="B84" s="384"/>
      <c r="C84" s="384"/>
      <c r="D84" s="384"/>
      <c r="E84" s="384"/>
      <c r="F84" s="384"/>
      <c r="G84" s="384"/>
      <c r="H84" s="384"/>
      <c r="I84" s="384"/>
      <c r="J84" s="384"/>
      <c r="K84" s="384"/>
    </row>
  </sheetData>
  <sheetProtection sheet="1" objects="1" scenarios="1" formatColumns="0" formatRows="0"/>
  <mergeCells count="120">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 ref="B7:D7"/>
    <mergeCell ref="I48:J48"/>
    <mergeCell ref="B16:D16"/>
    <mergeCell ref="E33:J33"/>
    <mergeCell ref="B49:D49"/>
    <mergeCell ref="B71:D72"/>
    <mergeCell ref="B51:D51"/>
    <mergeCell ref="E25:J25"/>
    <mergeCell ref="B11:D11"/>
    <mergeCell ref="E9:J9"/>
    <mergeCell ref="B13:J13"/>
    <mergeCell ref="E11:J11"/>
    <mergeCell ref="B37:D37"/>
    <mergeCell ref="B59:D60"/>
    <mergeCell ref="E48:H48"/>
    <mergeCell ref="E65:E66"/>
    <mergeCell ref="B30:D30"/>
    <mergeCell ref="B61:D62"/>
    <mergeCell ref="B27:I27"/>
    <mergeCell ref="J65:J66"/>
    <mergeCell ref="E59:E60"/>
    <mergeCell ref="I47:J47"/>
    <mergeCell ref="E50:H50"/>
    <mergeCell ref="E17:J17"/>
    <mergeCell ref="B18:D18"/>
    <mergeCell ref="B65:D66"/>
    <mergeCell ref="E35:J35"/>
    <mergeCell ref="F63:I64"/>
    <mergeCell ref="E47:H47"/>
    <mergeCell ref="B73:D74"/>
    <mergeCell ref="B35:D35"/>
    <mergeCell ref="B50:D50"/>
    <mergeCell ref="E18:J18"/>
    <mergeCell ref="B25:D25"/>
    <mergeCell ref="I51:J51"/>
    <mergeCell ref="E71:E72"/>
    <mergeCell ref="J67:J68"/>
    <mergeCell ref="J61:J62"/>
    <mergeCell ref="F59:I60"/>
    <mergeCell ref="B56:J57"/>
    <mergeCell ref="J63:J64"/>
    <mergeCell ref="E61:E62"/>
    <mergeCell ref="F71:I72"/>
    <mergeCell ref="F73:I74"/>
    <mergeCell ref="E19:J19"/>
    <mergeCell ref="E28:J28"/>
    <mergeCell ref="E73:E74"/>
    <mergeCell ref="J69:J70"/>
    <mergeCell ref="J59:J60"/>
    <mergeCell ref="E63:E64"/>
    <mergeCell ref="E30:J30"/>
    <mergeCell ref="B34:D34"/>
    <mergeCell ref="B28:D28"/>
    <mergeCell ref="B2:J2"/>
    <mergeCell ref="E10:J10"/>
    <mergeCell ref="I46:J46"/>
    <mergeCell ref="B63:D64"/>
    <mergeCell ref="B8:D8"/>
    <mergeCell ref="F65:I66"/>
    <mergeCell ref="B17:D17"/>
    <mergeCell ref="B22:I22"/>
    <mergeCell ref="E34:J34"/>
    <mergeCell ref="B10:D10"/>
    <mergeCell ref="B19:D19"/>
    <mergeCell ref="B9:D9"/>
    <mergeCell ref="B5:D5"/>
    <mergeCell ref="E37:J37"/>
    <mergeCell ref="E12:J12"/>
    <mergeCell ref="E21:J21"/>
    <mergeCell ref="B47:D47"/>
    <mergeCell ref="B54:J54"/>
    <mergeCell ref="B31:D31"/>
    <mergeCell ref="B46:D46"/>
    <mergeCell ref="E14:J14"/>
    <mergeCell ref="E23:J23"/>
    <mergeCell ref="B21:D21"/>
    <mergeCell ref="B26:D26"/>
    <mergeCell ref="B6:D6"/>
    <mergeCell ref="B20:D20"/>
    <mergeCell ref="B4:D4"/>
    <mergeCell ref="E51:H51"/>
    <mergeCell ref="F61:I62"/>
    <mergeCell ref="J71:J72"/>
    <mergeCell ref="B3:J3"/>
    <mergeCell ref="E24:J24"/>
    <mergeCell ref="J73:J74"/>
    <mergeCell ref="E8:J8"/>
    <mergeCell ref="B36:I36"/>
    <mergeCell ref="B45:I45"/>
    <mergeCell ref="E49:H49"/>
    <mergeCell ref="B67:D68"/>
    <mergeCell ref="B69:D70"/>
    <mergeCell ref="F67:I68"/>
    <mergeCell ref="F69:I70"/>
    <mergeCell ref="E4:J4"/>
    <mergeCell ref="B58:J58"/>
    <mergeCell ref="B48:D48"/>
    <mergeCell ref="E67:E68"/>
    <mergeCell ref="B14:D14"/>
    <mergeCell ref="B23:D23"/>
    <mergeCell ref="E69:E70"/>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K16"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8" r:id="rId1" xr:uid="{CA5A2AFF-28C4-4491-B5D8-5E0781D63AFC}"/>
    <hyperlink ref="I50" r:id="rId2" xr:uid="{CF56C3FF-3ACA-4342-BCF3-65E558DCE1A8}"/>
    <hyperlink ref="I51" r:id="rId3" xr:uid="{CF36A4DA-A2EB-4EFD-B472-D8B61A86CD43}"/>
    <hyperlink ref="I47" r:id="rId4" xr:uid="{AFEEA94C-2621-486D-9024-DDA2004BB4CA}"/>
    <hyperlink ref="I49" r:id="rId5" xr:uid="{E03640F5-3BA3-4502-8472-2D038F4A80AE}"/>
  </hyperlinks>
  <pageMargins left="0.25" right="0.25" top="0.75" bottom="0.75" header="0.3" footer="0.3"/>
  <pageSetup paperSize="5" scale="91" pageOrder="overThenDown"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E14" sqref="E14"/>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28515625" customWidth="1"/>
    <col min="9" max="9" width="11.28515625" customWidth="1"/>
  </cols>
  <sheetData>
    <row r="1" spans="1:9" ht="30" customHeight="1" x14ac:dyDescent="0.25">
      <c r="A1" s="63" t="s">
        <v>79</v>
      </c>
      <c r="B1" s="64" t="s">
        <v>80</v>
      </c>
    </row>
    <row r="2" spans="1:9" ht="23.25" customHeight="1" x14ac:dyDescent="0.25">
      <c r="A2" s="43" t="s">
        <v>81</v>
      </c>
      <c r="B2" s="45">
        <v>1</v>
      </c>
    </row>
    <row r="3" spans="1:9" ht="19.5" customHeight="1" x14ac:dyDescent="0.25">
      <c r="A3" s="43" t="s">
        <v>82</v>
      </c>
      <c r="B3" s="45">
        <v>2</v>
      </c>
    </row>
    <row r="4" spans="1:9" ht="17.25" customHeight="1" x14ac:dyDescent="0.25">
      <c r="A4" s="43" t="s">
        <v>83</v>
      </c>
      <c r="B4" s="45">
        <v>3</v>
      </c>
    </row>
    <row r="5" spans="1:9" ht="18" customHeight="1" x14ac:dyDescent="0.25">
      <c r="A5" s="43" t="s">
        <v>84</v>
      </c>
      <c r="B5" s="45">
        <v>4</v>
      </c>
    </row>
    <row r="6" spans="1:9" ht="19.5" customHeight="1" x14ac:dyDescent="0.25">
      <c r="A6" s="43" t="s">
        <v>85</v>
      </c>
      <c r="B6" s="45">
        <v>5</v>
      </c>
    </row>
    <row r="7" spans="1:9" ht="18" customHeight="1" x14ac:dyDescent="0.25">
      <c r="A7" s="43" t="s">
        <v>86</v>
      </c>
      <c r="B7" s="45">
        <v>6</v>
      </c>
    </row>
    <row r="8" spans="1:9" ht="18" customHeight="1" x14ac:dyDescent="0.25">
      <c r="A8" s="43" t="s">
        <v>87</v>
      </c>
      <c r="B8" s="45">
        <v>0</v>
      </c>
    </row>
    <row r="9" spans="1:9" ht="18.75" customHeight="1" thickBot="1" x14ac:dyDescent="0.3">
      <c r="A9" s="44" t="s">
        <v>88</v>
      </c>
      <c r="B9" s="46">
        <v>0</v>
      </c>
    </row>
    <row r="10" spans="1:9" ht="18.75" customHeight="1" x14ac:dyDescent="0.25">
      <c r="A10" s="29"/>
      <c r="B10" s="29"/>
    </row>
    <row r="11" spans="1:9" ht="18.75" customHeight="1" thickBot="1" x14ac:dyDescent="0.3">
      <c r="A11" s="29"/>
      <c r="B11" s="29"/>
    </row>
    <row r="12" spans="1:9" x14ac:dyDescent="0.25">
      <c r="D12" s="65" t="s">
        <v>89</v>
      </c>
      <c r="E12" s="59"/>
      <c r="F12" s="59"/>
      <c r="G12" s="59"/>
      <c r="H12" s="59"/>
      <c r="I12" s="60"/>
    </row>
    <row r="13" spans="1:9" x14ac:dyDescent="0.25">
      <c r="D13" s="47" t="s">
        <v>90</v>
      </c>
      <c r="E13" s="61" t="s">
        <v>91</v>
      </c>
      <c r="F13" s="61" t="s">
        <v>92</v>
      </c>
      <c r="G13" s="61" t="s">
        <v>93</v>
      </c>
      <c r="H13" s="61" t="s">
        <v>94</v>
      </c>
      <c r="I13" s="62" t="s">
        <v>95</v>
      </c>
    </row>
    <row r="14" spans="1:9" ht="15" customHeight="1" thickBot="1" x14ac:dyDescent="0.3">
      <c r="D14" s="48" t="s">
        <v>96</v>
      </c>
      <c r="E14" s="49">
        <v>20</v>
      </c>
      <c r="F14" s="49">
        <v>25</v>
      </c>
      <c r="G14" s="49">
        <v>25</v>
      </c>
      <c r="H14" s="49">
        <v>0</v>
      </c>
      <c r="I14" s="50">
        <v>30</v>
      </c>
    </row>
    <row r="15" spans="1:9" x14ac:dyDescent="0.25">
      <c r="D15" s="66" t="s">
        <v>97</v>
      </c>
      <c r="E15" s="51"/>
      <c r="F15" s="51"/>
      <c r="G15" s="51"/>
      <c r="H15" s="52"/>
    </row>
    <row r="16" spans="1:9" ht="20.25" customHeight="1" x14ac:dyDescent="0.25">
      <c r="D16" s="53" t="s">
        <v>90</v>
      </c>
      <c r="E16" s="57" t="s">
        <v>91</v>
      </c>
      <c r="F16" s="57" t="s">
        <v>93</v>
      </c>
      <c r="G16" s="57" t="s">
        <v>94</v>
      </c>
      <c r="H16" s="58" t="s">
        <v>95</v>
      </c>
    </row>
    <row r="17" spans="1:8" ht="15" customHeight="1" thickBot="1" x14ac:dyDescent="0.3">
      <c r="D17" s="54" t="s">
        <v>96</v>
      </c>
      <c r="E17" s="55">
        <v>25</v>
      </c>
      <c r="F17" s="55">
        <v>35</v>
      </c>
      <c r="G17" s="55">
        <v>0</v>
      </c>
      <c r="H17" s="56">
        <v>40</v>
      </c>
    </row>
    <row r="18" spans="1:8" ht="15" customHeight="1" thickBot="1" x14ac:dyDescent="0.3"/>
    <row r="19" spans="1:8" ht="15" customHeight="1" thickBot="1" x14ac:dyDescent="0.3">
      <c r="A19" s="67" t="s">
        <v>98</v>
      </c>
      <c r="B19" s="68"/>
      <c r="C19" s="68"/>
      <c r="D19" s="68"/>
      <c r="E19" s="69"/>
    </row>
    <row r="20" spans="1:8" ht="15" customHeight="1" thickBot="1" x14ac:dyDescent="0.3">
      <c r="A20" s="70" t="s">
        <v>99</v>
      </c>
      <c r="B20" s="71"/>
      <c r="C20" s="71"/>
      <c r="D20" s="72"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0</v>
      </c>
      <c r="E20" s="73"/>
    </row>
    <row r="21" spans="1:8" ht="15" customHeight="1" thickBot="1" x14ac:dyDescent="0.3">
      <c r="A21" s="70"/>
      <c r="B21" s="71"/>
      <c r="C21" s="71"/>
      <c r="D21" s="74" cm="1">
        <f t="array" ref="D21">ROUND(
  SUMPRODUCT(
      _xlfn.XLOOKUP(
        CHOOSE({1,2,3,4},
          '3. Implementation Progress'!D52,
          '3. Implementation Progress'!F52,
          '3. Implementation Progress'!H52,
          '3. Implementation Progress'!J52
        ),
        TxtRating, NumRating, 0
      ),
      Weights2
  ) / SUM(Weights2),   0)</f>
        <v>4</v>
      </c>
      <c r="E21" s="73"/>
    </row>
    <row r="22" spans="1:8" ht="15" customHeight="1" thickBot="1" x14ac:dyDescent="0.3">
      <c r="A22" s="75"/>
      <c r="B22" s="76"/>
      <c r="C22" s="76"/>
      <c r="D22" s="76"/>
      <c r="E22" s="77"/>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7109375" customWidth="1"/>
  </cols>
  <sheetData>
    <row r="1" spans="1:1" ht="15" customHeight="1" thickBot="1" x14ac:dyDescent="0.3">
      <c r="A1" s="4" t="s">
        <v>100</v>
      </c>
    </row>
    <row r="2" spans="1:1" ht="15" customHeight="1" thickBot="1" x14ac:dyDescent="0.3">
      <c r="A2" s="5" t="s">
        <v>101</v>
      </c>
    </row>
    <row r="3" spans="1:1" ht="15" customHeight="1" thickBot="1" x14ac:dyDescent="0.3">
      <c r="A3" s="6" t="s">
        <v>102</v>
      </c>
    </row>
    <row r="4" spans="1:1" ht="15" customHeight="1" thickBot="1" x14ac:dyDescent="0.3">
      <c r="A4" s="5" t="s">
        <v>103</v>
      </c>
    </row>
    <row r="5" spans="1:1" ht="15" customHeight="1" thickBot="1" x14ac:dyDescent="0.3">
      <c r="A5" s="6" t="s">
        <v>104</v>
      </c>
    </row>
    <row r="6" spans="1:1" ht="15.75" customHeight="1" thickBot="1" x14ac:dyDescent="0.3">
      <c r="A6" s="5" t="s">
        <v>105</v>
      </c>
    </row>
    <row r="7" spans="1:1" ht="15" customHeight="1" thickBot="1" x14ac:dyDescent="0.3">
      <c r="A7" s="6" t="s">
        <v>106</v>
      </c>
    </row>
    <row r="8" spans="1:1" ht="15" customHeight="1" thickBot="1" x14ac:dyDescent="0.3">
      <c r="A8" s="5" t="s">
        <v>107</v>
      </c>
    </row>
    <row r="9" spans="1:1" ht="15" customHeight="1" thickBot="1" x14ac:dyDescent="0.3">
      <c r="A9" s="6" t="s">
        <v>108</v>
      </c>
    </row>
    <row r="10" spans="1:1" ht="15" customHeight="1" thickBot="1" x14ac:dyDescent="0.3">
      <c r="A10" s="5" t="s">
        <v>109</v>
      </c>
    </row>
    <row r="11" spans="1:1" ht="18.75" customHeight="1" thickBot="1" x14ac:dyDescent="0.3">
      <c r="A11" s="6" t="s">
        <v>110</v>
      </c>
    </row>
    <row r="12" spans="1:1" ht="15" customHeight="1" thickBot="1" x14ac:dyDescent="0.3">
      <c r="A12" s="5" t="s">
        <v>111</v>
      </c>
    </row>
    <row r="13" spans="1:1" ht="15" customHeight="1" thickBot="1" x14ac:dyDescent="0.3">
      <c r="A13" s="6" t="s">
        <v>112</v>
      </c>
    </row>
    <row r="14" spans="1:1" ht="15" customHeight="1" thickBot="1" x14ac:dyDescent="0.3">
      <c r="A14" s="5" t="s">
        <v>113</v>
      </c>
    </row>
    <row r="15" spans="1:1" ht="15" customHeight="1" thickBot="1" x14ac:dyDescent="0.3">
      <c r="A15" s="6" t="s">
        <v>114</v>
      </c>
    </row>
    <row r="16" spans="1:1" ht="15" customHeight="1" thickBot="1" x14ac:dyDescent="0.3">
      <c r="A16" s="5" t="s">
        <v>115</v>
      </c>
    </row>
    <row r="17" spans="1:1" ht="15" customHeight="1" thickBot="1" x14ac:dyDescent="0.3">
      <c r="A17" s="6" t="s">
        <v>116</v>
      </c>
    </row>
    <row r="18" spans="1:1" ht="15" customHeight="1" thickBot="1" x14ac:dyDescent="0.3">
      <c r="A18" s="5" t="s">
        <v>117</v>
      </c>
    </row>
    <row r="19" spans="1:1" ht="15" customHeight="1" thickBot="1" x14ac:dyDescent="0.3">
      <c r="A19" s="6" t="s">
        <v>118</v>
      </c>
    </row>
    <row r="20" spans="1:1" ht="15" customHeight="1" thickBot="1" x14ac:dyDescent="0.3">
      <c r="A20" s="5" t="s">
        <v>119</v>
      </c>
    </row>
    <row r="21" spans="1:1" ht="15" customHeight="1" thickBot="1" x14ac:dyDescent="0.3">
      <c r="A21" s="6" t="s">
        <v>120</v>
      </c>
    </row>
    <row r="22" spans="1:1" ht="15" customHeight="1" thickBot="1" x14ac:dyDescent="0.3">
      <c r="A22" s="5" t="s">
        <v>121</v>
      </c>
    </row>
    <row r="23" spans="1:1" ht="15" customHeight="1" thickBot="1" x14ac:dyDescent="0.3">
      <c r="A23" s="6" t="s">
        <v>122</v>
      </c>
    </row>
    <row r="24" spans="1:1" ht="15" customHeight="1" thickBot="1" x14ac:dyDescent="0.3">
      <c r="A24" s="5" t="s">
        <v>123</v>
      </c>
    </row>
    <row r="25" spans="1:1" ht="15" customHeight="1" thickBot="1" x14ac:dyDescent="0.3">
      <c r="A25" s="6" t="s">
        <v>124</v>
      </c>
    </row>
    <row r="26" spans="1:1" ht="15" customHeight="1" thickBot="1" x14ac:dyDescent="0.3">
      <c r="A26" s="5" t="s">
        <v>125</v>
      </c>
    </row>
    <row r="27" spans="1:1" ht="15" customHeight="1" thickBot="1" x14ac:dyDescent="0.3">
      <c r="A27" s="6" t="s">
        <v>126</v>
      </c>
    </row>
    <row r="28" spans="1:1" ht="15" customHeight="1" thickBot="1" x14ac:dyDescent="0.3">
      <c r="A28" s="5" t="s">
        <v>127</v>
      </c>
    </row>
    <row r="29" spans="1:1" ht="24.6" customHeight="1" thickBot="1" x14ac:dyDescent="0.3">
      <c r="A29" s="6" t="s">
        <v>128</v>
      </c>
    </row>
    <row r="30" spans="1:1" ht="18.75" customHeight="1" thickBot="1" x14ac:dyDescent="0.3">
      <c r="A30" s="5" t="s">
        <v>129</v>
      </c>
    </row>
    <row r="31" spans="1:1" ht="15" customHeight="1" thickBot="1" x14ac:dyDescent="0.3">
      <c r="A31" s="6" t="s">
        <v>130</v>
      </c>
    </row>
    <row r="32" spans="1:1" ht="15" customHeight="1" thickBot="1" x14ac:dyDescent="0.3">
      <c r="A32" s="5" t="s">
        <v>131</v>
      </c>
    </row>
    <row r="33" spans="1:1" ht="15" customHeight="1" thickBot="1" x14ac:dyDescent="0.3">
      <c r="A33" s="6" t="s">
        <v>132</v>
      </c>
    </row>
    <row r="34" spans="1:1" ht="20.25" customHeight="1" thickBot="1" x14ac:dyDescent="0.3">
      <c r="A34" s="5" t="s">
        <v>133</v>
      </c>
    </row>
    <row r="35" spans="1:1" ht="19.5" customHeight="1" thickBot="1" x14ac:dyDescent="0.3">
      <c r="A35" s="6" t="s">
        <v>134</v>
      </c>
    </row>
    <row r="36" spans="1:1" ht="18" customHeight="1" thickBot="1" x14ac:dyDescent="0.3">
      <c r="A36" s="5" t="s">
        <v>135</v>
      </c>
    </row>
    <row r="37" spans="1:1" ht="15" customHeight="1" thickBot="1" x14ac:dyDescent="0.3">
      <c r="A37" s="6" t="s">
        <v>136</v>
      </c>
    </row>
    <row r="38" spans="1:1" ht="15" customHeight="1" thickBot="1" x14ac:dyDescent="0.3">
      <c r="A38" s="5" t="s">
        <v>137</v>
      </c>
    </row>
    <row r="39" spans="1:1" ht="15" customHeight="1" thickBot="1" x14ac:dyDescent="0.3">
      <c r="A39" s="6" t="s">
        <v>138</v>
      </c>
    </row>
    <row r="40" spans="1:1" ht="15" customHeight="1" thickBot="1" x14ac:dyDescent="0.3">
      <c r="A40" s="5" t="s">
        <v>139</v>
      </c>
    </row>
    <row r="41" spans="1:1" ht="15" customHeight="1" thickBot="1" x14ac:dyDescent="0.3">
      <c r="A41" s="6" t="s">
        <v>140</v>
      </c>
    </row>
    <row r="42" spans="1:1" ht="15" customHeight="1" thickBot="1" x14ac:dyDescent="0.3">
      <c r="A42" s="5" t="s">
        <v>141</v>
      </c>
    </row>
    <row r="43" spans="1:1" ht="15" customHeight="1" thickBot="1" x14ac:dyDescent="0.3">
      <c r="A43" s="6" t="s">
        <v>142</v>
      </c>
    </row>
    <row r="44" spans="1:1" ht="15" customHeight="1" thickBot="1" x14ac:dyDescent="0.3">
      <c r="A44" s="5" t="s">
        <v>143</v>
      </c>
    </row>
    <row r="45" spans="1:1" ht="15" customHeight="1" thickBot="1" x14ac:dyDescent="0.3">
      <c r="A45" s="6" t="s">
        <v>144</v>
      </c>
    </row>
    <row r="46" spans="1:1" ht="15" customHeight="1" thickBot="1" x14ac:dyDescent="0.3">
      <c r="A46" s="5" t="s">
        <v>145</v>
      </c>
    </row>
    <row r="47" spans="1:1" ht="15" customHeight="1" thickBot="1" x14ac:dyDescent="0.3">
      <c r="A47" s="6" t="s">
        <v>146</v>
      </c>
    </row>
    <row r="48" spans="1:1" ht="15" customHeight="1" thickBot="1" x14ac:dyDescent="0.3">
      <c r="A48" s="5" t="s">
        <v>147</v>
      </c>
    </row>
    <row r="49" spans="1:1" ht="24.6" customHeight="1" thickBot="1" x14ac:dyDescent="0.3">
      <c r="A49" s="6" t="s">
        <v>148</v>
      </c>
    </row>
    <row r="50" spans="1:1" ht="24.6" customHeight="1" thickBot="1" x14ac:dyDescent="0.3">
      <c r="A50" s="5" t="s">
        <v>149</v>
      </c>
    </row>
    <row r="51" spans="1:1" ht="15" customHeight="1" thickBot="1" x14ac:dyDescent="0.3">
      <c r="A51" s="6" t="s">
        <v>150</v>
      </c>
    </row>
    <row r="52" spans="1:1" ht="15" customHeight="1" thickBot="1" x14ac:dyDescent="0.3">
      <c r="A52" s="5" t="s">
        <v>151</v>
      </c>
    </row>
    <row r="53" spans="1:1" ht="15" customHeight="1" thickBot="1" x14ac:dyDescent="0.3">
      <c r="A53" s="6" t="s">
        <v>152</v>
      </c>
    </row>
    <row r="54" spans="1:1" ht="15" customHeight="1" thickBot="1" x14ac:dyDescent="0.3">
      <c r="A54" s="5" t="s">
        <v>153</v>
      </c>
    </row>
    <row r="55" spans="1:1" ht="15" customHeight="1" thickBot="1" x14ac:dyDescent="0.3">
      <c r="A55" s="6" t="s">
        <v>154</v>
      </c>
    </row>
    <row r="56" spans="1:1" ht="15" customHeight="1" thickBot="1" x14ac:dyDescent="0.3">
      <c r="A56" s="5" t="s">
        <v>155</v>
      </c>
    </row>
    <row r="57" spans="1:1" ht="15" customHeight="1" thickBot="1" x14ac:dyDescent="0.3">
      <c r="A57" s="6" t="s">
        <v>156</v>
      </c>
    </row>
    <row r="58" spans="1:1" ht="15" customHeight="1" thickBot="1" x14ac:dyDescent="0.3">
      <c r="A58" s="5" t="s">
        <v>157</v>
      </c>
    </row>
    <row r="59" spans="1:1" ht="15" customHeight="1" thickBot="1" x14ac:dyDescent="0.3">
      <c r="A59" s="6" t="s">
        <v>158</v>
      </c>
    </row>
    <row r="60" spans="1:1" ht="15" customHeight="1" thickBot="1" x14ac:dyDescent="0.3">
      <c r="A60" s="5" t="s">
        <v>159</v>
      </c>
    </row>
    <row r="61" spans="1:1" ht="15" customHeight="1" thickBot="1" x14ac:dyDescent="0.3">
      <c r="A61" s="6" t="s">
        <v>160</v>
      </c>
    </row>
    <row r="62" spans="1:1" ht="15" customHeight="1" thickBot="1" x14ac:dyDescent="0.3">
      <c r="A62" s="5" t="s">
        <v>161</v>
      </c>
    </row>
    <row r="63" spans="1:1" ht="15" customHeight="1" thickBot="1" x14ac:dyDescent="0.3">
      <c r="A63" s="6" t="s">
        <v>162</v>
      </c>
    </row>
    <row r="64" spans="1:1" ht="24.6" customHeight="1" thickBot="1" x14ac:dyDescent="0.3">
      <c r="A64" s="5" t="s">
        <v>163</v>
      </c>
    </row>
    <row r="65" spans="1:1" ht="24.6" customHeight="1" thickBot="1" x14ac:dyDescent="0.3">
      <c r="A65" s="6" t="s">
        <v>164</v>
      </c>
    </row>
    <row r="66" spans="1:1" ht="15" customHeight="1" thickBot="1" x14ac:dyDescent="0.3">
      <c r="A66" s="5" t="s">
        <v>165</v>
      </c>
    </row>
    <row r="67" spans="1:1" ht="15" customHeight="1" thickBot="1" x14ac:dyDescent="0.3">
      <c r="A67" s="6" t="s">
        <v>166</v>
      </c>
    </row>
    <row r="68" spans="1:1" ht="15" customHeight="1" thickBot="1" x14ac:dyDescent="0.3">
      <c r="A68" s="5" t="s">
        <v>167</v>
      </c>
    </row>
    <row r="69" spans="1:1" ht="15" customHeight="1" thickBot="1" x14ac:dyDescent="0.3">
      <c r="A69" s="6" t="s">
        <v>168</v>
      </c>
    </row>
    <row r="70" spans="1:1" ht="15" customHeight="1" thickBot="1" x14ac:dyDescent="0.3">
      <c r="A70" s="5" t="s">
        <v>169</v>
      </c>
    </row>
    <row r="71" spans="1:1" ht="15" customHeight="1" thickBot="1" x14ac:dyDescent="0.3">
      <c r="A71" s="6" t="s">
        <v>170</v>
      </c>
    </row>
    <row r="72" spans="1:1" ht="15" customHeight="1" thickBot="1" x14ac:dyDescent="0.3">
      <c r="A72" s="5" t="s">
        <v>171</v>
      </c>
    </row>
    <row r="73" spans="1:1" ht="15" customHeight="1" thickBot="1" x14ac:dyDescent="0.3">
      <c r="A73" s="6" t="s">
        <v>172</v>
      </c>
    </row>
    <row r="74" spans="1:1" ht="15" customHeight="1" thickBot="1" x14ac:dyDescent="0.3">
      <c r="A74" s="5" t="s">
        <v>173</v>
      </c>
    </row>
    <row r="75" spans="1:1" ht="15" customHeight="1" thickBot="1" x14ac:dyDescent="0.3">
      <c r="A75" s="6" t="s">
        <v>174</v>
      </c>
    </row>
    <row r="76" spans="1:1" ht="15" customHeight="1" thickBot="1" x14ac:dyDescent="0.3">
      <c r="A76" s="5" t="s">
        <v>175</v>
      </c>
    </row>
    <row r="77" spans="1:1" ht="15" customHeight="1" thickBot="1" x14ac:dyDescent="0.3">
      <c r="A77" s="6" t="s">
        <v>176</v>
      </c>
    </row>
    <row r="78" spans="1:1" ht="15" customHeight="1" thickBot="1" x14ac:dyDescent="0.3">
      <c r="A78" s="5" t="s">
        <v>177</v>
      </c>
    </row>
    <row r="79" spans="1:1" ht="15" customHeight="1" thickBot="1" x14ac:dyDescent="0.3">
      <c r="A79" s="6" t="s">
        <v>178</v>
      </c>
    </row>
    <row r="80" spans="1:1" ht="15" customHeight="1" thickBot="1" x14ac:dyDescent="0.3">
      <c r="A80" s="5" t="s">
        <v>179</v>
      </c>
    </row>
    <row r="81" spans="1:1" ht="15" customHeight="1" thickBot="1" x14ac:dyDescent="0.3">
      <c r="A81" s="6" t="s">
        <v>180</v>
      </c>
    </row>
    <row r="82" spans="1:1" ht="15" customHeight="1" thickBot="1" x14ac:dyDescent="0.3">
      <c r="A82" s="5" t="s">
        <v>181</v>
      </c>
    </row>
    <row r="83" spans="1:1" ht="15" customHeight="1" thickBot="1" x14ac:dyDescent="0.3">
      <c r="A83" s="6" t="s">
        <v>182</v>
      </c>
    </row>
    <row r="84" spans="1:1" ht="15" customHeight="1" thickBot="1" x14ac:dyDescent="0.3">
      <c r="A84" s="5" t="s">
        <v>183</v>
      </c>
    </row>
    <row r="85" spans="1:1" ht="15" customHeight="1" thickBot="1" x14ac:dyDescent="0.3">
      <c r="A85" s="6" t="s">
        <v>184</v>
      </c>
    </row>
    <row r="86" spans="1:1" ht="15" customHeight="1" thickBot="1" x14ac:dyDescent="0.3">
      <c r="A86" s="5" t="s">
        <v>185</v>
      </c>
    </row>
    <row r="87" spans="1:1" ht="15" customHeight="1" thickBot="1" x14ac:dyDescent="0.3">
      <c r="A87" s="6" t="s">
        <v>186</v>
      </c>
    </row>
    <row r="88" spans="1:1" ht="15" customHeight="1" thickBot="1" x14ac:dyDescent="0.3">
      <c r="A88" s="5" t="s">
        <v>187</v>
      </c>
    </row>
    <row r="89" spans="1:1" ht="15" customHeight="1" thickBot="1" x14ac:dyDescent="0.3">
      <c r="A89" s="6" t="s">
        <v>188</v>
      </c>
    </row>
    <row r="90" spans="1:1" ht="15" customHeight="1" thickBot="1" x14ac:dyDescent="0.3">
      <c r="A90" s="5" t="s">
        <v>189</v>
      </c>
    </row>
    <row r="91" spans="1:1" ht="15" customHeight="1" thickBot="1" x14ac:dyDescent="0.3">
      <c r="A91" s="6" t="s">
        <v>190</v>
      </c>
    </row>
    <row r="92" spans="1:1" ht="15" customHeight="1" thickBot="1" x14ac:dyDescent="0.3">
      <c r="A92" s="5" t="s">
        <v>191</v>
      </c>
    </row>
    <row r="93" spans="1:1" ht="15" customHeight="1" thickBot="1" x14ac:dyDescent="0.3">
      <c r="A93" s="6" t="s">
        <v>192</v>
      </c>
    </row>
    <row r="94" spans="1:1" ht="15" customHeight="1" thickBot="1" x14ac:dyDescent="0.3">
      <c r="A94" s="5" t="s">
        <v>193</v>
      </c>
    </row>
    <row r="95" spans="1:1" ht="15" customHeight="1" thickBot="1" x14ac:dyDescent="0.3">
      <c r="A95" s="6" t="s">
        <v>194</v>
      </c>
    </row>
    <row r="96" spans="1:1" ht="15" customHeight="1" thickBot="1" x14ac:dyDescent="0.3">
      <c r="A96" s="5" t="s">
        <v>195</v>
      </c>
    </row>
    <row r="97" spans="1:1" ht="15" customHeight="1" thickBot="1" x14ac:dyDescent="0.3">
      <c r="A97" s="6" t="s">
        <v>196</v>
      </c>
    </row>
    <row r="98" spans="1:1" ht="15" customHeight="1" thickBot="1" x14ac:dyDescent="0.3">
      <c r="A98" s="5" t="s">
        <v>197</v>
      </c>
    </row>
    <row r="99" spans="1:1" ht="15" customHeight="1" thickBot="1" x14ac:dyDescent="0.3">
      <c r="A99" s="6" t="s">
        <v>198</v>
      </c>
    </row>
    <row r="100" spans="1:1" ht="15" customHeight="1" thickBot="1" x14ac:dyDescent="0.3">
      <c r="A100" s="5" t="s">
        <v>199</v>
      </c>
    </row>
    <row r="101" spans="1:1" ht="15" customHeight="1" thickBot="1" x14ac:dyDescent="0.3">
      <c r="A101" s="6" t="s">
        <v>200</v>
      </c>
    </row>
    <row r="102" spans="1:1" ht="15" customHeight="1" thickBot="1" x14ac:dyDescent="0.3">
      <c r="A102" s="5" t="s">
        <v>201</v>
      </c>
    </row>
    <row r="103" spans="1:1" ht="24.6" customHeight="1" thickBot="1" x14ac:dyDescent="0.3">
      <c r="A103" s="6" t="s">
        <v>202</v>
      </c>
    </row>
    <row r="104" spans="1:1" ht="15" customHeight="1" thickBot="1" x14ac:dyDescent="0.3">
      <c r="A104" s="5" t="s">
        <v>203</v>
      </c>
    </row>
    <row r="105" spans="1:1" ht="15" customHeight="1" thickBot="1" x14ac:dyDescent="0.3">
      <c r="A105" s="6" t="s">
        <v>204</v>
      </c>
    </row>
    <row r="106" spans="1:1" ht="15" customHeight="1" thickBot="1" x14ac:dyDescent="0.3">
      <c r="A106" s="5" t="s">
        <v>205</v>
      </c>
    </row>
    <row r="107" spans="1:1" ht="15" customHeight="1" thickBot="1" x14ac:dyDescent="0.3">
      <c r="A107" s="6" t="s">
        <v>206</v>
      </c>
    </row>
    <row r="108" spans="1:1" ht="15" customHeight="1" thickBot="1" x14ac:dyDescent="0.3">
      <c r="A108" s="5" t="s">
        <v>207</v>
      </c>
    </row>
    <row r="109" spans="1:1" ht="15" customHeight="1" thickBot="1" x14ac:dyDescent="0.3">
      <c r="A109" s="6" t="s">
        <v>208</v>
      </c>
    </row>
    <row r="110" spans="1:1" ht="15" customHeight="1" thickBot="1" x14ac:dyDescent="0.3">
      <c r="A110" s="5" t="s">
        <v>209</v>
      </c>
    </row>
    <row r="111" spans="1:1" ht="15" customHeight="1" thickBot="1" x14ac:dyDescent="0.3">
      <c r="A111" s="6" t="s">
        <v>210</v>
      </c>
    </row>
    <row r="112" spans="1:1" ht="15" customHeight="1" thickBot="1" x14ac:dyDescent="0.3">
      <c r="A112" s="5" t="s">
        <v>211</v>
      </c>
    </row>
    <row r="113" spans="1:1" ht="15" customHeight="1" thickBot="1" x14ac:dyDescent="0.3">
      <c r="A113" s="6" t="s">
        <v>212</v>
      </c>
    </row>
    <row r="114" spans="1:1" ht="15" customHeight="1" thickBot="1" x14ac:dyDescent="0.3">
      <c r="A114" s="5" t="s">
        <v>213</v>
      </c>
    </row>
    <row r="115" spans="1:1" ht="15" customHeight="1" thickBot="1" x14ac:dyDescent="0.3">
      <c r="A115" s="6" t="s">
        <v>214</v>
      </c>
    </row>
    <row r="116" spans="1:1" ht="15" customHeight="1" thickBot="1" x14ac:dyDescent="0.3">
      <c r="A116" s="5" t="s">
        <v>215</v>
      </c>
    </row>
    <row r="117" spans="1:1" ht="15" customHeight="1" thickBot="1" x14ac:dyDescent="0.3">
      <c r="A117" s="6" t="s">
        <v>216</v>
      </c>
    </row>
    <row r="118" spans="1:1" ht="15" customHeight="1" thickBot="1" x14ac:dyDescent="0.3">
      <c r="A118" s="5" t="s">
        <v>217</v>
      </c>
    </row>
    <row r="119" spans="1:1" ht="15" customHeight="1" thickBot="1" x14ac:dyDescent="0.3">
      <c r="A119" s="6" t="s">
        <v>218</v>
      </c>
    </row>
    <row r="120" spans="1:1" ht="15" customHeight="1" thickBot="1" x14ac:dyDescent="0.3">
      <c r="A120" s="5" t="s">
        <v>219</v>
      </c>
    </row>
    <row r="121" spans="1:1" ht="15" customHeight="1" thickBot="1" x14ac:dyDescent="0.3">
      <c r="A121" s="6" t="s">
        <v>220</v>
      </c>
    </row>
    <row r="122" spans="1:1" ht="15" customHeight="1" thickBot="1" x14ac:dyDescent="0.3">
      <c r="A122" s="5" t="s">
        <v>221</v>
      </c>
    </row>
    <row r="123" spans="1:1" ht="15" customHeight="1" thickBot="1" x14ac:dyDescent="0.3">
      <c r="A123" s="6" t="s">
        <v>222</v>
      </c>
    </row>
    <row r="124" spans="1:1" ht="15" customHeight="1" thickBot="1" x14ac:dyDescent="0.3">
      <c r="A124" s="5" t="s">
        <v>223</v>
      </c>
    </row>
    <row r="125" spans="1:1" ht="24.6" customHeight="1" thickBot="1" x14ac:dyDescent="0.3">
      <c r="A125" s="6" t="s">
        <v>224</v>
      </c>
    </row>
    <row r="126" spans="1:1" ht="15" customHeight="1" thickBot="1" x14ac:dyDescent="0.3">
      <c r="A126" s="5" t="s">
        <v>225</v>
      </c>
    </row>
    <row r="127" spans="1:1" ht="15" customHeight="1" thickBot="1" x14ac:dyDescent="0.3">
      <c r="A127" s="6" t="s">
        <v>226</v>
      </c>
    </row>
    <row r="128" spans="1:1" ht="15" customHeight="1" thickBot="1" x14ac:dyDescent="0.3">
      <c r="A128" s="5" t="s">
        <v>227</v>
      </c>
    </row>
    <row r="129" spans="1:1" ht="15" customHeight="1" thickBot="1" x14ac:dyDescent="0.3">
      <c r="A129" s="6" t="s">
        <v>228</v>
      </c>
    </row>
    <row r="130" spans="1:1" ht="15" customHeight="1" thickBot="1" x14ac:dyDescent="0.3">
      <c r="A130" s="5" t="s">
        <v>229</v>
      </c>
    </row>
    <row r="131" spans="1:1" ht="15" customHeight="1" thickBot="1" x14ac:dyDescent="0.3">
      <c r="A131" s="6" t="s">
        <v>230</v>
      </c>
    </row>
    <row r="132" spans="1:1" ht="15" customHeight="1" thickBot="1" x14ac:dyDescent="0.3">
      <c r="A132" s="5" t="s">
        <v>231</v>
      </c>
    </row>
    <row r="133" spans="1:1" ht="15" customHeight="1" thickBot="1" x14ac:dyDescent="0.3">
      <c r="A133" s="6" t="s">
        <v>232</v>
      </c>
    </row>
    <row r="134" spans="1:1" ht="15" customHeight="1" thickBot="1" x14ac:dyDescent="0.3">
      <c r="A134" s="5" t="s">
        <v>233</v>
      </c>
    </row>
    <row r="135" spans="1:1" ht="15" customHeight="1" thickBot="1" x14ac:dyDescent="0.3">
      <c r="A135" s="6" t="s">
        <v>234</v>
      </c>
    </row>
    <row r="136" spans="1:1" ht="15" customHeight="1" thickBot="1" x14ac:dyDescent="0.3">
      <c r="A136" s="5" t="s">
        <v>235</v>
      </c>
    </row>
    <row r="137" spans="1:1" ht="15" customHeight="1" thickBot="1" x14ac:dyDescent="0.3">
      <c r="A137" s="6" t="s">
        <v>236</v>
      </c>
    </row>
    <row r="138" spans="1:1" ht="15" customHeight="1" thickBot="1" x14ac:dyDescent="0.3">
      <c r="A138" s="5" t="s">
        <v>237</v>
      </c>
    </row>
    <row r="139" spans="1:1" ht="15" customHeight="1" thickBot="1" x14ac:dyDescent="0.3">
      <c r="A139" s="6" t="s">
        <v>238</v>
      </c>
    </row>
    <row r="140" spans="1:1" ht="15" customHeight="1" thickBot="1" x14ac:dyDescent="0.3">
      <c r="A140" s="5" t="s">
        <v>239</v>
      </c>
    </row>
    <row r="141" spans="1:1" ht="15" customHeight="1" thickBot="1" x14ac:dyDescent="0.3">
      <c r="A141" s="6" t="s">
        <v>240</v>
      </c>
    </row>
    <row r="142" spans="1:1" ht="15" customHeight="1" thickBot="1" x14ac:dyDescent="0.3">
      <c r="A142" s="5" t="s">
        <v>241</v>
      </c>
    </row>
    <row r="143" spans="1:1" ht="15" customHeight="1" thickBot="1" x14ac:dyDescent="0.3">
      <c r="A143" s="6" t="s">
        <v>242</v>
      </c>
    </row>
    <row r="144" spans="1:1" ht="15" customHeight="1" thickBot="1" x14ac:dyDescent="0.3">
      <c r="A144" s="5" t="s">
        <v>243</v>
      </c>
    </row>
    <row r="145" spans="1:1" ht="15" customHeight="1" thickBot="1" x14ac:dyDescent="0.3">
      <c r="A145" s="6" t="s">
        <v>244</v>
      </c>
    </row>
    <row r="146" spans="1:1" ht="24.6" customHeight="1" thickBot="1" x14ac:dyDescent="0.3">
      <c r="A146" s="5" t="s">
        <v>245</v>
      </c>
    </row>
    <row r="147" spans="1:1" ht="15" customHeight="1" thickBot="1" x14ac:dyDescent="0.3">
      <c r="A147" s="6" t="s">
        <v>246</v>
      </c>
    </row>
    <row r="148" spans="1:1" ht="15" customHeight="1" thickBot="1" x14ac:dyDescent="0.3">
      <c r="A148" s="5" t="s">
        <v>247</v>
      </c>
    </row>
    <row r="149" spans="1:1" ht="15" customHeight="1" thickBot="1" x14ac:dyDescent="0.3">
      <c r="A149" s="6" t="s">
        <v>248</v>
      </c>
    </row>
    <row r="150" spans="1:1" ht="15" customHeight="1" thickBot="1" x14ac:dyDescent="0.3">
      <c r="A150" s="5" t="s">
        <v>249</v>
      </c>
    </row>
    <row r="151" spans="1:1" ht="15" customHeight="1" thickBot="1" x14ac:dyDescent="0.3">
      <c r="A151" s="6" t="s">
        <v>250</v>
      </c>
    </row>
    <row r="152" spans="1:1" ht="15" customHeight="1" thickBot="1" x14ac:dyDescent="0.3">
      <c r="A152" s="5" t="s">
        <v>251</v>
      </c>
    </row>
    <row r="153" spans="1:1" ht="15" customHeight="1" thickBot="1" x14ac:dyDescent="0.3">
      <c r="A153" s="6" t="s">
        <v>252</v>
      </c>
    </row>
    <row r="154" spans="1:1" ht="15" customHeight="1" thickBot="1" x14ac:dyDescent="0.3">
      <c r="A154" s="5" t="s">
        <v>253</v>
      </c>
    </row>
    <row r="155" spans="1:1" ht="15" customHeight="1" thickBot="1" x14ac:dyDescent="0.3">
      <c r="A155" s="6" t="s">
        <v>254</v>
      </c>
    </row>
    <row r="156" spans="1:1" ht="15" customHeight="1" thickBot="1" x14ac:dyDescent="0.3">
      <c r="A156" s="5" t="s">
        <v>255</v>
      </c>
    </row>
    <row r="157" spans="1:1" ht="15" customHeight="1" thickBot="1" x14ac:dyDescent="0.3">
      <c r="A157" s="6" t="s">
        <v>256</v>
      </c>
    </row>
    <row r="158" spans="1:1" ht="15" customHeight="1" thickBot="1" x14ac:dyDescent="0.3">
      <c r="A158" s="5" t="s">
        <v>257</v>
      </c>
    </row>
    <row r="159" spans="1:1" ht="15" customHeight="1" thickBot="1" x14ac:dyDescent="0.3">
      <c r="A159" s="6" t="s">
        <v>258</v>
      </c>
    </row>
    <row r="160" spans="1:1" ht="15" customHeight="1" thickBot="1" x14ac:dyDescent="0.3">
      <c r="A160" s="5" t="s">
        <v>259</v>
      </c>
    </row>
    <row r="161" spans="1:1" ht="15" customHeight="1" thickBot="1" x14ac:dyDescent="0.3">
      <c r="A161" s="6" t="s">
        <v>260</v>
      </c>
    </row>
    <row r="162" spans="1:1" ht="15" customHeight="1" thickBot="1" x14ac:dyDescent="0.3">
      <c r="A162" s="5" t="s">
        <v>261</v>
      </c>
    </row>
    <row r="163" spans="1:1" ht="15" customHeight="1" thickBot="1" x14ac:dyDescent="0.3">
      <c r="A163" s="6" t="s">
        <v>262</v>
      </c>
    </row>
    <row r="164" spans="1:1" ht="15" customHeight="1" thickBot="1" x14ac:dyDescent="0.3">
      <c r="A164" s="5" t="s">
        <v>263</v>
      </c>
    </row>
    <row r="165" spans="1:1" ht="15" customHeight="1" thickBot="1" x14ac:dyDescent="0.3">
      <c r="A165" s="6" t="s">
        <v>264</v>
      </c>
    </row>
    <row r="166" spans="1:1" ht="15" customHeight="1" thickBot="1" x14ac:dyDescent="0.3">
      <c r="A166" s="5" t="s">
        <v>265</v>
      </c>
    </row>
    <row r="167" spans="1:1" ht="15" customHeight="1" thickBot="1" x14ac:dyDescent="0.3">
      <c r="A167" s="6" t="s">
        <v>266</v>
      </c>
    </row>
    <row r="168" spans="1:1" ht="15" customHeight="1" thickBot="1" x14ac:dyDescent="0.3">
      <c r="A168" s="5" t="s">
        <v>267</v>
      </c>
    </row>
    <row r="169" spans="1:1" ht="15" customHeight="1" thickBot="1" x14ac:dyDescent="0.3">
      <c r="A169" s="6" t="s">
        <v>268</v>
      </c>
    </row>
    <row r="170" spans="1:1" ht="15" customHeight="1" thickBot="1" x14ac:dyDescent="0.3">
      <c r="A170" s="5" t="s">
        <v>269</v>
      </c>
    </row>
    <row r="171" spans="1:1" ht="15" customHeight="1" thickBot="1" x14ac:dyDescent="0.3">
      <c r="A171" s="6" t="s">
        <v>270</v>
      </c>
    </row>
    <row r="172" spans="1:1" ht="15" customHeight="1" thickBot="1" x14ac:dyDescent="0.3">
      <c r="A172" s="5" t="s">
        <v>271</v>
      </c>
    </row>
    <row r="173" spans="1:1" ht="15" customHeight="1" thickBot="1" x14ac:dyDescent="0.3">
      <c r="A173" s="6" t="s">
        <v>272</v>
      </c>
    </row>
    <row r="174" spans="1:1" ht="15" customHeight="1" thickBot="1" x14ac:dyDescent="0.3">
      <c r="A174" s="5" t="s">
        <v>273</v>
      </c>
    </row>
    <row r="175" spans="1:1" ht="15" customHeight="1" thickBot="1" x14ac:dyDescent="0.3">
      <c r="A175" s="6" t="s">
        <v>274</v>
      </c>
    </row>
    <row r="176" spans="1:1" ht="15" customHeight="1" thickBot="1" x14ac:dyDescent="0.3">
      <c r="A176" s="5" t="s">
        <v>275</v>
      </c>
    </row>
    <row r="177" spans="1:1" ht="15" customHeight="1" thickBot="1" x14ac:dyDescent="0.3">
      <c r="A177" s="6" t="s">
        <v>276</v>
      </c>
    </row>
    <row r="178" spans="1:1" ht="15" customHeight="1" thickBot="1" x14ac:dyDescent="0.3">
      <c r="A178" s="5" t="s">
        <v>277</v>
      </c>
    </row>
    <row r="179" spans="1:1" ht="15" customHeight="1" thickBot="1" x14ac:dyDescent="0.3">
      <c r="A179" s="6" t="s">
        <v>278</v>
      </c>
    </row>
    <row r="180" spans="1:1" ht="15" customHeight="1" thickBot="1" x14ac:dyDescent="0.3">
      <c r="A180" s="5" t="s">
        <v>279</v>
      </c>
    </row>
    <row r="181" spans="1:1" ht="15" customHeight="1" thickBot="1" x14ac:dyDescent="0.3">
      <c r="A181" s="6" t="s">
        <v>280</v>
      </c>
    </row>
    <row r="182" spans="1:1" ht="15" customHeight="1" thickBot="1" x14ac:dyDescent="0.3">
      <c r="A182" s="5" t="s">
        <v>281</v>
      </c>
    </row>
    <row r="183" spans="1:1" ht="15" customHeight="1" thickBot="1" x14ac:dyDescent="0.3">
      <c r="A183" s="6" t="s">
        <v>282</v>
      </c>
    </row>
    <row r="184" spans="1:1" ht="15" customHeight="1" thickBot="1" x14ac:dyDescent="0.3">
      <c r="A184" s="5" t="s">
        <v>283</v>
      </c>
    </row>
    <row r="185" spans="1:1" ht="15" customHeight="1" thickBot="1" x14ac:dyDescent="0.3">
      <c r="A185" s="6" t="s">
        <v>284</v>
      </c>
    </row>
    <row r="186" spans="1:1" ht="15" customHeight="1" thickBot="1" x14ac:dyDescent="0.3">
      <c r="A186" s="5" t="s">
        <v>285</v>
      </c>
    </row>
    <row r="187" spans="1:1" ht="15" customHeight="1" thickBot="1" x14ac:dyDescent="0.3">
      <c r="A187" s="6" t="s">
        <v>286</v>
      </c>
    </row>
    <row r="188" spans="1:1" ht="15" customHeight="1" thickBot="1" x14ac:dyDescent="0.3">
      <c r="A188" s="5" t="s">
        <v>287</v>
      </c>
    </row>
    <row r="189" spans="1:1" ht="15" customHeight="1" thickBot="1" x14ac:dyDescent="0.3">
      <c r="A189" s="6" t="s">
        <v>288</v>
      </c>
    </row>
    <row r="190" spans="1:1" ht="15" customHeight="1" thickBot="1" x14ac:dyDescent="0.3">
      <c r="A190" s="5" t="s">
        <v>289</v>
      </c>
    </row>
    <row r="191" spans="1:1" ht="15" customHeight="1" thickBot="1" x14ac:dyDescent="0.3">
      <c r="A191" s="6" t="s">
        <v>290</v>
      </c>
    </row>
    <row r="192" spans="1:1" ht="15" customHeight="1" thickBot="1" x14ac:dyDescent="0.3">
      <c r="A192" s="5" t="s">
        <v>291</v>
      </c>
    </row>
    <row r="193" spans="1:1" ht="24.6" customHeight="1" thickBot="1" x14ac:dyDescent="0.3">
      <c r="A193" s="6" t="s">
        <v>292</v>
      </c>
    </row>
    <row r="194" spans="1:1" ht="15" customHeight="1" thickBot="1" x14ac:dyDescent="0.3">
      <c r="A194" s="6" t="s">
        <v>293</v>
      </c>
    </row>
    <row r="195" spans="1:1" ht="15" customHeight="1" thickBot="1" x14ac:dyDescent="0.3">
      <c r="A195" s="5" t="s">
        <v>294</v>
      </c>
    </row>
    <row r="196" spans="1:1" ht="15" customHeight="1" thickBot="1" x14ac:dyDescent="0.3">
      <c r="A196" s="6" t="s">
        <v>295</v>
      </c>
    </row>
    <row r="197" spans="1:1" ht="15" customHeight="1" thickBot="1" x14ac:dyDescent="0.3">
      <c r="A197" s="5" t="s">
        <v>296</v>
      </c>
    </row>
    <row r="198" spans="1:1" ht="15" customHeight="1" thickBot="1" x14ac:dyDescent="0.3">
      <c r="A198" s="6" t="s">
        <v>297</v>
      </c>
    </row>
    <row r="199" spans="1:1" ht="15" customHeight="1" thickBot="1" x14ac:dyDescent="0.3">
      <c r="A199" s="5" t="s">
        <v>298</v>
      </c>
    </row>
    <row r="200" spans="1:1" ht="15" customHeight="1" thickBot="1" x14ac:dyDescent="0.3">
      <c r="A200" s="6" t="s">
        <v>299</v>
      </c>
    </row>
    <row r="201" spans="1:1" ht="15" customHeight="1" thickBot="1" x14ac:dyDescent="0.3">
      <c r="A201" s="5" t="s">
        <v>300</v>
      </c>
    </row>
    <row r="202" spans="1:1" ht="15" customHeight="1" thickBot="1" x14ac:dyDescent="0.3">
      <c r="A202" s="6" t="s">
        <v>301</v>
      </c>
    </row>
    <row r="203" spans="1:1" ht="15" customHeight="1" thickBot="1" x14ac:dyDescent="0.3">
      <c r="A203" s="5" t="s">
        <v>302</v>
      </c>
    </row>
    <row r="204" spans="1:1" ht="15" customHeight="1" thickBot="1" x14ac:dyDescent="0.3">
      <c r="A204" s="6" t="s">
        <v>303</v>
      </c>
    </row>
    <row r="205" spans="1:1" ht="15" customHeight="1" thickBot="1" x14ac:dyDescent="0.3">
      <c r="A205" s="5" t="s">
        <v>304</v>
      </c>
    </row>
    <row r="206" spans="1:1" ht="15" customHeight="1" thickBot="1" x14ac:dyDescent="0.3">
      <c r="A206" s="6" t="s">
        <v>305</v>
      </c>
    </row>
    <row r="207" spans="1:1" ht="15" customHeight="1" thickBot="1" x14ac:dyDescent="0.3">
      <c r="A207" s="5" t="s">
        <v>306</v>
      </c>
    </row>
    <row r="208" spans="1:1" ht="15" customHeight="1" thickBot="1" x14ac:dyDescent="0.3">
      <c r="A208" s="6" t="s">
        <v>307</v>
      </c>
    </row>
    <row r="209" spans="1:1" ht="15" customHeight="1" thickBot="1" x14ac:dyDescent="0.3">
      <c r="A209" s="5" t="s">
        <v>308</v>
      </c>
    </row>
    <row r="210" spans="1:1" ht="24.6" customHeight="1" thickBot="1" x14ac:dyDescent="0.3">
      <c r="A210" s="6" t="s">
        <v>309</v>
      </c>
    </row>
    <row r="211" spans="1:1" ht="15" customHeight="1" thickBot="1" x14ac:dyDescent="0.3">
      <c r="A211" s="5" t="s">
        <v>310</v>
      </c>
    </row>
    <row r="212" spans="1:1" ht="15" customHeight="1" thickBot="1" x14ac:dyDescent="0.3">
      <c r="A212" s="6" t="s">
        <v>311</v>
      </c>
    </row>
    <row r="213" spans="1:1" ht="15" customHeight="1" thickBot="1" x14ac:dyDescent="0.3">
      <c r="A213" s="5" t="s">
        <v>312</v>
      </c>
    </row>
    <row r="214" spans="1:1" ht="15" customHeight="1" thickBot="1" x14ac:dyDescent="0.3">
      <c r="A214" s="6" t="s">
        <v>313</v>
      </c>
    </row>
    <row r="215" spans="1:1" ht="15" customHeight="1" thickBot="1" x14ac:dyDescent="0.3">
      <c r="A215" s="5" t="s">
        <v>314</v>
      </c>
    </row>
    <row r="216" spans="1:1" ht="15" customHeight="1" thickBot="1" x14ac:dyDescent="0.3">
      <c r="A216" s="6" t="s">
        <v>315</v>
      </c>
    </row>
    <row r="217" spans="1:1" ht="24.6" customHeight="1" thickBot="1" x14ac:dyDescent="0.3">
      <c r="A217" s="5" t="s">
        <v>316</v>
      </c>
    </row>
    <row r="218" spans="1:1" ht="15" customHeight="1" thickBot="1" x14ac:dyDescent="0.3">
      <c r="A218" s="6" t="s">
        <v>317</v>
      </c>
    </row>
    <row r="219" spans="1:1" ht="15" customHeight="1" thickBot="1" x14ac:dyDescent="0.3">
      <c r="A219" s="5" t="s">
        <v>318</v>
      </c>
    </row>
    <row r="220" spans="1:1" ht="15" customHeight="1" thickBot="1" x14ac:dyDescent="0.3">
      <c r="A220" s="6" t="s">
        <v>319</v>
      </c>
    </row>
    <row r="221" spans="1:1" ht="15" customHeight="1" thickBot="1" x14ac:dyDescent="0.3">
      <c r="A221" s="5" t="s">
        <v>320</v>
      </c>
    </row>
    <row r="222" spans="1:1" ht="15" customHeight="1" thickBot="1" x14ac:dyDescent="0.3">
      <c r="A222" s="6" t="s">
        <v>321</v>
      </c>
    </row>
    <row r="223" spans="1:1" ht="15" customHeight="1" thickBot="1" x14ac:dyDescent="0.3">
      <c r="A223" s="5" t="s">
        <v>322</v>
      </c>
    </row>
    <row r="224" spans="1:1" ht="15" customHeight="1" thickBot="1" x14ac:dyDescent="0.3">
      <c r="A224" s="6" t="s">
        <v>323</v>
      </c>
    </row>
    <row r="225" spans="1:1" ht="15" customHeight="1" thickBot="1" x14ac:dyDescent="0.3">
      <c r="A225" s="5" t="s">
        <v>324</v>
      </c>
    </row>
    <row r="226" spans="1:1" ht="15" customHeight="1" thickBot="1" x14ac:dyDescent="0.3">
      <c r="A226" s="6" t="s">
        <v>325</v>
      </c>
    </row>
    <row r="227" spans="1:1" ht="15" customHeight="1" thickBot="1" x14ac:dyDescent="0.3">
      <c r="A227" s="5" t="s">
        <v>326</v>
      </c>
    </row>
    <row r="228" spans="1:1" ht="15" customHeight="1" thickBot="1" x14ac:dyDescent="0.3">
      <c r="A228" s="6" t="s">
        <v>327</v>
      </c>
    </row>
    <row r="229" spans="1:1" ht="15" customHeight="1" thickBot="1" x14ac:dyDescent="0.3">
      <c r="A229" s="5" t="s">
        <v>328</v>
      </c>
    </row>
    <row r="230" spans="1:1" ht="15" customHeight="1" thickBot="1" x14ac:dyDescent="0.3">
      <c r="A230" s="6" t="s">
        <v>329</v>
      </c>
    </row>
    <row r="231" spans="1:1" ht="15" customHeight="1" thickBot="1" x14ac:dyDescent="0.3">
      <c r="A231" s="5" t="s">
        <v>330</v>
      </c>
    </row>
    <row r="232" spans="1:1" ht="15" customHeight="1" thickBot="1" x14ac:dyDescent="0.3">
      <c r="A232" s="6" t="s">
        <v>331</v>
      </c>
    </row>
    <row r="233" spans="1:1" ht="15" customHeight="1" thickBot="1" x14ac:dyDescent="0.3">
      <c r="A233" s="5" t="s">
        <v>332</v>
      </c>
    </row>
    <row r="234" spans="1:1" ht="15" customHeight="1" thickBot="1" x14ac:dyDescent="0.3">
      <c r="A234" s="6" t="s">
        <v>333</v>
      </c>
    </row>
    <row r="235" spans="1:1" ht="15" customHeight="1" thickBot="1" x14ac:dyDescent="0.3">
      <c r="A235" s="5" t="s">
        <v>334</v>
      </c>
    </row>
    <row r="236" spans="1:1" ht="24.6" customHeight="1" thickBot="1" x14ac:dyDescent="0.3">
      <c r="A236" s="6" t="s">
        <v>335</v>
      </c>
    </row>
    <row r="237" spans="1:1" ht="15" customHeight="1" thickBot="1" x14ac:dyDescent="0.3">
      <c r="A237" s="5" t="s">
        <v>336</v>
      </c>
    </row>
    <row r="238" spans="1:1" ht="24.6" customHeight="1" thickBot="1" x14ac:dyDescent="0.3">
      <c r="A238" s="6" t="s">
        <v>337</v>
      </c>
    </row>
    <row r="239" spans="1:1" ht="15" customHeight="1" thickBot="1" x14ac:dyDescent="0.3">
      <c r="A239" s="5" t="s">
        <v>338</v>
      </c>
    </row>
    <row r="240" spans="1:1" ht="15" customHeight="1" thickBot="1" x14ac:dyDescent="0.3">
      <c r="A240" s="6" t="s">
        <v>339</v>
      </c>
    </row>
    <row r="241" spans="1:1" ht="15" customHeight="1" thickBot="1" x14ac:dyDescent="0.3">
      <c r="A241" s="5" t="s">
        <v>340</v>
      </c>
    </row>
    <row r="242" spans="1:1" ht="15" customHeight="1" thickBot="1" x14ac:dyDescent="0.3">
      <c r="A242" s="6" t="s">
        <v>341</v>
      </c>
    </row>
    <row r="243" spans="1:1" ht="15" customHeight="1" thickBot="1" x14ac:dyDescent="0.3">
      <c r="A243" s="5" t="s">
        <v>342</v>
      </c>
    </row>
    <row r="244" spans="1:1" ht="24.6" customHeight="1" thickBot="1" x14ac:dyDescent="0.3">
      <c r="A244" s="6" t="s">
        <v>343</v>
      </c>
    </row>
    <row r="245" spans="1:1" ht="15" customHeight="1" thickBot="1" x14ac:dyDescent="0.3">
      <c r="A245" s="5" t="s">
        <v>344</v>
      </c>
    </row>
    <row r="246" spans="1:1" ht="15" customHeight="1" thickBot="1" x14ac:dyDescent="0.3">
      <c r="A246" s="6" t="s">
        <v>345</v>
      </c>
    </row>
    <row r="247" spans="1:1" ht="15" customHeight="1" thickBot="1" x14ac:dyDescent="0.3">
      <c r="A247" s="5" t="s">
        <v>346</v>
      </c>
    </row>
    <row r="248" spans="1:1" ht="15" customHeight="1" thickBot="1" x14ac:dyDescent="0.3">
      <c r="A248" s="6" t="s">
        <v>347</v>
      </c>
    </row>
    <row r="249" spans="1:1" ht="15" customHeight="1" thickBot="1" x14ac:dyDescent="0.3">
      <c r="A249" s="5" t="s">
        <v>348</v>
      </c>
    </row>
    <row r="250" spans="1:1" x14ac:dyDescent="0.25">
      <c r="A250" s="6" t="s">
        <v>349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2" t="s">
        <v>350</v>
      </c>
    </row>
    <row r="2" spans="1:1" x14ac:dyDescent="0.25">
      <c r="A2" s="2" t="s">
        <v>351</v>
      </c>
    </row>
    <row r="3" spans="1:1" x14ac:dyDescent="0.25">
      <c r="A3" s="2" t="s">
        <v>352</v>
      </c>
    </row>
    <row r="4" spans="1:1" x14ac:dyDescent="0.25">
      <c r="A4" s="2" t="s">
        <v>353</v>
      </c>
    </row>
    <row r="5" spans="1:1" x14ac:dyDescent="0.25">
      <c r="A5" s="2" t="s">
        <v>354</v>
      </c>
    </row>
    <row r="6" spans="1:1" x14ac:dyDescent="0.25">
      <c r="A6" s="2" t="s">
        <v>355</v>
      </c>
    </row>
    <row r="7" spans="1:1" x14ac:dyDescent="0.25">
      <c r="A7" s="2" t="s">
        <v>356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28515625" customWidth="1"/>
  </cols>
  <sheetData>
    <row r="1" spans="1:1" x14ac:dyDescent="0.25">
      <c r="A1" s="26" t="s">
        <v>357</v>
      </c>
    </row>
    <row r="2" spans="1:1" x14ac:dyDescent="0.25">
      <c r="A2" s="2" t="s">
        <v>358</v>
      </c>
    </row>
    <row r="3" spans="1:1" x14ac:dyDescent="0.25">
      <c r="A3" s="2" t="s">
        <v>359</v>
      </c>
    </row>
    <row r="4" spans="1:1" x14ac:dyDescent="0.25">
      <c r="A4" s="2" t="s">
        <v>360</v>
      </c>
    </row>
    <row r="5" spans="1:1" x14ac:dyDescent="0.25">
      <c r="A5" s="2" t="s">
        <v>361</v>
      </c>
    </row>
    <row r="6" spans="1:1" x14ac:dyDescent="0.25">
      <c r="A6" s="2" t="s">
        <v>23</v>
      </c>
    </row>
    <row r="7" spans="1:1" x14ac:dyDescent="0.25">
      <c r="A7" s="2" t="s">
        <v>362</v>
      </c>
    </row>
    <row r="8" spans="1:1" x14ac:dyDescent="0.25">
      <c r="A8" s="2" t="s">
        <v>363</v>
      </c>
    </row>
    <row r="9" spans="1:1" x14ac:dyDescent="0.25">
      <c r="A9" s="2" t="s">
        <v>364</v>
      </c>
    </row>
    <row r="10" spans="1:1" x14ac:dyDescent="0.25">
      <c r="A10" s="2" t="s">
        <v>365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K31"/>
  <sheetViews>
    <sheetView showGridLines="0" showWhiteSpace="0" view="pageBreakPreview" zoomScale="80" zoomScaleNormal="100" zoomScaleSheetLayoutView="80" workbookViewId="0">
      <selection activeCell="I12" sqref="I12"/>
    </sheetView>
  </sheetViews>
  <sheetFormatPr defaultRowHeight="12" x14ac:dyDescent="0.2"/>
  <cols>
    <col min="1" max="1" width="0.7109375" style="416" customWidth="1"/>
    <col min="2" max="2" width="23.28515625" style="416" customWidth="1"/>
    <col min="3" max="3" width="59.140625" style="416" customWidth="1"/>
    <col min="4" max="4" width="47.7109375" style="416" customWidth="1"/>
    <col min="5" max="5" width="29.85546875" style="416" customWidth="1"/>
    <col min="6" max="6" width="24" style="416" customWidth="1"/>
    <col min="7" max="7" width="17.7109375" style="416" customWidth="1"/>
    <col min="8" max="8" width="24.7109375" style="416" customWidth="1"/>
    <col min="9" max="9" width="17.7109375" style="416" customWidth="1"/>
    <col min="10" max="10" width="16" style="416" customWidth="1"/>
    <col min="11" max="11" width="30.5703125" style="416" customWidth="1"/>
    <col min="12" max="12" width="7.42578125" style="416" customWidth="1"/>
    <col min="13" max="13" width="139" style="416" customWidth="1"/>
    <col min="14" max="14" width="50" style="416" customWidth="1"/>
    <col min="15" max="16384" width="9.140625" style="416"/>
  </cols>
  <sheetData>
    <row r="1" spans="1:11" s="416" customFormat="1" ht="14.45" customHeight="1" x14ac:dyDescent="0.2">
      <c r="A1" s="412"/>
      <c r="B1" s="414" t="s">
        <v>366</v>
      </c>
      <c r="C1" s="415"/>
      <c r="D1" s="415"/>
      <c r="E1" s="415"/>
      <c r="F1" s="415"/>
      <c r="G1" s="415"/>
      <c r="H1" s="415"/>
      <c r="I1" s="415"/>
    </row>
    <row r="2" spans="1:11" s="416" customFormat="1" x14ac:dyDescent="0.2">
      <c r="A2" s="412"/>
      <c r="B2" s="415"/>
      <c r="C2" s="415"/>
      <c r="D2" s="415"/>
      <c r="E2" s="415"/>
      <c r="F2" s="415"/>
      <c r="G2" s="415"/>
      <c r="H2" s="415"/>
      <c r="I2" s="415"/>
    </row>
    <row r="3" spans="1:11" s="416" customFormat="1" x14ac:dyDescent="0.2">
      <c r="A3" s="412"/>
      <c r="B3" s="417" t="s">
        <v>367</v>
      </c>
      <c r="C3" s="418"/>
      <c r="D3" s="418"/>
      <c r="E3" s="418"/>
      <c r="F3" s="418"/>
      <c r="G3" s="418"/>
      <c r="H3" s="418"/>
      <c r="I3" s="418"/>
    </row>
    <row r="4" spans="1:11" s="416" customFormat="1" x14ac:dyDescent="0.2">
      <c r="A4" s="412"/>
      <c r="B4" s="419"/>
      <c r="C4" s="419"/>
      <c r="D4" s="419"/>
      <c r="E4" s="419"/>
      <c r="F4" s="419"/>
      <c r="G4" s="419"/>
      <c r="H4" s="419"/>
      <c r="I4" s="419"/>
    </row>
    <row r="5" spans="1:11" s="416" customFormat="1" x14ac:dyDescent="0.2">
      <c r="A5" s="412"/>
      <c r="B5" s="420" t="s">
        <v>368</v>
      </c>
      <c r="C5" s="421"/>
      <c r="D5" s="421"/>
      <c r="E5" s="421"/>
      <c r="F5" s="421"/>
      <c r="G5" s="421"/>
      <c r="H5" s="421"/>
      <c r="I5" s="421"/>
      <c r="J5" s="422"/>
      <c r="K5" s="423"/>
    </row>
    <row r="6" spans="1:11" s="416" customFormat="1" ht="24" x14ac:dyDescent="0.2">
      <c r="A6" s="412"/>
      <c r="B6" s="424" t="s">
        <v>369</v>
      </c>
      <c r="C6" s="424" t="s">
        <v>370</v>
      </c>
      <c r="D6" s="424" t="s">
        <v>371</v>
      </c>
      <c r="E6" s="425" t="s">
        <v>372</v>
      </c>
      <c r="F6" s="424" t="s">
        <v>373</v>
      </c>
      <c r="G6" s="425" t="s">
        <v>374</v>
      </c>
      <c r="H6" s="424" t="s">
        <v>375</v>
      </c>
      <c r="I6" s="424" t="s">
        <v>376</v>
      </c>
      <c r="J6" s="424" t="s">
        <v>377</v>
      </c>
      <c r="K6" s="426" t="s">
        <v>378</v>
      </c>
    </row>
    <row r="7" spans="1:11" s="416" customFormat="1" ht="57.75" customHeight="1" x14ac:dyDescent="0.2">
      <c r="A7" s="412"/>
      <c r="B7" s="427" t="s">
        <v>379</v>
      </c>
      <c r="C7" s="428" t="s">
        <v>380</v>
      </c>
      <c r="D7" s="429" t="s">
        <v>381</v>
      </c>
      <c r="E7" s="430">
        <v>0</v>
      </c>
      <c r="F7" s="431">
        <v>800</v>
      </c>
      <c r="G7" s="430">
        <v>1600</v>
      </c>
      <c r="H7" s="432">
        <v>0</v>
      </c>
      <c r="I7" s="433">
        <v>0</v>
      </c>
      <c r="J7" s="428" t="s">
        <v>88</v>
      </c>
      <c r="K7" s="423" t="s">
        <v>382</v>
      </c>
    </row>
    <row r="8" spans="1:11" s="416" customFormat="1" ht="62.25" customHeight="1" x14ac:dyDescent="0.2">
      <c r="A8" s="412"/>
      <c r="B8" s="434"/>
      <c r="C8" s="428" t="s">
        <v>380</v>
      </c>
      <c r="D8" s="429" t="s">
        <v>383</v>
      </c>
      <c r="E8" s="430">
        <v>0</v>
      </c>
      <c r="F8" s="431">
        <v>2000</v>
      </c>
      <c r="G8" s="430">
        <v>4000</v>
      </c>
      <c r="H8" s="435">
        <v>0</v>
      </c>
      <c r="I8" s="436">
        <v>0</v>
      </c>
      <c r="J8" s="437" t="s">
        <v>88</v>
      </c>
      <c r="K8" s="423" t="s">
        <v>382</v>
      </c>
    </row>
    <row r="9" spans="1:11" s="416" customFormat="1" ht="76.5" customHeight="1" x14ac:dyDescent="0.2">
      <c r="A9" s="412"/>
      <c r="B9" s="438"/>
      <c r="C9" s="437" t="s">
        <v>384</v>
      </c>
      <c r="D9" s="439" t="s">
        <v>385</v>
      </c>
      <c r="E9" s="430">
        <v>0</v>
      </c>
      <c r="F9" s="431" t="s">
        <v>386</v>
      </c>
      <c r="G9" s="440" t="s">
        <v>387</v>
      </c>
      <c r="H9" s="441">
        <v>64</v>
      </c>
      <c r="I9" s="442">
        <f>64/20</f>
        <v>3.2</v>
      </c>
      <c r="J9" s="443" t="s">
        <v>86</v>
      </c>
      <c r="K9" s="423"/>
    </row>
    <row r="10" spans="1:11" s="416" customFormat="1" ht="95.25" customHeight="1" x14ac:dyDescent="0.2">
      <c r="A10" s="412"/>
      <c r="B10" s="438"/>
      <c r="C10" s="437" t="s">
        <v>388</v>
      </c>
      <c r="D10" s="439" t="s">
        <v>389</v>
      </c>
      <c r="E10" s="430">
        <v>0</v>
      </c>
      <c r="F10" s="435">
        <v>1000</v>
      </c>
      <c r="G10" s="437">
        <v>2000</v>
      </c>
      <c r="H10" s="444">
        <v>75056</v>
      </c>
      <c r="I10" s="442">
        <f>H10/2000</f>
        <v>37.527999999999999</v>
      </c>
      <c r="J10" s="443" t="s">
        <v>86</v>
      </c>
      <c r="K10" s="445" t="s">
        <v>17</v>
      </c>
    </row>
    <row r="11" spans="1:11" s="416" customFormat="1" x14ac:dyDescent="0.2">
      <c r="A11" s="412"/>
      <c r="B11" s="446"/>
      <c r="C11" s="446"/>
      <c r="D11" s="446"/>
      <c r="E11" s="446"/>
      <c r="F11" s="446"/>
      <c r="G11" s="446"/>
      <c r="H11" s="446"/>
      <c r="I11" s="446"/>
      <c r="J11" s="423"/>
    </row>
    <row r="12" spans="1:11" s="416" customFormat="1" ht="99.95" customHeight="1" x14ac:dyDescent="0.2">
      <c r="A12" s="412"/>
      <c r="B12" s="424" t="s">
        <v>390</v>
      </c>
      <c r="C12" s="424" t="s">
        <v>391</v>
      </c>
      <c r="D12" s="424" t="s">
        <v>392</v>
      </c>
      <c r="E12" s="446"/>
      <c r="F12" s="446"/>
      <c r="G12" s="446"/>
      <c r="H12" s="446"/>
      <c r="I12" s="446"/>
      <c r="J12" s="423"/>
    </row>
    <row r="13" spans="1:11" s="416" customFormat="1" ht="14.45" customHeight="1" x14ac:dyDescent="0.2">
      <c r="A13" s="412"/>
      <c r="B13" s="447">
        <f>IFERROR(AVERAGE(I7:I10),"")</f>
        <v>10.182</v>
      </c>
      <c r="C13" s="448">
        <f ca="1">IF(OR('1. Basic project data'!E16="",'1. Basic project data'!E18=""),"",(TODAY()-'1. Basic project data'!E16)/('1. Basic project data'!E18-'1. Basic project data'!E16))</f>
        <v>0.56255707762557072</v>
      </c>
      <c r="D13" s="448">
        <f>IF('1. Basic project data'!E23=0,"",'1. Basic project data'!E24/'1. Basic project data'!E23)</f>
        <v>0.62525640999999998</v>
      </c>
      <c r="E13" s="449"/>
      <c r="F13" s="449"/>
      <c r="G13" s="449"/>
      <c r="H13" s="449"/>
      <c r="I13" s="450"/>
      <c r="J13" s="423"/>
      <c r="K13" s="386"/>
    </row>
    <row r="14" spans="1:11" s="416" customFormat="1" ht="32.1" customHeight="1" x14ac:dyDescent="0.2">
      <c r="A14" s="412"/>
      <c r="B14" s="451"/>
      <c r="C14" s="449"/>
      <c r="D14" s="449"/>
      <c r="E14" s="449"/>
      <c r="F14" s="449"/>
      <c r="G14" s="449"/>
      <c r="H14" s="449"/>
      <c r="I14" s="449"/>
      <c r="J14" s="423"/>
    </row>
    <row r="15" spans="1:11" s="416" customFormat="1" ht="17.100000000000001" customHeight="1" x14ac:dyDescent="0.2">
      <c r="A15" s="412"/>
      <c r="B15" s="452"/>
      <c r="C15" s="453"/>
      <c r="D15" s="454"/>
      <c r="E15" s="454"/>
      <c r="F15" s="455"/>
      <c r="G15" s="454"/>
      <c r="H15" s="454"/>
      <c r="I15" s="454"/>
      <c r="J15" s="423"/>
    </row>
    <row r="16" spans="1:11" s="416" customFormat="1" ht="17.100000000000001" customHeight="1" x14ac:dyDescent="0.2">
      <c r="A16" s="412"/>
      <c r="B16" s="456" t="s">
        <v>393</v>
      </c>
      <c r="C16" s="457"/>
      <c r="D16" s="457"/>
      <c r="E16" s="457"/>
      <c r="F16" s="457"/>
      <c r="G16" s="457"/>
      <c r="H16" s="457"/>
      <c r="I16" s="457"/>
      <c r="J16" s="457"/>
      <c r="K16" s="458"/>
    </row>
    <row r="17" spans="1:10" s="416" customFormat="1" ht="24" customHeight="1" x14ac:dyDescent="0.2">
      <c r="A17" s="412"/>
      <c r="B17" s="459" t="s">
        <v>394</v>
      </c>
      <c r="C17" s="418"/>
      <c r="D17" s="418"/>
      <c r="E17" s="418"/>
      <c r="F17" s="418"/>
      <c r="G17" s="418"/>
      <c r="H17" s="418"/>
      <c r="I17" s="418"/>
      <c r="J17" s="418"/>
    </row>
    <row r="18" spans="1:10" s="416" customFormat="1" ht="17.100000000000001" customHeight="1" x14ac:dyDescent="0.2">
      <c r="A18" s="412"/>
      <c r="B18" s="460"/>
      <c r="C18" s="453"/>
      <c r="D18" s="454"/>
      <c r="E18" s="454"/>
      <c r="F18" s="454"/>
      <c r="G18" s="454"/>
      <c r="H18" s="454"/>
      <c r="I18" s="454"/>
      <c r="J18" s="423"/>
    </row>
    <row r="19" spans="1:10" s="416" customFormat="1" ht="33" customHeight="1" x14ac:dyDescent="0.2">
      <c r="A19" s="412"/>
      <c r="B19" s="460"/>
      <c r="D19" s="424" t="s">
        <v>395</v>
      </c>
      <c r="E19" s="424" t="s">
        <v>92</v>
      </c>
      <c r="F19" s="424" t="s">
        <v>396</v>
      </c>
      <c r="G19" s="424" t="s">
        <v>397</v>
      </c>
      <c r="H19" s="424" t="s">
        <v>70</v>
      </c>
      <c r="I19" s="454"/>
      <c r="J19" s="423"/>
    </row>
    <row r="20" spans="1:10" s="416" customFormat="1" ht="31.5" customHeight="1" x14ac:dyDescent="0.2">
      <c r="A20" s="412"/>
      <c r="B20" s="460"/>
      <c r="C20" s="461" t="s">
        <v>398</v>
      </c>
      <c r="D20" s="462" t="s">
        <v>86</v>
      </c>
      <c r="E20" s="462" t="s">
        <v>86</v>
      </c>
      <c r="F20" s="462" t="s">
        <v>86</v>
      </c>
      <c r="G20" s="462"/>
      <c r="H20" s="462" t="s">
        <v>86</v>
      </c>
      <c r="I20" s="454"/>
      <c r="J20" s="423"/>
    </row>
    <row r="21" spans="1:10" s="416" customFormat="1" ht="202.5" customHeight="1" x14ac:dyDescent="0.2">
      <c r="A21" s="412"/>
      <c r="B21" s="463"/>
      <c r="C21" s="464" t="s">
        <v>399</v>
      </c>
      <c r="D21" s="465" t="s">
        <v>400</v>
      </c>
      <c r="E21" s="462" t="s">
        <v>401</v>
      </c>
      <c r="F21" s="462" t="s">
        <v>402</v>
      </c>
      <c r="G21" s="462" t="s">
        <v>403</v>
      </c>
      <c r="H21" s="462" t="s">
        <v>404</v>
      </c>
      <c r="I21" s="423"/>
      <c r="J21" s="423"/>
    </row>
    <row r="22" spans="1:10" s="416" customFormat="1" x14ac:dyDescent="0.2">
      <c r="A22" s="412"/>
      <c r="B22" s="423"/>
      <c r="C22" s="423"/>
      <c r="D22" s="423"/>
      <c r="E22" s="423"/>
      <c r="F22" s="423"/>
      <c r="G22" s="423"/>
      <c r="H22" s="423"/>
      <c r="I22" s="423"/>
      <c r="J22" s="423"/>
    </row>
    <row r="23" spans="1:10" s="416" customFormat="1" ht="17.100000000000001" customHeight="1" x14ac:dyDescent="0.2">
      <c r="A23" s="412"/>
      <c r="B23" s="466"/>
      <c r="C23" s="423"/>
      <c r="D23" s="423"/>
      <c r="E23" s="423"/>
      <c r="F23" s="423"/>
      <c r="G23" s="423"/>
      <c r="H23" s="423"/>
      <c r="I23" s="423"/>
      <c r="J23" s="423"/>
    </row>
    <row r="24" spans="1:10" s="416" customFormat="1" x14ac:dyDescent="0.2">
      <c r="A24" s="412"/>
      <c r="B24" s="454"/>
      <c r="C24" s="454"/>
      <c r="D24" s="454"/>
      <c r="E24" s="454"/>
      <c r="F24" s="454"/>
      <c r="G24" s="454"/>
      <c r="H24" s="454"/>
      <c r="I24" s="454"/>
      <c r="J24" s="423"/>
    </row>
    <row r="25" spans="1:10" s="416" customFormat="1" ht="15.6" customHeight="1" x14ac:dyDescent="0.2">
      <c r="A25" s="412"/>
      <c r="B25" s="467"/>
      <c r="C25" s="423"/>
      <c r="D25" s="423"/>
      <c r="E25" s="423"/>
      <c r="F25" s="423"/>
      <c r="G25" s="423"/>
      <c r="H25" s="423"/>
      <c r="I25" s="423"/>
      <c r="J25" s="423"/>
    </row>
    <row r="26" spans="1:10" s="416" customFormat="1" ht="15" x14ac:dyDescent="0.2">
      <c r="A26" s="412"/>
      <c r="B26" s="468" t="s">
        <v>405</v>
      </c>
      <c r="C26" s="457"/>
      <c r="D26" s="457"/>
      <c r="E26" s="457"/>
      <c r="F26" s="457"/>
      <c r="G26" s="457"/>
      <c r="H26" s="457"/>
      <c r="I26" s="457"/>
      <c r="J26" s="423"/>
    </row>
    <row r="27" spans="1:10" s="416" customFormat="1" x14ac:dyDescent="0.2">
      <c r="A27" s="412"/>
      <c r="B27" s="451"/>
      <c r="C27" s="451"/>
      <c r="D27" s="451"/>
      <c r="E27" s="451"/>
      <c r="F27" s="451"/>
      <c r="G27" s="451"/>
      <c r="H27" s="451"/>
      <c r="I27" s="451"/>
      <c r="J27" s="423"/>
    </row>
    <row r="28" spans="1:10" s="416" customFormat="1" x14ac:dyDescent="0.2">
      <c r="A28" s="412"/>
      <c r="B28" s="451"/>
      <c r="C28" s="451"/>
      <c r="D28" s="451"/>
      <c r="E28" s="451"/>
      <c r="F28" s="451"/>
      <c r="G28" s="451"/>
      <c r="H28" s="451"/>
      <c r="I28" s="451"/>
      <c r="J28" s="423"/>
    </row>
    <row r="29" spans="1:10" s="416" customFormat="1" ht="45" customHeight="1" x14ac:dyDescent="0.2">
      <c r="A29" s="412"/>
      <c r="B29" s="469" t="s">
        <v>406</v>
      </c>
      <c r="C29" s="422"/>
      <c r="D29" s="469" t="s">
        <v>407</v>
      </c>
      <c r="E29" s="422"/>
      <c r="F29" s="469" t="s">
        <v>408</v>
      </c>
      <c r="G29" s="422"/>
      <c r="H29" s="469" t="s">
        <v>409</v>
      </c>
      <c r="I29" s="422"/>
      <c r="J29" s="423"/>
    </row>
    <row r="30" spans="1:10" s="416" customFormat="1" ht="59.25" customHeight="1" x14ac:dyDescent="0.2">
      <c r="A30" s="412"/>
      <c r="B30" s="470"/>
      <c r="C30" s="422"/>
      <c r="D30" s="470"/>
      <c r="E30" s="422"/>
      <c r="F30" s="470"/>
      <c r="G30" s="422"/>
      <c r="H30" s="470"/>
      <c r="I30" s="422"/>
      <c r="J30" s="423"/>
    </row>
    <row r="31" spans="1:10" s="416" customFormat="1" ht="81.95" customHeight="1" x14ac:dyDescent="0.2">
      <c r="A31" s="412"/>
      <c r="B31" s="471" t="s">
        <v>410</v>
      </c>
      <c r="C31" s="418"/>
      <c r="D31" s="418"/>
      <c r="E31" s="418"/>
      <c r="F31" s="418"/>
      <c r="G31" s="418"/>
      <c r="H31" s="418"/>
      <c r="I31" s="418"/>
      <c r="J31" s="418"/>
    </row>
  </sheetData>
  <sheetProtection sheet="1" objects="1" scenarios="1" formatColumns="0" formatRows="0"/>
  <mergeCells count="17">
    <mergeCell ref="B29:C29"/>
    <mergeCell ref="B30:C30"/>
    <mergeCell ref="B31:J31"/>
    <mergeCell ref="B1:I2"/>
    <mergeCell ref="B3:I3"/>
    <mergeCell ref="C21"/>
    <mergeCell ref="H30:I30"/>
    <mergeCell ref="D29:E29"/>
    <mergeCell ref="F29:G29"/>
    <mergeCell ref="H29:I29"/>
    <mergeCell ref="B17:J17"/>
    <mergeCell ref="B7:B10"/>
    <mergeCell ref="D30:E30"/>
    <mergeCell ref="F30:G30"/>
    <mergeCell ref="B5:J5"/>
    <mergeCell ref="B16:J16"/>
    <mergeCell ref="B26:I26"/>
  </mergeCells>
  <dataValidations count="1">
    <dataValidation type="list" allowBlank="1" sqref="J7:J10 D20:H20"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66"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N82"/>
  <sheetViews>
    <sheetView showGridLines="0" view="pageBreakPreview" zoomScaleNormal="100" zoomScaleSheetLayoutView="100" workbookViewId="0">
      <selection activeCell="J55" sqref="J55:K71"/>
    </sheetView>
  </sheetViews>
  <sheetFormatPr defaultColWidth="8.85546875" defaultRowHeight="15" x14ac:dyDescent="0.25"/>
  <cols>
    <col min="1" max="1" width="1.42578125" customWidth="1"/>
    <col min="3" max="3" width="16" customWidth="1"/>
    <col min="5" max="5" width="17.7109375" customWidth="1"/>
    <col min="7" max="7" width="15.140625" customWidth="1"/>
    <col min="9" max="9" width="13.28515625" customWidth="1"/>
    <col min="11" max="11" width="43.5703125" customWidth="1"/>
    <col min="13" max="13" width="11.42578125" customWidth="1"/>
  </cols>
  <sheetData>
    <row r="1" spans="1:14" ht="14.45" customHeight="1" x14ac:dyDescent="0.25">
      <c r="A1" s="2"/>
      <c r="B1" s="132" t="s">
        <v>411</v>
      </c>
      <c r="C1" s="83"/>
      <c r="D1" s="83"/>
      <c r="E1" s="83"/>
      <c r="F1" s="83"/>
      <c r="G1" s="83"/>
      <c r="H1" s="83"/>
      <c r="I1" s="83"/>
      <c r="J1" s="83"/>
      <c r="K1" s="83"/>
      <c r="L1" s="83"/>
      <c r="M1" s="83"/>
    </row>
    <row r="2" spans="1:14" ht="26.1" customHeight="1" x14ac:dyDescent="0.25">
      <c r="A2" s="2"/>
      <c r="B2" s="83"/>
      <c r="C2" s="83"/>
      <c r="D2" s="83"/>
      <c r="E2" s="83"/>
      <c r="F2" s="83"/>
      <c r="G2" s="83"/>
      <c r="H2" s="83"/>
      <c r="I2" s="83"/>
      <c r="J2" s="83"/>
      <c r="K2" s="83"/>
      <c r="L2" s="83"/>
      <c r="M2" s="83"/>
    </row>
    <row r="3" spans="1:14" x14ac:dyDescent="0.25">
      <c r="A3" s="2"/>
      <c r="B3" s="156" t="s">
        <v>412</v>
      </c>
      <c r="C3" s="83"/>
      <c r="D3" s="83"/>
      <c r="E3" s="83"/>
      <c r="F3" s="83"/>
      <c r="G3" s="83"/>
      <c r="H3" s="83"/>
      <c r="I3" s="83"/>
      <c r="J3" s="83"/>
      <c r="K3" s="83"/>
      <c r="L3" s="83"/>
      <c r="M3" s="83"/>
    </row>
    <row r="4" spans="1:14" ht="8.1" customHeight="1" x14ac:dyDescent="0.25">
      <c r="A4" s="2"/>
      <c r="B4" s="15"/>
      <c r="C4" s="15"/>
      <c r="D4" s="15"/>
      <c r="E4" s="15"/>
      <c r="F4" s="15"/>
      <c r="G4" s="15"/>
      <c r="H4" s="15"/>
      <c r="I4" s="15"/>
      <c r="J4" s="15"/>
      <c r="K4" s="15"/>
      <c r="L4" s="15"/>
      <c r="M4" s="15"/>
    </row>
    <row r="5" spans="1:14" ht="14.45" customHeight="1" x14ac:dyDescent="0.25">
      <c r="A5" s="2"/>
      <c r="B5" s="151" t="s">
        <v>413</v>
      </c>
      <c r="C5" s="152"/>
      <c r="D5" s="154" t="s">
        <v>414</v>
      </c>
      <c r="E5" s="152"/>
      <c r="F5" s="154" t="s">
        <v>415</v>
      </c>
      <c r="G5" s="155"/>
      <c r="H5" s="155"/>
      <c r="I5" s="155"/>
      <c r="J5" s="155"/>
      <c r="K5" s="152"/>
      <c r="L5" s="154" t="s">
        <v>416</v>
      </c>
      <c r="M5" s="152"/>
    </row>
    <row r="6" spans="1:14" ht="23.25" customHeight="1" x14ac:dyDescent="0.25">
      <c r="A6" s="2"/>
      <c r="B6" s="153"/>
      <c r="C6" s="91"/>
      <c r="D6" s="89"/>
      <c r="E6" s="91"/>
      <c r="F6" s="89"/>
      <c r="G6" s="90"/>
      <c r="H6" s="90"/>
      <c r="I6" s="90"/>
      <c r="J6" s="90"/>
      <c r="K6" s="91"/>
      <c r="L6" s="89"/>
      <c r="M6" s="91"/>
    </row>
    <row r="7" spans="1:14" ht="17.100000000000001" customHeight="1" x14ac:dyDescent="0.25">
      <c r="A7" s="2"/>
      <c r="B7" s="159" t="s">
        <v>417</v>
      </c>
      <c r="C7" s="160"/>
      <c r="D7" s="160"/>
      <c r="E7" s="160"/>
      <c r="F7" s="160"/>
      <c r="G7" s="160"/>
      <c r="H7" s="160"/>
      <c r="I7" s="160"/>
      <c r="J7" s="160"/>
      <c r="K7" s="160"/>
      <c r="L7" s="160"/>
      <c r="M7" s="161"/>
    </row>
    <row r="8" spans="1:14" ht="17.100000000000001" customHeight="1" x14ac:dyDescent="0.25">
      <c r="A8" s="2"/>
      <c r="B8" s="158" t="s">
        <v>418</v>
      </c>
      <c r="C8" s="149"/>
      <c r="D8" s="158" t="s">
        <v>419</v>
      </c>
      <c r="E8" s="149"/>
      <c r="F8" s="105" t="s">
        <v>420</v>
      </c>
      <c r="G8" s="106"/>
      <c r="H8" s="106"/>
      <c r="I8" s="106"/>
      <c r="J8" s="106"/>
      <c r="K8" s="107"/>
      <c r="L8" s="162"/>
      <c r="M8" s="163"/>
    </row>
    <row r="9" spans="1:14" ht="17.100000000000001" customHeight="1" x14ac:dyDescent="0.25">
      <c r="A9" s="2"/>
      <c r="B9" s="128"/>
      <c r="C9" s="149"/>
      <c r="D9" s="128"/>
      <c r="E9" s="149"/>
      <c r="F9" s="108"/>
      <c r="G9" s="106"/>
      <c r="H9" s="106"/>
      <c r="I9" s="106"/>
      <c r="J9" s="106"/>
      <c r="K9" s="107"/>
      <c r="L9" s="164"/>
      <c r="M9" s="165"/>
      <c r="N9" s="28"/>
    </row>
    <row r="10" spans="1:14" ht="17.100000000000001" customHeight="1" x14ac:dyDescent="0.25">
      <c r="A10" s="2"/>
      <c r="B10" s="128"/>
      <c r="C10" s="149"/>
      <c r="D10" s="128"/>
      <c r="E10" s="149"/>
      <c r="F10" s="108"/>
      <c r="G10" s="106"/>
      <c r="H10" s="106"/>
      <c r="I10" s="106"/>
      <c r="J10" s="106"/>
      <c r="K10" s="107"/>
      <c r="L10" s="164"/>
      <c r="M10" s="165"/>
    </row>
    <row r="11" spans="1:14" ht="78.75" customHeight="1" x14ac:dyDescent="0.25">
      <c r="A11" s="2"/>
      <c r="B11" s="130"/>
      <c r="C11" s="150"/>
      <c r="D11" s="130"/>
      <c r="E11" s="150"/>
      <c r="F11" s="109"/>
      <c r="G11" s="110"/>
      <c r="H11" s="110"/>
      <c r="I11" s="110"/>
      <c r="J11" s="110"/>
      <c r="K11" s="111"/>
      <c r="L11" s="166"/>
      <c r="M11" s="157"/>
    </row>
    <row r="12" spans="1:14" ht="17.100000000000001" customHeight="1" x14ac:dyDescent="0.25">
      <c r="A12" s="2"/>
      <c r="B12" s="96" t="s">
        <v>421</v>
      </c>
      <c r="C12" s="148"/>
      <c r="D12" s="96" t="s">
        <v>422</v>
      </c>
      <c r="E12" s="148"/>
      <c r="F12" s="105" t="s">
        <v>423</v>
      </c>
      <c r="G12" s="106"/>
      <c r="H12" s="106"/>
      <c r="I12" s="106"/>
      <c r="J12" s="106"/>
      <c r="K12" s="107"/>
      <c r="L12" s="162"/>
      <c r="M12" s="163"/>
    </row>
    <row r="13" spans="1:14" ht="17.100000000000001" customHeight="1" x14ac:dyDescent="0.25">
      <c r="A13" s="2"/>
      <c r="B13" s="128"/>
      <c r="C13" s="149"/>
      <c r="D13" s="128"/>
      <c r="E13" s="149"/>
      <c r="F13" s="108"/>
      <c r="G13" s="106"/>
      <c r="H13" s="106"/>
      <c r="I13" s="106"/>
      <c r="J13" s="106"/>
      <c r="K13" s="107"/>
      <c r="L13" s="164"/>
      <c r="M13" s="165"/>
    </row>
    <row r="14" spans="1:14" ht="17.100000000000001" customHeight="1" x14ac:dyDescent="0.25">
      <c r="A14" s="2"/>
      <c r="B14" s="128"/>
      <c r="C14" s="149"/>
      <c r="D14" s="128"/>
      <c r="E14" s="149"/>
      <c r="F14" s="108"/>
      <c r="G14" s="106"/>
      <c r="H14" s="106"/>
      <c r="I14" s="106"/>
      <c r="J14" s="106"/>
      <c r="K14" s="107"/>
      <c r="L14" s="164"/>
      <c r="M14" s="165"/>
      <c r="N14" s="28"/>
    </row>
    <row r="15" spans="1:14" ht="65.25" customHeight="1" x14ac:dyDescent="0.25">
      <c r="A15" s="2"/>
      <c r="B15" s="130"/>
      <c r="C15" s="150"/>
      <c r="D15" s="130"/>
      <c r="E15" s="150"/>
      <c r="F15" s="109"/>
      <c r="G15" s="110"/>
      <c r="H15" s="110"/>
      <c r="I15" s="110"/>
      <c r="J15" s="110"/>
      <c r="K15" s="111"/>
      <c r="L15" s="166"/>
      <c r="M15" s="157"/>
    </row>
    <row r="16" spans="1:14" ht="43.5" customHeight="1" x14ac:dyDescent="0.25">
      <c r="A16" s="2"/>
      <c r="B16" s="96" t="s">
        <v>424</v>
      </c>
      <c r="C16" s="148"/>
      <c r="D16" s="96" t="s">
        <v>425</v>
      </c>
      <c r="E16" s="148"/>
      <c r="F16" s="105" t="s">
        <v>426</v>
      </c>
      <c r="G16" s="106"/>
      <c r="H16" s="106"/>
      <c r="I16" s="106"/>
      <c r="J16" s="106"/>
      <c r="K16" s="107"/>
      <c r="L16" s="162"/>
      <c r="M16" s="163"/>
      <c r="N16" s="28"/>
    </row>
    <row r="17" spans="1:13" ht="40.5" customHeight="1" x14ac:dyDescent="0.25">
      <c r="A17" s="2"/>
      <c r="B17" s="128"/>
      <c r="C17" s="149"/>
      <c r="D17" s="128"/>
      <c r="E17" s="149"/>
      <c r="F17" s="108"/>
      <c r="G17" s="106"/>
      <c r="H17" s="106"/>
      <c r="I17" s="106"/>
      <c r="J17" s="106"/>
      <c r="K17" s="107"/>
      <c r="L17" s="164"/>
      <c r="M17" s="165"/>
    </row>
    <row r="18" spans="1:13" ht="37.5" customHeight="1" x14ac:dyDescent="0.25">
      <c r="A18" s="2"/>
      <c r="B18" s="128"/>
      <c r="C18" s="149"/>
      <c r="D18" s="128"/>
      <c r="E18" s="149"/>
      <c r="F18" s="108"/>
      <c r="G18" s="106"/>
      <c r="H18" s="106"/>
      <c r="I18" s="106"/>
      <c r="J18" s="106"/>
      <c r="K18" s="107"/>
      <c r="L18" s="164"/>
      <c r="M18" s="165"/>
    </row>
    <row r="19" spans="1:13" ht="97.5" customHeight="1" x14ac:dyDescent="0.25">
      <c r="A19" s="2"/>
      <c r="B19" s="130"/>
      <c r="C19" s="150"/>
      <c r="D19" s="130"/>
      <c r="E19" s="150"/>
      <c r="F19" s="109"/>
      <c r="G19" s="110"/>
      <c r="H19" s="110"/>
      <c r="I19" s="110"/>
      <c r="J19" s="110"/>
      <c r="K19" s="111"/>
      <c r="L19" s="166"/>
      <c r="M19" s="157"/>
    </row>
    <row r="20" spans="1:13" ht="15" customHeight="1" x14ac:dyDescent="0.25">
      <c r="A20" s="2"/>
      <c r="B20" s="114" t="s">
        <v>427</v>
      </c>
      <c r="C20" s="115"/>
      <c r="D20" s="115"/>
      <c r="E20" s="115"/>
      <c r="F20" s="200"/>
      <c r="G20" s="200"/>
      <c r="H20" s="200"/>
      <c r="I20" s="200"/>
      <c r="J20" s="200"/>
      <c r="K20" s="200"/>
      <c r="L20" s="115"/>
      <c r="M20" s="117"/>
    </row>
    <row r="21" spans="1:13" ht="33" customHeight="1" x14ac:dyDescent="0.25">
      <c r="A21" s="2"/>
      <c r="B21" s="174" t="s">
        <v>428</v>
      </c>
      <c r="C21" s="175"/>
      <c r="D21" s="96" t="s">
        <v>429</v>
      </c>
      <c r="E21" s="127"/>
      <c r="F21" s="112" t="s">
        <v>430</v>
      </c>
      <c r="G21" s="113"/>
      <c r="H21" s="113"/>
      <c r="I21" s="113"/>
      <c r="J21" s="113"/>
      <c r="K21" s="113"/>
      <c r="L21" s="157"/>
      <c r="M21" s="121"/>
    </row>
    <row r="22" spans="1:13" ht="33" customHeight="1" x14ac:dyDescent="0.25">
      <c r="A22" s="2"/>
      <c r="B22" s="176"/>
      <c r="C22" s="177"/>
      <c r="D22" s="128"/>
      <c r="E22" s="129"/>
      <c r="F22" s="113"/>
      <c r="G22" s="113"/>
      <c r="H22" s="113"/>
      <c r="I22" s="113"/>
      <c r="J22" s="113"/>
      <c r="K22" s="113"/>
      <c r="L22" s="120"/>
      <c r="M22" s="121"/>
    </row>
    <row r="23" spans="1:13" ht="33" customHeight="1" x14ac:dyDescent="0.25">
      <c r="A23" s="2"/>
      <c r="B23" s="176"/>
      <c r="C23" s="177"/>
      <c r="D23" s="128"/>
      <c r="E23" s="129"/>
      <c r="F23" s="113"/>
      <c r="G23" s="113"/>
      <c r="H23" s="113"/>
      <c r="I23" s="113"/>
      <c r="J23" s="113"/>
      <c r="K23" s="113"/>
      <c r="L23" s="120"/>
      <c r="M23" s="121"/>
    </row>
    <row r="24" spans="1:13" ht="62.25" customHeight="1" x14ac:dyDescent="0.25">
      <c r="A24" s="2"/>
      <c r="B24" s="178"/>
      <c r="C24" s="179"/>
      <c r="D24" s="130"/>
      <c r="E24" s="131"/>
      <c r="F24" s="113"/>
      <c r="G24" s="113"/>
      <c r="H24" s="113"/>
      <c r="I24" s="113"/>
      <c r="J24" s="113"/>
      <c r="K24" s="113"/>
      <c r="L24" s="122"/>
      <c r="M24" s="123"/>
    </row>
    <row r="25" spans="1:13" ht="31.5" customHeight="1" x14ac:dyDescent="0.25">
      <c r="A25" s="2"/>
      <c r="B25" s="133" t="s">
        <v>431</v>
      </c>
      <c r="C25" s="134"/>
      <c r="D25" s="96" t="s">
        <v>432</v>
      </c>
      <c r="E25" s="127"/>
      <c r="F25" s="112" t="s">
        <v>433</v>
      </c>
      <c r="G25" s="113"/>
      <c r="H25" s="113"/>
      <c r="I25" s="113"/>
      <c r="J25" s="113"/>
      <c r="K25" s="113"/>
      <c r="L25" s="142"/>
      <c r="M25" s="143"/>
    </row>
    <row r="26" spans="1:13" ht="31.5" customHeight="1" x14ac:dyDescent="0.25">
      <c r="A26" s="2"/>
      <c r="B26" s="135"/>
      <c r="C26" s="136"/>
      <c r="D26" s="128"/>
      <c r="E26" s="129"/>
      <c r="F26" s="113"/>
      <c r="G26" s="113"/>
      <c r="H26" s="113"/>
      <c r="I26" s="113"/>
      <c r="J26" s="113"/>
      <c r="K26" s="113"/>
      <c r="L26" s="144"/>
      <c r="M26" s="145"/>
    </row>
    <row r="27" spans="1:13" ht="31.5" customHeight="1" x14ac:dyDescent="0.25">
      <c r="A27" s="2"/>
      <c r="B27" s="135"/>
      <c r="C27" s="136"/>
      <c r="D27" s="128"/>
      <c r="E27" s="129"/>
      <c r="F27" s="113"/>
      <c r="G27" s="113"/>
      <c r="H27" s="113"/>
      <c r="I27" s="113"/>
      <c r="J27" s="113"/>
      <c r="K27" s="113"/>
      <c r="L27" s="144"/>
      <c r="M27" s="145"/>
    </row>
    <row r="28" spans="1:13" ht="219" customHeight="1" x14ac:dyDescent="0.25">
      <c r="A28" s="2"/>
      <c r="B28" s="137"/>
      <c r="C28" s="138"/>
      <c r="D28" s="130"/>
      <c r="E28" s="131"/>
      <c r="F28" s="113"/>
      <c r="G28" s="113"/>
      <c r="H28" s="113"/>
      <c r="I28" s="113"/>
      <c r="J28" s="113"/>
      <c r="K28" s="113"/>
      <c r="L28" s="146"/>
      <c r="M28" s="147"/>
    </row>
    <row r="29" spans="1:13" ht="31.5" customHeight="1" x14ac:dyDescent="0.25">
      <c r="A29" s="2"/>
      <c r="B29" s="133" t="s">
        <v>434</v>
      </c>
      <c r="C29" s="134"/>
      <c r="D29" s="96" t="s">
        <v>435</v>
      </c>
      <c r="E29" s="127"/>
      <c r="F29" s="172" t="s">
        <v>436</v>
      </c>
      <c r="G29" s="113"/>
      <c r="H29" s="113"/>
      <c r="I29" s="113"/>
      <c r="J29" s="113"/>
      <c r="K29" s="113"/>
      <c r="L29" s="118"/>
      <c r="M29" s="119"/>
    </row>
    <row r="30" spans="1:13" ht="31.5" customHeight="1" x14ac:dyDescent="0.25">
      <c r="A30" s="2"/>
      <c r="B30" s="135"/>
      <c r="C30" s="136"/>
      <c r="D30" s="128"/>
      <c r="E30" s="129"/>
      <c r="F30" s="113"/>
      <c r="G30" s="113"/>
      <c r="H30" s="113"/>
      <c r="I30" s="113"/>
      <c r="J30" s="113"/>
      <c r="K30" s="113"/>
      <c r="L30" s="120"/>
      <c r="M30" s="121"/>
    </row>
    <row r="31" spans="1:13" ht="31.5" customHeight="1" x14ac:dyDescent="0.25">
      <c r="A31" s="2"/>
      <c r="B31" s="135"/>
      <c r="C31" s="136"/>
      <c r="D31" s="128"/>
      <c r="E31" s="129"/>
      <c r="F31" s="113"/>
      <c r="G31" s="113"/>
      <c r="H31" s="113"/>
      <c r="I31" s="113"/>
      <c r="J31" s="113"/>
      <c r="K31" s="113"/>
      <c r="L31" s="120"/>
      <c r="M31" s="121"/>
    </row>
    <row r="32" spans="1:13" ht="63" customHeight="1" x14ac:dyDescent="0.25">
      <c r="A32" s="2"/>
      <c r="B32" s="198"/>
      <c r="C32" s="199"/>
      <c r="D32" s="130"/>
      <c r="E32" s="131"/>
      <c r="F32" s="113"/>
      <c r="G32" s="113"/>
      <c r="H32" s="113"/>
      <c r="I32" s="113"/>
      <c r="J32" s="113"/>
      <c r="K32" s="113"/>
      <c r="L32" s="122"/>
      <c r="M32" s="123"/>
    </row>
    <row r="33" spans="1:13" x14ac:dyDescent="0.25">
      <c r="A33" s="2"/>
      <c r="B33" s="114" t="s">
        <v>437</v>
      </c>
      <c r="C33" s="115"/>
      <c r="D33" s="115"/>
      <c r="E33" s="115"/>
      <c r="F33" s="116"/>
      <c r="G33" s="116"/>
      <c r="H33" s="116"/>
      <c r="I33" s="116"/>
      <c r="J33" s="116"/>
      <c r="K33" s="116"/>
      <c r="L33" s="115"/>
      <c r="M33" s="117"/>
    </row>
    <row r="34" spans="1:13" ht="24.75" customHeight="1" x14ac:dyDescent="0.25">
      <c r="A34" s="2"/>
      <c r="B34" s="170" t="s">
        <v>438</v>
      </c>
      <c r="C34" s="171"/>
      <c r="D34" s="96" t="s">
        <v>439</v>
      </c>
      <c r="E34" s="148"/>
      <c r="F34" s="173" t="s">
        <v>440</v>
      </c>
      <c r="G34" s="169"/>
      <c r="H34" s="169"/>
      <c r="I34" s="169"/>
      <c r="J34" s="169"/>
      <c r="K34" s="121"/>
      <c r="L34" s="139"/>
      <c r="M34" s="119"/>
    </row>
    <row r="35" spans="1:13" ht="24.75" customHeight="1" x14ac:dyDescent="0.25">
      <c r="A35" s="2"/>
      <c r="B35" s="135"/>
      <c r="C35" s="136"/>
      <c r="D35" s="128"/>
      <c r="E35" s="149"/>
      <c r="F35" s="140"/>
      <c r="G35" s="169"/>
      <c r="H35" s="169"/>
      <c r="I35" s="169"/>
      <c r="J35" s="169"/>
      <c r="K35" s="121"/>
      <c r="L35" s="140"/>
      <c r="M35" s="121"/>
    </row>
    <row r="36" spans="1:13" ht="24.75" customHeight="1" x14ac:dyDescent="0.25">
      <c r="A36" s="2"/>
      <c r="B36" s="135"/>
      <c r="C36" s="136"/>
      <c r="D36" s="128"/>
      <c r="E36" s="149"/>
      <c r="F36" s="140"/>
      <c r="G36" s="169"/>
      <c r="H36" s="169"/>
      <c r="I36" s="169"/>
      <c r="J36" s="169"/>
      <c r="K36" s="121"/>
      <c r="L36" s="140"/>
      <c r="M36" s="121"/>
    </row>
    <row r="37" spans="1:13" ht="74.25" customHeight="1" x14ac:dyDescent="0.25">
      <c r="A37" s="2"/>
      <c r="B37" s="137"/>
      <c r="C37" s="138"/>
      <c r="D37" s="130"/>
      <c r="E37" s="150"/>
      <c r="F37" s="141"/>
      <c r="G37" s="122"/>
      <c r="H37" s="122"/>
      <c r="I37" s="122"/>
      <c r="J37" s="122"/>
      <c r="K37" s="123"/>
      <c r="L37" s="141"/>
      <c r="M37" s="123"/>
    </row>
    <row r="38" spans="1:13" ht="18" customHeight="1" x14ac:dyDescent="0.25">
      <c r="A38" s="2"/>
      <c r="B38" s="133" t="s">
        <v>441</v>
      </c>
      <c r="C38" s="134"/>
      <c r="D38" s="96" t="s">
        <v>442</v>
      </c>
      <c r="E38" s="148"/>
      <c r="F38" s="167" t="s">
        <v>443</v>
      </c>
      <c r="G38" s="168"/>
      <c r="H38" s="168"/>
      <c r="I38" s="168"/>
      <c r="J38" s="168"/>
      <c r="K38" s="119"/>
      <c r="L38" s="139"/>
      <c r="M38" s="119"/>
    </row>
    <row r="39" spans="1:13" ht="18" customHeight="1" x14ac:dyDescent="0.25">
      <c r="A39" s="2"/>
      <c r="B39" s="135"/>
      <c r="C39" s="136"/>
      <c r="D39" s="128"/>
      <c r="E39" s="149"/>
      <c r="F39" s="140"/>
      <c r="G39" s="169"/>
      <c r="H39" s="169"/>
      <c r="I39" s="169"/>
      <c r="J39" s="169"/>
      <c r="K39" s="121"/>
      <c r="L39" s="140"/>
      <c r="M39" s="121"/>
    </row>
    <row r="40" spans="1:13" ht="18" customHeight="1" x14ac:dyDescent="0.25">
      <c r="A40" s="2"/>
      <c r="B40" s="135"/>
      <c r="C40" s="136"/>
      <c r="D40" s="128"/>
      <c r="E40" s="149"/>
      <c r="F40" s="140"/>
      <c r="G40" s="169"/>
      <c r="H40" s="169"/>
      <c r="I40" s="169"/>
      <c r="J40" s="169"/>
      <c r="K40" s="121"/>
      <c r="L40" s="140"/>
      <c r="M40" s="121"/>
    </row>
    <row r="41" spans="1:13" ht="27" customHeight="1" x14ac:dyDescent="0.25">
      <c r="A41" s="2"/>
      <c r="B41" s="137"/>
      <c r="C41" s="138"/>
      <c r="D41" s="130"/>
      <c r="E41" s="150"/>
      <c r="F41" s="141"/>
      <c r="G41" s="122"/>
      <c r="H41" s="122"/>
      <c r="I41" s="122"/>
      <c r="J41" s="122"/>
      <c r="K41" s="123"/>
      <c r="L41" s="141"/>
      <c r="M41" s="123"/>
    </row>
    <row r="42" spans="1:13" ht="20.25" customHeight="1" x14ac:dyDescent="0.25">
      <c r="A42" s="2"/>
      <c r="B42" s="192" t="s">
        <v>444</v>
      </c>
      <c r="C42" s="193"/>
      <c r="D42" s="96" t="s">
        <v>445</v>
      </c>
      <c r="E42" s="148"/>
      <c r="F42" s="167" t="s">
        <v>446</v>
      </c>
      <c r="G42" s="168"/>
      <c r="H42" s="168"/>
      <c r="I42" s="168"/>
      <c r="J42" s="168"/>
      <c r="K42" s="119"/>
      <c r="L42" s="139"/>
      <c r="M42" s="119"/>
    </row>
    <row r="43" spans="1:13" ht="20.25" customHeight="1" x14ac:dyDescent="0.25">
      <c r="A43" s="2"/>
      <c r="B43" s="194"/>
      <c r="C43" s="195"/>
      <c r="D43" s="128"/>
      <c r="E43" s="149"/>
      <c r="F43" s="140"/>
      <c r="G43" s="169"/>
      <c r="H43" s="169"/>
      <c r="I43" s="169"/>
      <c r="J43" s="169"/>
      <c r="K43" s="121"/>
      <c r="L43" s="140"/>
      <c r="M43" s="121"/>
    </row>
    <row r="44" spans="1:13" ht="20.25" customHeight="1" x14ac:dyDescent="0.25">
      <c r="A44" s="2"/>
      <c r="B44" s="194"/>
      <c r="C44" s="195"/>
      <c r="D44" s="128"/>
      <c r="E44" s="149"/>
      <c r="F44" s="140"/>
      <c r="G44" s="169"/>
      <c r="H44" s="169"/>
      <c r="I44" s="169"/>
      <c r="J44" s="169"/>
      <c r="K44" s="121"/>
      <c r="L44" s="140"/>
      <c r="M44" s="121"/>
    </row>
    <row r="45" spans="1:13" ht="30.75" customHeight="1" x14ac:dyDescent="0.25">
      <c r="A45" s="2"/>
      <c r="B45" s="196"/>
      <c r="C45" s="197"/>
      <c r="D45" s="130"/>
      <c r="E45" s="150"/>
      <c r="F45" s="141"/>
      <c r="G45" s="122"/>
      <c r="H45" s="122"/>
      <c r="I45" s="122"/>
      <c r="J45" s="122"/>
      <c r="K45" s="123"/>
      <c r="L45" s="141"/>
      <c r="M45" s="123"/>
    </row>
    <row r="46" spans="1:13" ht="15.95" customHeight="1" x14ac:dyDescent="0.25">
      <c r="A46" s="2"/>
      <c r="B46" s="99" t="s">
        <v>447</v>
      </c>
      <c r="C46" s="83"/>
      <c r="D46" s="83"/>
      <c r="E46" s="83"/>
      <c r="F46" s="83"/>
      <c r="G46" s="83"/>
      <c r="H46" s="83"/>
      <c r="I46" s="83"/>
      <c r="J46" s="83"/>
      <c r="K46" s="83"/>
      <c r="L46" s="83"/>
      <c r="M46" s="83"/>
    </row>
    <row r="47" spans="1:13" ht="15.95" customHeight="1" x14ac:dyDescent="0.25">
      <c r="A47" s="2"/>
      <c r="B47" s="83"/>
      <c r="C47" s="83"/>
      <c r="D47" s="83"/>
      <c r="E47" s="83"/>
      <c r="F47" s="83"/>
      <c r="G47" s="83"/>
      <c r="H47" s="83"/>
      <c r="I47" s="83"/>
      <c r="J47" s="83"/>
      <c r="K47" s="83"/>
      <c r="L47" s="83"/>
      <c r="M47" s="83"/>
    </row>
    <row r="48" spans="1:13" ht="28.5" customHeight="1" x14ac:dyDescent="0.25">
      <c r="A48" s="2"/>
      <c r="B48" s="182" t="s">
        <v>448</v>
      </c>
      <c r="C48" s="83"/>
      <c r="D48" s="83"/>
      <c r="E48" s="83"/>
      <c r="F48" s="83"/>
      <c r="G48" s="83"/>
      <c r="H48" s="83"/>
      <c r="I48" s="83"/>
      <c r="J48" s="83"/>
      <c r="K48" s="83"/>
      <c r="L48" s="83"/>
      <c r="M48" s="83"/>
    </row>
    <row r="49" spans="1:14" ht="15.75" customHeight="1" x14ac:dyDescent="0.25">
      <c r="A49" s="2"/>
      <c r="B49" s="8"/>
      <c r="C49" s="14"/>
      <c r="D49" s="100" t="s">
        <v>449</v>
      </c>
      <c r="E49" s="101"/>
      <c r="F49" s="100" t="s">
        <v>396</v>
      </c>
      <c r="G49" s="101"/>
      <c r="H49" s="190" t="s">
        <v>92</v>
      </c>
      <c r="I49" s="88"/>
      <c r="J49" s="100" t="s">
        <v>450</v>
      </c>
      <c r="K49" s="101"/>
      <c r="L49" s="100" t="s">
        <v>70</v>
      </c>
      <c r="M49" s="101"/>
    </row>
    <row r="50" spans="1:14" ht="15.95" customHeight="1" x14ac:dyDescent="0.25">
      <c r="A50" s="2"/>
      <c r="B50" s="8"/>
      <c r="C50" s="14"/>
      <c r="D50" s="102"/>
      <c r="E50" s="103"/>
      <c r="F50" s="102"/>
      <c r="G50" s="103"/>
      <c r="H50" s="83"/>
      <c r="I50" s="191"/>
      <c r="J50" s="102"/>
      <c r="K50" s="103"/>
      <c r="L50" s="102"/>
      <c r="M50" s="103"/>
    </row>
    <row r="51" spans="1:14" ht="15.95" customHeight="1" x14ac:dyDescent="0.25">
      <c r="A51" s="2"/>
      <c r="B51" s="8"/>
      <c r="C51" s="14"/>
      <c r="D51" s="102"/>
      <c r="E51" s="103"/>
      <c r="F51" s="102"/>
      <c r="G51" s="103"/>
      <c r="H51" s="126"/>
      <c r="I51" s="191"/>
      <c r="J51" s="102"/>
      <c r="K51" s="103"/>
      <c r="L51" s="102"/>
      <c r="M51" s="103"/>
    </row>
    <row r="52" spans="1:14" ht="15.95" customHeight="1" x14ac:dyDescent="0.25">
      <c r="A52" s="2"/>
      <c r="B52" s="124" t="s">
        <v>451</v>
      </c>
      <c r="C52" s="87"/>
      <c r="D52" s="188" t="s">
        <v>86</v>
      </c>
      <c r="E52" s="187"/>
      <c r="F52" s="201" t="s">
        <v>86</v>
      </c>
      <c r="G52" s="187"/>
      <c r="H52" s="188" t="s">
        <v>86</v>
      </c>
      <c r="I52" s="187"/>
      <c r="J52" s="186"/>
      <c r="K52" s="187"/>
      <c r="L52" s="186" t="s">
        <v>86</v>
      </c>
      <c r="M52" s="187"/>
      <c r="N52" s="78"/>
    </row>
    <row r="53" spans="1:14" ht="15.95" customHeight="1" x14ac:dyDescent="0.25">
      <c r="A53" s="2"/>
      <c r="B53" s="125"/>
      <c r="C53" s="126"/>
      <c r="D53" s="187"/>
      <c r="E53" s="187"/>
      <c r="F53" s="187"/>
      <c r="G53" s="187"/>
      <c r="H53" s="187"/>
      <c r="I53" s="187"/>
      <c r="J53" s="187"/>
      <c r="K53" s="187"/>
      <c r="L53" s="187"/>
      <c r="M53" s="187"/>
      <c r="N53" s="78"/>
    </row>
    <row r="54" spans="1:14" ht="15.95" customHeight="1" x14ac:dyDescent="0.25">
      <c r="A54" s="2"/>
      <c r="B54" s="89"/>
      <c r="C54" s="90"/>
      <c r="D54" s="187"/>
      <c r="E54" s="187"/>
      <c r="F54" s="187"/>
      <c r="G54" s="187"/>
      <c r="H54" s="187"/>
      <c r="I54" s="187"/>
      <c r="J54" s="187"/>
      <c r="K54" s="187"/>
      <c r="L54" s="187"/>
      <c r="M54" s="187"/>
      <c r="N54" s="78"/>
    </row>
    <row r="55" spans="1:14" ht="15.95" customHeight="1" x14ac:dyDescent="0.25">
      <c r="A55" s="2"/>
      <c r="B55" s="124" t="s">
        <v>399</v>
      </c>
      <c r="C55" s="87"/>
      <c r="D55" s="185" t="s">
        <v>649</v>
      </c>
      <c r="E55" s="183"/>
      <c r="F55" s="183" t="s">
        <v>452</v>
      </c>
      <c r="G55" s="183"/>
      <c r="H55" s="183" t="s">
        <v>453</v>
      </c>
      <c r="I55" s="183"/>
      <c r="J55" s="180" t="s">
        <v>403</v>
      </c>
      <c r="K55" s="180"/>
      <c r="L55" s="183" t="s">
        <v>454</v>
      </c>
      <c r="M55" s="183"/>
      <c r="N55" s="78"/>
    </row>
    <row r="56" spans="1:14" ht="15.95" customHeight="1" x14ac:dyDescent="0.25">
      <c r="A56" s="2"/>
      <c r="B56" s="125"/>
      <c r="C56" s="126"/>
      <c r="D56" s="184"/>
      <c r="E56" s="184"/>
      <c r="F56" s="184"/>
      <c r="G56" s="184"/>
      <c r="H56" s="184"/>
      <c r="I56" s="184"/>
      <c r="J56" s="181"/>
      <c r="K56" s="181"/>
      <c r="L56" s="184"/>
      <c r="M56" s="184"/>
      <c r="N56" s="78"/>
    </row>
    <row r="57" spans="1:14" ht="15.95" customHeight="1" x14ac:dyDescent="0.25">
      <c r="A57" s="2"/>
      <c r="B57" s="125"/>
      <c r="C57" s="126"/>
      <c r="D57" s="184"/>
      <c r="E57" s="184"/>
      <c r="F57" s="184"/>
      <c r="G57" s="184"/>
      <c r="H57" s="184"/>
      <c r="I57" s="184"/>
      <c r="J57" s="181"/>
      <c r="K57" s="181"/>
      <c r="L57" s="184"/>
      <c r="M57" s="184"/>
      <c r="N57" s="78"/>
    </row>
    <row r="58" spans="1:14" ht="15.95" customHeight="1" x14ac:dyDescent="0.25">
      <c r="A58" s="2"/>
      <c r="B58" s="125"/>
      <c r="C58" s="126"/>
      <c r="D58" s="184"/>
      <c r="E58" s="184"/>
      <c r="F58" s="184"/>
      <c r="G58" s="184"/>
      <c r="H58" s="184"/>
      <c r="I58" s="184"/>
      <c r="J58" s="181"/>
      <c r="K58" s="181"/>
      <c r="L58" s="184"/>
      <c r="M58" s="184"/>
      <c r="N58" s="78"/>
    </row>
    <row r="59" spans="1:14" ht="15.95" customHeight="1" x14ac:dyDescent="0.25">
      <c r="A59" s="2"/>
      <c r="B59" s="125"/>
      <c r="C59" s="126"/>
      <c r="D59" s="184"/>
      <c r="E59" s="184"/>
      <c r="F59" s="184"/>
      <c r="G59" s="184"/>
      <c r="H59" s="184"/>
      <c r="I59" s="184"/>
      <c r="J59" s="181"/>
      <c r="K59" s="181"/>
      <c r="L59" s="184"/>
      <c r="M59" s="184"/>
      <c r="N59" s="78"/>
    </row>
    <row r="60" spans="1:14" ht="15.95" customHeight="1" x14ac:dyDescent="0.25">
      <c r="A60" s="2"/>
      <c r="B60" s="125"/>
      <c r="C60" s="126"/>
      <c r="D60" s="184"/>
      <c r="E60" s="184"/>
      <c r="F60" s="184"/>
      <c r="G60" s="184"/>
      <c r="H60" s="184"/>
      <c r="I60" s="184"/>
      <c r="J60" s="181"/>
      <c r="K60" s="181"/>
      <c r="L60" s="184"/>
      <c r="M60" s="184"/>
      <c r="N60" s="78"/>
    </row>
    <row r="61" spans="1:14" ht="15.95" customHeight="1" x14ac:dyDescent="0.25">
      <c r="A61" s="2"/>
      <c r="B61" s="125"/>
      <c r="C61" s="126"/>
      <c r="D61" s="184"/>
      <c r="E61" s="184"/>
      <c r="F61" s="184"/>
      <c r="G61" s="184"/>
      <c r="H61" s="184"/>
      <c r="I61" s="184"/>
      <c r="J61" s="181"/>
      <c r="K61" s="181"/>
      <c r="L61" s="184"/>
      <c r="M61" s="184"/>
      <c r="N61" s="78"/>
    </row>
    <row r="62" spans="1:14" ht="15.95" customHeight="1" x14ac:dyDescent="0.25">
      <c r="A62" s="2"/>
      <c r="B62" s="125"/>
      <c r="C62" s="126"/>
      <c r="D62" s="184"/>
      <c r="E62" s="184"/>
      <c r="F62" s="184"/>
      <c r="G62" s="184"/>
      <c r="H62" s="184"/>
      <c r="I62" s="184"/>
      <c r="J62" s="181"/>
      <c r="K62" s="181"/>
      <c r="L62" s="184"/>
      <c r="M62" s="184"/>
      <c r="N62" s="78"/>
    </row>
    <row r="63" spans="1:14" ht="15.95" customHeight="1" x14ac:dyDescent="0.25">
      <c r="A63" s="2"/>
      <c r="B63" s="125"/>
      <c r="C63" s="126"/>
      <c r="D63" s="184"/>
      <c r="E63" s="184"/>
      <c r="F63" s="184"/>
      <c r="G63" s="184"/>
      <c r="H63" s="184"/>
      <c r="I63" s="184"/>
      <c r="J63" s="181"/>
      <c r="K63" s="181"/>
      <c r="L63" s="184"/>
      <c r="M63" s="184"/>
      <c r="N63" s="78"/>
    </row>
    <row r="64" spans="1:14" ht="15.95" customHeight="1" x14ac:dyDescent="0.25">
      <c r="A64" s="2"/>
      <c r="B64" s="125"/>
      <c r="C64" s="126"/>
      <c r="D64" s="184"/>
      <c r="E64" s="184"/>
      <c r="F64" s="184"/>
      <c r="G64" s="184"/>
      <c r="H64" s="184"/>
      <c r="I64" s="184"/>
      <c r="J64" s="181"/>
      <c r="K64" s="181"/>
      <c r="L64" s="184"/>
      <c r="M64" s="184"/>
      <c r="N64" s="78"/>
    </row>
    <row r="65" spans="1:14" ht="15.95" customHeight="1" x14ac:dyDescent="0.25">
      <c r="A65" s="2"/>
      <c r="B65" s="125"/>
      <c r="C65" s="126"/>
      <c r="D65" s="184"/>
      <c r="E65" s="184"/>
      <c r="F65" s="184"/>
      <c r="G65" s="184"/>
      <c r="H65" s="184"/>
      <c r="I65" s="184"/>
      <c r="J65" s="181"/>
      <c r="K65" s="181"/>
      <c r="L65" s="184"/>
      <c r="M65" s="184"/>
      <c r="N65" s="78"/>
    </row>
    <row r="66" spans="1:14" ht="15.95" customHeight="1" x14ac:dyDescent="0.25">
      <c r="A66" s="2"/>
      <c r="B66" s="125"/>
      <c r="C66" s="126"/>
      <c r="D66" s="184"/>
      <c r="E66" s="184"/>
      <c r="F66" s="184"/>
      <c r="G66" s="184"/>
      <c r="H66" s="184"/>
      <c r="I66" s="184"/>
      <c r="J66" s="181"/>
      <c r="K66" s="181"/>
      <c r="L66" s="184"/>
      <c r="M66" s="184"/>
      <c r="N66" s="78"/>
    </row>
    <row r="67" spans="1:14" ht="15.95" customHeight="1" x14ac:dyDescent="0.25">
      <c r="A67" s="2"/>
      <c r="B67" s="125"/>
      <c r="C67" s="126"/>
      <c r="D67" s="184"/>
      <c r="E67" s="184"/>
      <c r="F67" s="184"/>
      <c r="G67" s="184"/>
      <c r="H67" s="184"/>
      <c r="I67" s="184"/>
      <c r="J67" s="181"/>
      <c r="K67" s="181"/>
      <c r="L67" s="184"/>
      <c r="M67" s="184"/>
      <c r="N67" s="78"/>
    </row>
    <row r="68" spans="1:14" ht="15.95" customHeight="1" x14ac:dyDescent="0.25">
      <c r="A68" s="2"/>
      <c r="B68" s="125"/>
      <c r="C68" s="126"/>
      <c r="D68" s="184"/>
      <c r="E68" s="184"/>
      <c r="F68" s="184"/>
      <c r="G68" s="184"/>
      <c r="H68" s="184"/>
      <c r="I68" s="184"/>
      <c r="J68" s="181"/>
      <c r="K68" s="181"/>
      <c r="L68" s="184"/>
      <c r="M68" s="184"/>
      <c r="N68" s="78"/>
    </row>
    <row r="69" spans="1:14" ht="15.95" customHeight="1" x14ac:dyDescent="0.25">
      <c r="A69" s="2"/>
      <c r="B69" s="125"/>
      <c r="C69" s="126"/>
      <c r="D69" s="184"/>
      <c r="E69" s="184"/>
      <c r="F69" s="184"/>
      <c r="G69" s="184"/>
      <c r="H69" s="184"/>
      <c r="I69" s="184"/>
      <c r="J69" s="181"/>
      <c r="K69" s="181"/>
      <c r="L69" s="184"/>
      <c r="M69" s="184"/>
      <c r="N69" s="78"/>
    </row>
    <row r="70" spans="1:14" ht="15.95" customHeight="1" x14ac:dyDescent="0.25">
      <c r="A70" s="2"/>
      <c r="B70" s="125"/>
      <c r="C70" s="126"/>
      <c r="D70" s="184"/>
      <c r="E70" s="184"/>
      <c r="F70" s="184"/>
      <c r="G70" s="184"/>
      <c r="H70" s="184"/>
      <c r="I70" s="184"/>
      <c r="J70" s="181"/>
      <c r="K70" s="181"/>
      <c r="L70" s="184"/>
      <c r="M70" s="184"/>
      <c r="N70" s="78"/>
    </row>
    <row r="71" spans="1:14" ht="123" customHeight="1" x14ac:dyDescent="0.25">
      <c r="A71" s="2"/>
      <c r="B71" s="89"/>
      <c r="C71" s="90"/>
      <c r="D71" s="184"/>
      <c r="E71" s="184"/>
      <c r="F71" s="184"/>
      <c r="G71" s="184"/>
      <c r="H71" s="184"/>
      <c r="I71" s="184"/>
      <c r="J71" s="181"/>
      <c r="K71" s="181"/>
      <c r="L71" s="184"/>
      <c r="M71" s="184"/>
      <c r="N71" s="78"/>
    </row>
    <row r="72" spans="1:14" ht="20.100000000000001" customHeight="1" x14ac:dyDescent="0.25">
      <c r="A72" s="2"/>
      <c r="B72" s="189" t="s">
        <v>455</v>
      </c>
      <c r="C72" s="83"/>
      <c r="D72" s="126"/>
      <c r="E72" s="126"/>
      <c r="F72" s="126"/>
      <c r="G72" s="126"/>
      <c r="H72" s="126"/>
      <c r="I72" s="126"/>
      <c r="J72" s="126"/>
      <c r="K72" s="126"/>
      <c r="L72" s="126"/>
      <c r="M72" s="126"/>
    </row>
    <row r="73" spans="1:14" ht="20.100000000000001" customHeight="1" x14ac:dyDescent="0.25">
      <c r="A73" s="2"/>
      <c r="B73" s="83"/>
      <c r="C73" s="83"/>
      <c r="D73" s="83"/>
      <c r="E73" s="83"/>
      <c r="F73" s="83"/>
      <c r="G73" s="83"/>
      <c r="H73" s="83"/>
      <c r="I73" s="83"/>
      <c r="J73" s="83"/>
      <c r="K73" s="83"/>
      <c r="L73" s="83"/>
      <c r="M73" s="83"/>
    </row>
    <row r="74" spans="1:14" ht="20.100000000000001" customHeight="1" x14ac:dyDescent="0.25">
      <c r="A74" s="2"/>
      <c r="B74" s="83"/>
      <c r="C74" s="83"/>
      <c r="D74" s="83"/>
      <c r="E74" s="83"/>
      <c r="F74" s="83"/>
      <c r="G74" s="83"/>
      <c r="H74" s="83"/>
      <c r="I74" s="83"/>
      <c r="J74" s="83"/>
      <c r="K74" s="83"/>
      <c r="L74" s="83"/>
      <c r="M74" s="83"/>
    </row>
    <row r="75" spans="1:14" ht="20.100000000000001" customHeight="1" x14ac:dyDescent="0.25">
      <c r="A75" s="2"/>
      <c r="B75" s="83"/>
      <c r="C75" s="83"/>
      <c r="D75" s="83"/>
      <c r="E75" s="83"/>
      <c r="F75" s="83"/>
      <c r="G75" s="83"/>
      <c r="H75" s="83"/>
      <c r="I75" s="83"/>
      <c r="J75" s="83"/>
      <c r="K75" s="83"/>
      <c r="L75" s="83"/>
      <c r="M75" s="83"/>
    </row>
    <row r="76" spans="1:14" ht="20.100000000000001" customHeight="1" x14ac:dyDescent="0.25">
      <c r="A76" s="2"/>
      <c r="B76" s="83"/>
      <c r="C76" s="83"/>
      <c r="D76" s="83"/>
      <c r="E76" s="83"/>
      <c r="F76" s="83"/>
      <c r="G76" s="83"/>
      <c r="H76" s="83"/>
      <c r="I76" s="83"/>
      <c r="J76" s="83"/>
      <c r="K76" s="83"/>
      <c r="L76" s="83"/>
      <c r="M76" s="83"/>
    </row>
    <row r="77" spans="1:14" ht="21.95" customHeight="1" x14ac:dyDescent="0.25">
      <c r="A77" s="2"/>
      <c r="B77" s="83"/>
      <c r="C77" s="83"/>
      <c r="D77" s="83"/>
      <c r="E77" s="83"/>
      <c r="F77" s="83"/>
      <c r="G77" s="83"/>
      <c r="H77" s="83"/>
      <c r="I77" s="83"/>
      <c r="J77" s="83"/>
      <c r="K77" s="83"/>
      <c r="L77" s="83"/>
      <c r="M77" s="83"/>
    </row>
    <row r="78" spans="1:14" ht="15" customHeight="1" x14ac:dyDescent="0.25">
      <c r="A78" s="2"/>
      <c r="B78" s="7"/>
      <c r="C78" s="7"/>
      <c r="D78" s="7"/>
      <c r="E78" s="7"/>
      <c r="F78" s="7"/>
      <c r="G78" s="7"/>
      <c r="H78" s="7"/>
      <c r="I78" s="7"/>
      <c r="J78" s="7"/>
      <c r="K78" s="7"/>
      <c r="L78" s="7"/>
      <c r="M78" s="7"/>
    </row>
    <row r="79" spans="1:14" ht="15" customHeight="1" x14ac:dyDescent="0.25"/>
    <row r="80" spans="1:14" ht="15" customHeight="1" x14ac:dyDescent="0.25"/>
    <row r="81" customFormat="1" ht="15" customHeight="1" x14ac:dyDescent="0.25"/>
    <row r="82" customFormat="1" ht="15" customHeight="1" x14ac:dyDescent="0.25"/>
  </sheetData>
  <sheetProtection sheet="1" objects="1" scenarios="1" formatColumns="0" formatRows="0"/>
  <mergeCells count="65">
    <mergeCell ref="B29:C32"/>
    <mergeCell ref="B20:M20"/>
    <mergeCell ref="F52:G54"/>
    <mergeCell ref="H55:I71"/>
    <mergeCell ref="D25:E28"/>
    <mergeCell ref="B72:M77"/>
    <mergeCell ref="H52:I54"/>
    <mergeCell ref="H49:I51"/>
    <mergeCell ref="D42:E45"/>
    <mergeCell ref="B25:C28"/>
    <mergeCell ref="L34:M37"/>
    <mergeCell ref="L42:M45"/>
    <mergeCell ref="F42:K45"/>
    <mergeCell ref="B42:C45"/>
    <mergeCell ref="J55:K71"/>
    <mergeCell ref="B48:M48"/>
    <mergeCell ref="L55:M71"/>
    <mergeCell ref="D49:E51"/>
    <mergeCell ref="F55:G71"/>
    <mergeCell ref="B55:C71"/>
    <mergeCell ref="D55:E71"/>
    <mergeCell ref="J52:K54"/>
    <mergeCell ref="L52:M54"/>
    <mergeCell ref="D52:E54"/>
    <mergeCell ref="L49:M51"/>
    <mergeCell ref="L16:M19"/>
    <mergeCell ref="B16:C19"/>
    <mergeCell ref="L5:M6"/>
    <mergeCell ref="L8:M11"/>
    <mergeCell ref="F38:K41"/>
    <mergeCell ref="B34:C37"/>
    <mergeCell ref="F12:K15"/>
    <mergeCell ref="F29:K32"/>
    <mergeCell ref="F34:K37"/>
    <mergeCell ref="F16:K19"/>
    <mergeCell ref="B21:C24"/>
    <mergeCell ref="D21:E24"/>
    <mergeCell ref="D34:E37"/>
    <mergeCell ref="D12:E15"/>
    <mergeCell ref="B1:M2"/>
    <mergeCell ref="B38:C41"/>
    <mergeCell ref="L38:M41"/>
    <mergeCell ref="L25:M28"/>
    <mergeCell ref="D16:E19"/>
    <mergeCell ref="B5:C6"/>
    <mergeCell ref="D5:E6"/>
    <mergeCell ref="F5:K6"/>
    <mergeCell ref="D38:E41"/>
    <mergeCell ref="B3:M3"/>
    <mergeCell ref="L21:M24"/>
    <mergeCell ref="B8:C11"/>
    <mergeCell ref="B7:M7"/>
    <mergeCell ref="B12:C15"/>
    <mergeCell ref="L12:M15"/>
    <mergeCell ref="D8:E11"/>
    <mergeCell ref="B46:M47"/>
    <mergeCell ref="F49:G51"/>
    <mergeCell ref="F8:K11"/>
    <mergeCell ref="F21:K24"/>
    <mergeCell ref="F25:K28"/>
    <mergeCell ref="B33:M33"/>
    <mergeCell ref="L29:M32"/>
    <mergeCell ref="B52:C54"/>
    <mergeCell ref="J49:K51"/>
    <mergeCell ref="D29:E32"/>
  </mergeCells>
  <dataValidations count="1">
    <dataValidation type="list" allowBlank="1" showInputMessage="1" showErrorMessage="1" prompt="Select Rating" sqref="D52:I54 J52 L52"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20" max="1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M29"/>
  <sheetViews>
    <sheetView showGridLines="0" view="pageBreakPreview" zoomScaleNormal="100" zoomScaleSheetLayoutView="100" workbookViewId="0">
      <selection activeCell="Q5" sqref="Q5"/>
    </sheetView>
  </sheetViews>
  <sheetFormatPr defaultColWidth="8.7109375" defaultRowHeight="12" x14ac:dyDescent="0.2"/>
  <cols>
    <col min="1" max="1" width="1.7109375" style="2" customWidth="1"/>
    <col min="2" max="2" width="36" style="2" customWidth="1"/>
    <col min="3" max="3" width="6.28515625" style="2" hidden="1" customWidth="1"/>
    <col min="4" max="5" width="8.7109375" style="2" hidden="1" customWidth="1"/>
    <col min="6" max="6" width="46.85546875" style="2" customWidth="1"/>
    <col min="7" max="7" width="7.7109375" style="2" customWidth="1"/>
    <col min="8" max="8" width="8.140625" style="2" customWidth="1"/>
    <col min="9" max="9" width="0.28515625" style="2" hidden="1" customWidth="1"/>
    <col min="10" max="10" width="0.140625" style="2" hidden="1" customWidth="1"/>
    <col min="11" max="11" width="3.140625" style="2" hidden="1" customWidth="1"/>
    <col min="12" max="12" width="1" style="2" customWidth="1"/>
    <col min="13" max="13" width="8.7109375" style="2" customWidth="1"/>
    <col min="14" max="16384" width="8.7109375" style="2"/>
  </cols>
  <sheetData>
    <row r="2" spans="1:13" ht="26.1" customHeight="1" x14ac:dyDescent="0.2">
      <c r="B2" s="132" t="s">
        <v>456</v>
      </c>
      <c r="C2" s="98"/>
      <c r="D2" s="98"/>
      <c r="E2" s="98"/>
      <c r="F2" s="98"/>
      <c r="G2" s="98"/>
      <c r="H2" s="98"/>
      <c r="I2" s="98"/>
      <c r="J2" s="98"/>
      <c r="K2" s="98"/>
      <c r="L2" s="98"/>
    </row>
    <row r="3" spans="1:13" ht="18.95" customHeight="1" x14ac:dyDescent="0.2">
      <c r="B3" s="204" t="s">
        <v>457</v>
      </c>
      <c r="C3" s="205"/>
      <c r="D3" s="205"/>
      <c r="E3" s="205"/>
      <c r="F3" s="205"/>
      <c r="G3" s="205"/>
      <c r="H3" s="205"/>
      <c r="I3" s="205"/>
      <c r="J3" s="205"/>
      <c r="K3" s="205"/>
      <c r="L3" s="206"/>
    </row>
    <row r="4" spans="1:13" ht="21.95" customHeight="1" x14ac:dyDescent="0.2">
      <c r="B4" s="207"/>
      <c r="C4" s="208"/>
      <c r="D4" s="208"/>
      <c r="E4" s="208"/>
      <c r="F4" s="208"/>
      <c r="G4" s="208"/>
      <c r="H4" s="208"/>
      <c r="I4" s="208"/>
      <c r="J4" s="208"/>
      <c r="K4" s="208"/>
      <c r="L4" s="209"/>
    </row>
    <row r="5" spans="1:13" ht="409.5" customHeight="1" x14ac:dyDescent="0.2">
      <c r="B5" s="320" t="s">
        <v>458</v>
      </c>
      <c r="C5" s="211"/>
      <c r="D5" s="211"/>
      <c r="E5" s="211"/>
      <c r="F5" s="211"/>
      <c r="G5" s="211"/>
      <c r="H5" s="211"/>
      <c r="I5" s="211"/>
      <c r="J5" s="211"/>
      <c r="K5" s="211"/>
      <c r="L5" s="211"/>
    </row>
    <row r="6" spans="1:13" ht="21" customHeight="1" x14ac:dyDescent="0.2"/>
    <row r="7" spans="1:13" ht="15" customHeight="1" x14ac:dyDescent="0.2">
      <c r="B7" s="204" t="s">
        <v>459</v>
      </c>
      <c r="C7" s="205"/>
      <c r="D7" s="205"/>
      <c r="E7" s="205"/>
      <c r="F7" s="205"/>
      <c r="G7" s="205"/>
      <c r="H7" s="205"/>
      <c r="I7" s="205"/>
      <c r="J7" s="205"/>
      <c r="K7" s="205"/>
      <c r="L7" s="206"/>
    </row>
    <row r="8" spans="1:13" ht="34.5" customHeight="1" x14ac:dyDescent="0.2">
      <c r="B8" s="207"/>
      <c r="C8" s="208"/>
      <c r="D8" s="208"/>
      <c r="E8" s="208"/>
      <c r="F8" s="208"/>
      <c r="G8" s="208"/>
      <c r="H8" s="208"/>
      <c r="I8" s="208"/>
      <c r="J8" s="208"/>
      <c r="K8" s="208"/>
      <c r="L8" s="209"/>
    </row>
    <row r="9" spans="1:13" ht="194.25" customHeight="1" x14ac:dyDescent="0.2">
      <c r="B9" s="212" t="s">
        <v>460</v>
      </c>
      <c r="C9" s="213"/>
      <c r="D9" s="213"/>
      <c r="E9" s="213"/>
      <c r="F9" s="213"/>
      <c r="G9" s="213"/>
      <c r="H9" s="213"/>
      <c r="I9" s="213"/>
      <c r="J9" s="213"/>
      <c r="K9" s="213"/>
      <c r="L9" s="214"/>
    </row>
    <row r="10" spans="1:13" ht="21" customHeight="1" x14ac:dyDescent="0.2">
      <c r="B10" s="215"/>
      <c r="C10" s="216"/>
      <c r="D10" s="216"/>
      <c r="E10" s="216"/>
      <c r="F10" s="216"/>
      <c r="G10" s="216"/>
      <c r="H10" s="216"/>
      <c r="I10" s="216"/>
      <c r="J10" s="216"/>
      <c r="K10" s="216"/>
      <c r="L10" s="217"/>
    </row>
    <row r="11" spans="1:13" ht="21" customHeight="1" x14ac:dyDescent="0.25">
      <c r="B11" s="202" t="s">
        <v>461</v>
      </c>
      <c r="C11" s="98"/>
      <c r="D11" s="98"/>
      <c r="E11" s="98"/>
      <c r="F11" s="98"/>
      <c r="G11" s="98"/>
      <c r="H11" s="98"/>
      <c r="I11" s="98"/>
      <c r="J11" s="98"/>
      <c r="K11" s="98"/>
      <c r="L11" s="98"/>
    </row>
    <row r="12" spans="1:13" ht="49.5" customHeight="1" x14ac:dyDescent="0.2">
      <c r="A12" s="14"/>
      <c r="B12" s="210" t="s">
        <v>462</v>
      </c>
      <c r="C12" s="87"/>
      <c r="D12" s="87"/>
      <c r="E12" s="87"/>
      <c r="F12" s="218" t="s">
        <v>463</v>
      </c>
      <c r="G12" s="219"/>
      <c r="H12" s="219"/>
      <c r="I12" s="219"/>
      <c r="J12" s="219"/>
      <c r="K12" s="219"/>
      <c r="L12" s="220"/>
    </row>
    <row r="13" spans="1:13" ht="42" customHeight="1" x14ac:dyDescent="0.25">
      <c r="A13" s="14"/>
      <c r="B13" s="125"/>
      <c r="C13" s="98"/>
      <c r="D13" s="98"/>
      <c r="E13" s="126"/>
      <c r="F13" s="221"/>
      <c r="G13" s="222"/>
      <c r="H13" s="222"/>
      <c r="I13" s="222"/>
      <c r="J13" s="222"/>
      <c r="K13" s="222"/>
      <c r="L13" s="223"/>
      <c r="M13" s="37"/>
    </row>
    <row r="14" spans="1:13" ht="46.5" customHeight="1" x14ac:dyDescent="0.3">
      <c r="A14" s="14"/>
      <c r="B14" s="89"/>
      <c r="C14" s="90"/>
      <c r="D14" s="90"/>
      <c r="E14" s="90"/>
      <c r="F14" s="224"/>
      <c r="G14" s="225"/>
      <c r="H14" s="225"/>
      <c r="I14" s="225"/>
      <c r="J14" s="225"/>
      <c r="K14" s="225"/>
      <c r="L14" s="226"/>
      <c r="M14" s="36"/>
    </row>
    <row r="15" spans="1:13" ht="78.75" customHeight="1" x14ac:dyDescent="0.2">
      <c r="B15" s="203" t="s">
        <v>464</v>
      </c>
      <c r="C15" s="87"/>
      <c r="D15" s="87"/>
      <c r="E15" s="87"/>
      <c r="F15" s="218" t="s">
        <v>465</v>
      </c>
      <c r="G15" s="219"/>
      <c r="H15" s="219"/>
      <c r="I15" s="219"/>
      <c r="J15" s="219"/>
      <c r="K15" s="219"/>
      <c r="L15" s="220"/>
      <c r="M15" s="81"/>
    </row>
    <row r="16" spans="1:13" ht="21" customHeight="1" x14ac:dyDescent="0.2">
      <c r="B16" s="125"/>
      <c r="C16" s="98"/>
      <c r="D16" s="98"/>
      <c r="E16" s="126"/>
      <c r="F16" s="221"/>
      <c r="G16" s="222"/>
      <c r="H16" s="222"/>
      <c r="I16" s="222"/>
      <c r="J16" s="222"/>
      <c r="K16" s="222"/>
      <c r="L16" s="223"/>
      <c r="M16" s="81"/>
    </row>
    <row r="17" spans="2:13" ht="35.25" customHeight="1" x14ac:dyDescent="0.2">
      <c r="B17" s="125"/>
      <c r="C17" s="98"/>
      <c r="D17" s="98"/>
      <c r="E17" s="126"/>
      <c r="F17" s="221"/>
      <c r="G17" s="222"/>
      <c r="H17" s="222"/>
      <c r="I17" s="222"/>
      <c r="J17" s="222"/>
      <c r="K17" s="222"/>
      <c r="L17" s="223"/>
      <c r="M17" s="81"/>
    </row>
    <row r="18" spans="2:13" ht="29.25" customHeight="1" x14ac:dyDescent="0.2">
      <c r="B18" s="89"/>
      <c r="C18" s="90"/>
      <c r="D18" s="90"/>
      <c r="E18" s="90"/>
      <c r="F18" s="224"/>
      <c r="G18" s="225"/>
      <c r="H18" s="225"/>
      <c r="I18" s="225"/>
      <c r="J18" s="225"/>
      <c r="K18" s="225"/>
      <c r="L18" s="226"/>
      <c r="M18" s="81"/>
    </row>
    <row r="19" spans="2:13" ht="15.6" customHeight="1" x14ac:dyDescent="0.2">
      <c r="F19" s="81"/>
      <c r="G19" s="81"/>
      <c r="H19" s="81"/>
      <c r="I19" s="81"/>
      <c r="J19" s="81"/>
      <c r="K19" s="81"/>
      <c r="L19" s="81"/>
    </row>
    <row r="20" spans="2:13" ht="15.6" customHeight="1" x14ac:dyDescent="0.2"/>
    <row r="21" spans="2:13" ht="15.6" customHeight="1" x14ac:dyDescent="0.2"/>
    <row r="22" spans="2:13" ht="15.6" customHeight="1" x14ac:dyDescent="0.2"/>
    <row r="23" spans="2:13" ht="15.6" customHeight="1" x14ac:dyDescent="0.2"/>
    <row r="24" spans="2:13" ht="15.6" customHeight="1" x14ac:dyDescent="0.2"/>
    <row r="25" spans="2:13" ht="15.6" customHeight="1" x14ac:dyDescent="0.2"/>
    <row r="26" spans="2:13" ht="15.6" customHeight="1" x14ac:dyDescent="0.2"/>
    <row r="27" spans="2:13" ht="15.6" customHeight="1" x14ac:dyDescent="0.2"/>
    <row r="28" spans="2:13" ht="15.6" customHeight="1" x14ac:dyDescent="0.2"/>
    <row r="29" spans="2:13" ht="15.6" customHeight="1" x14ac:dyDescent="0.2"/>
  </sheetData>
  <sheetProtection sheet="1" objects="1" scenarios="1" formatColumns="0" formatRows="0"/>
  <mergeCells count="10">
    <mergeCell ref="B11:L11"/>
    <mergeCell ref="B15:E18"/>
    <mergeCell ref="B3:L4"/>
    <mergeCell ref="B7:L8"/>
    <mergeCell ref="B2:L2"/>
    <mergeCell ref="B12:E14"/>
    <mergeCell ref="B5:L5"/>
    <mergeCell ref="B9:L10"/>
    <mergeCell ref="F12:L14"/>
    <mergeCell ref="F15:L18"/>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6"/>
  <sheetViews>
    <sheetView showGridLines="0" view="pageBreakPreview" zoomScaleNormal="100" zoomScaleSheetLayoutView="100" workbookViewId="0">
      <selection activeCell="P22" sqref="P22"/>
    </sheetView>
  </sheetViews>
  <sheetFormatPr defaultColWidth="8.85546875" defaultRowHeight="15" x14ac:dyDescent="0.25"/>
  <cols>
    <col min="1" max="1" width="1.42578125" customWidth="1"/>
  </cols>
  <sheetData>
    <row r="1" spans="1:11" ht="19.5" customHeight="1" x14ac:dyDescent="0.25">
      <c r="A1" s="14"/>
      <c r="B1" s="14"/>
      <c r="C1" s="14"/>
      <c r="D1" s="14"/>
      <c r="E1" s="14"/>
      <c r="F1" s="14"/>
      <c r="G1" s="14"/>
      <c r="H1" s="14"/>
      <c r="I1" s="14"/>
      <c r="J1" s="14"/>
      <c r="K1" s="14"/>
    </row>
    <row r="2" spans="1:11" ht="17.100000000000001" customHeight="1" x14ac:dyDescent="0.25">
      <c r="A2" s="14"/>
      <c r="B2" s="229" t="s">
        <v>466</v>
      </c>
      <c r="C2" s="83"/>
      <c r="D2" s="83"/>
      <c r="E2" s="83"/>
      <c r="F2" s="83"/>
      <c r="G2" s="83"/>
      <c r="H2" s="83"/>
      <c r="I2" s="83"/>
      <c r="J2" s="83"/>
      <c r="K2" s="83"/>
    </row>
    <row r="3" spans="1:11" ht="17.100000000000001" customHeight="1" x14ac:dyDescent="0.25">
      <c r="A3" s="14"/>
      <c r="B3" s="14"/>
      <c r="C3" s="14"/>
      <c r="D3" s="14"/>
      <c r="E3" s="14"/>
      <c r="F3" s="14"/>
      <c r="G3" s="14"/>
      <c r="H3" s="14"/>
      <c r="I3" s="14"/>
      <c r="J3" s="14"/>
      <c r="K3" s="14"/>
    </row>
    <row r="4" spans="1:11" ht="14.45" customHeight="1" x14ac:dyDescent="0.25">
      <c r="A4" s="14"/>
      <c r="B4" s="228" t="s">
        <v>467</v>
      </c>
      <c r="C4" s="87"/>
      <c r="D4" s="88"/>
      <c r="E4" s="230" t="s">
        <v>468</v>
      </c>
      <c r="F4" s="231"/>
      <c r="G4" s="231"/>
      <c r="H4" s="231"/>
      <c r="I4" s="231"/>
      <c r="J4" s="231"/>
      <c r="K4" s="232"/>
    </row>
    <row r="5" spans="1:11" ht="14.45" customHeight="1" x14ac:dyDescent="0.25">
      <c r="A5" s="14"/>
      <c r="B5" s="125"/>
      <c r="C5" s="83"/>
      <c r="D5" s="191"/>
      <c r="E5" s="233"/>
      <c r="F5" s="234"/>
      <c r="G5" s="234"/>
      <c r="H5" s="234"/>
      <c r="I5" s="234"/>
      <c r="J5" s="234"/>
      <c r="K5" s="235"/>
    </row>
    <row r="6" spans="1:11" ht="28.5" customHeight="1" x14ac:dyDescent="0.25">
      <c r="A6" s="14"/>
      <c r="B6" s="89"/>
      <c r="C6" s="90"/>
      <c r="D6" s="91"/>
      <c r="E6" s="236"/>
      <c r="F6" s="237"/>
      <c r="G6" s="237"/>
      <c r="H6" s="237"/>
      <c r="I6" s="237"/>
      <c r="J6" s="237"/>
      <c r="K6" s="238"/>
    </row>
    <row r="7" spans="1:11" ht="14.45" customHeight="1" x14ac:dyDescent="0.25">
      <c r="A7" s="14"/>
      <c r="B7" s="228" t="s">
        <v>469</v>
      </c>
      <c r="C7" s="87"/>
      <c r="D7" s="88"/>
      <c r="E7" s="227"/>
      <c r="F7" s="87"/>
      <c r="G7" s="87"/>
      <c r="H7" s="87"/>
      <c r="I7" s="87"/>
      <c r="J7" s="87"/>
      <c r="K7" s="88"/>
    </row>
    <row r="8" spans="1:11" ht="17.100000000000001" customHeight="1" x14ac:dyDescent="0.25">
      <c r="A8" s="14"/>
      <c r="B8" s="125"/>
      <c r="C8" s="83"/>
      <c r="D8" s="191"/>
      <c r="E8" s="125"/>
      <c r="F8" s="83"/>
      <c r="G8" s="83"/>
      <c r="H8" s="83"/>
      <c r="I8" s="83"/>
      <c r="J8" s="83"/>
      <c r="K8" s="191"/>
    </row>
    <row r="9" spans="1:11" x14ac:dyDescent="0.25">
      <c r="A9" s="14"/>
      <c r="B9" s="125"/>
      <c r="C9" s="83"/>
      <c r="D9" s="191"/>
      <c r="E9" s="125"/>
      <c r="F9" s="83"/>
      <c r="G9" s="83"/>
      <c r="H9" s="83"/>
      <c r="I9" s="83"/>
      <c r="J9" s="83"/>
      <c r="K9" s="191"/>
    </row>
    <row r="10" spans="1:11" ht="17.100000000000001" customHeight="1" x14ac:dyDescent="0.25">
      <c r="A10" s="14"/>
      <c r="B10" s="125"/>
      <c r="C10" s="83"/>
      <c r="D10" s="191"/>
      <c r="E10" s="125"/>
      <c r="F10" s="83"/>
      <c r="G10" s="83"/>
      <c r="H10" s="83"/>
      <c r="I10" s="83"/>
      <c r="J10" s="83"/>
      <c r="K10" s="191"/>
    </row>
    <row r="11" spans="1:11" ht="17.100000000000001" customHeight="1" x14ac:dyDescent="0.25">
      <c r="A11" s="14"/>
      <c r="B11" s="125"/>
      <c r="C11" s="83"/>
      <c r="D11" s="191"/>
      <c r="E11" s="125"/>
      <c r="F11" s="83"/>
      <c r="G11" s="83"/>
      <c r="H11" s="83"/>
      <c r="I11" s="83"/>
      <c r="J11" s="83"/>
      <c r="K11" s="191"/>
    </row>
    <row r="12" spans="1:11" ht="17.100000000000001" customHeight="1" x14ac:dyDescent="0.25">
      <c r="A12" s="14"/>
      <c r="B12" s="125"/>
      <c r="C12" s="83"/>
      <c r="D12" s="191"/>
      <c r="E12" s="125"/>
      <c r="F12" s="83"/>
      <c r="G12" s="83"/>
      <c r="H12" s="83"/>
      <c r="I12" s="83"/>
      <c r="J12" s="83"/>
      <c r="K12" s="191"/>
    </row>
    <row r="13" spans="1:11" x14ac:dyDescent="0.25">
      <c r="A13" s="14"/>
      <c r="B13" s="125"/>
      <c r="C13" s="83"/>
      <c r="D13" s="191"/>
      <c r="E13" s="125"/>
      <c r="F13" s="83"/>
      <c r="G13" s="83"/>
      <c r="H13" s="83"/>
      <c r="I13" s="83"/>
      <c r="J13" s="83"/>
      <c r="K13" s="191"/>
    </row>
    <row r="14" spans="1:11" x14ac:dyDescent="0.25">
      <c r="A14" s="14"/>
      <c r="B14" s="89"/>
      <c r="C14" s="90"/>
      <c r="D14" s="91"/>
      <c r="E14" s="89"/>
      <c r="F14" s="90"/>
      <c r="G14" s="90"/>
      <c r="H14" s="90"/>
      <c r="I14" s="90"/>
      <c r="J14" s="90"/>
      <c r="K14" s="91"/>
    </row>
    <row r="15" spans="1:11" ht="14.45" customHeight="1" x14ac:dyDescent="0.25">
      <c r="A15" s="14"/>
      <c r="B15" s="228" t="s">
        <v>470</v>
      </c>
      <c r="C15" s="87"/>
      <c r="D15" s="88"/>
      <c r="E15" s="227" t="s">
        <v>17</v>
      </c>
      <c r="F15" s="87"/>
      <c r="G15" s="87"/>
      <c r="H15" s="87"/>
      <c r="I15" s="87"/>
      <c r="J15" s="87"/>
      <c r="K15" s="88"/>
    </row>
    <row r="16" spans="1:11" ht="17.100000000000001" customHeight="1" x14ac:dyDescent="0.25">
      <c r="A16" s="14"/>
      <c r="B16" s="125"/>
      <c r="C16" s="83"/>
      <c r="D16" s="191"/>
      <c r="E16" s="125"/>
      <c r="F16" s="83"/>
      <c r="G16" s="83"/>
      <c r="H16" s="83"/>
      <c r="I16" s="83"/>
      <c r="J16" s="83"/>
      <c r="K16" s="191"/>
    </row>
    <row r="17" spans="1:11" ht="17.100000000000001" customHeight="1" x14ac:dyDescent="0.25">
      <c r="A17" s="14"/>
      <c r="B17" s="125"/>
      <c r="C17" s="83"/>
      <c r="D17" s="191"/>
      <c r="E17" s="125"/>
      <c r="F17" s="83"/>
      <c r="G17" s="83"/>
      <c r="H17" s="83"/>
      <c r="I17" s="83"/>
      <c r="J17" s="83"/>
      <c r="K17" s="191"/>
    </row>
    <row r="18" spans="1:11" ht="17.100000000000001" customHeight="1" x14ac:dyDescent="0.25">
      <c r="A18" s="14"/>
      <c r="B18" s="125"/>
      <c r="C18" s="83"/>
      <c r="D18" s="191"/>
      <c r="E18" s="125"/>
      <c r="F18" s="83"/>
      <c r="G18" s="83"/>
      <c r="H18" s="83"/>
      <c r="I18" s="83"/>
      <c r="J18" s="83"/>
      <c r="K18" s="191"/>
    </row>
    <row r="19" spans="1:11" x14ac:dyDescent="0.25">
      <c r="A19" s="14"/>
      <c r="B19" s="125"/>
      <c r="C19" s="83"/>
      <c r="D19" s="191"/>
      <c r="E19" s="125"/>
      <c r="F19" s="83"/>
      <c r="G19" s="83"/>
      <c r="H19" s="83"/>
      <c r="I19" s="83"/>
      <c r="J19" s="83"/>
      <c r="K19" s="191"/>
    </row>
    <row r="20" spans="1:11" x14ac:dyDescent="0.25">
      <c r="A20" s="14"/>
      <c r="B20" s="125"/>
      <c r="C20" s="83"/>
      <c r="D20" s="191"/>
      <c r="E20" s="125"/>
      <c r="F20" s="83"/>
      <c r="G20" s="83"/>
      <c r="H20" s="83"/>
      <c r="I20" s="83"/>
      <c r="J20" s="83"/>
      <c r="K20" s="191"/>
    </row>
    <row r="21" spans="1:11" x14ac:dyDescent="0.25">
      <c r="A21" s="14"/>
      <c r="B21" s="125"/>
      <c r="C21" s="83"/>
      <c r="D21" s="191"/>
      <c r="E21" s="125"/>
      <c r="F21" s="83"/>
      <c r="G21" s="83"/>
      <c r="H21" s="83"/>
      <c r="I21" s="83"/>
      <c r="J21" s="83"/>
      <c r="K21" s="191"/>
    </row>
    <row r="22" spans="1:11" x14ac:dyDescent="0.25">
      <c r="A22" s="14"/>
      <c r="B22" s="89"/>
      <c r="C22" s="90"/>
      <c r="D22" s="91"/>
      <c r="E22" s="89"/>
      <c r="F22" s="90"/>
      <c r="G22" s="90"/>
      <c r="H22" s="90"/>
      <c r="I22" s="90"/>
      <c r="J22" s="90"/>
      <c r="K22" s="91"/>
    </row>
    <row r="23" spans="1:11" ht="14.45" customHeight="1" x14ac:dyDescent="0.25">
      <c r="A23" s="14"/>
      <c r="B23" s="228" t="s">
        <v>471</v>
      </c>
      <c r="C23" s="87"/>
      <c r="D23" s="88"/>
      <c r="E23" s="227"/>
      <c r="F23" s="87"/>
      <c r="G23" s="87"/>
      <c r="H23" s="87"/>
      <c r="I23" s="87"/>
      <c r="J23" s="87"/>
      <c r="K23" s="88"/>
    </row>
    <row r="24" spans="1:11" ht="14.45" customHeight="1" x14ac:dyDescent="0.25">
      <c r="A24" s="14"/>
      <c r="B24" s="125"/>
      <c r="C24" s="83"/>
      <c r="D24" s="191"/>
      <c r="E24" s="125"/>
      <c r="F24" s="83"/>
      <c r="G24" s="83"/>
      <c r="H24" s="83"/>
      <c r="I24" s="83"/>
      <c r="J24" s="83"/>
      <c r="K24" s="191"/>
    </row>
    <row r="25" spans="1:11" ht="14.45" customHeight="1" x14ac:dyDescent="0.25">
      <c r="A25" s="14"/>
      <c r="B25" s="125"/>
      <c r="C25" s="83"/>
      <c r="D25" s="191"/>
      <c r="E25" s="125"/>
      <c r="F25" s="83"/>
      <c r="G25" s="83"/>
      <c r="H25" s="83"/>
      <c r="I25" s="83"/>
      <c r="J25" s="83"/>
      <c r="K25" s="191"/>
    </row>
    <row r="26" spans="1:11" ht="14.45" customHeight="1" x14ac:dyDescent="0.25">
      <c r="A26" s="14"/>
      <c r="B26" s="125"/>
      <c r="C26" s="83"/>
      <c r="D26" s="191"/>
      <c r="E26" s="125"/>
      <c r="F26" s="83"/>
      <c r="G26" s="83"/>
      <c r="H26" s="83"/>
      <c r="I26" s="83"/>
      <c r="J26" s="83"/>
      <c r="K26" s="191"/>
    </row>
    <row r="27" spans="1:11" x14ac:dyDescent="0.25">
      <c r="A27" s="14"/>
      <c r="B27" s="125"/>
      <c r="C27" s="83"/>
      <c r="D27" s="191"/>
      <c r="E27" s="125"/>
      <c r="F27" s="83"/>
      <c r="G27" s="83"/>
      <c r="H27" s="83"/>
      <c r="I27" s="83"/>
      <c r="J27" s="83"/>
      <c r="K27" s="191"/>
    </row>
    <row r="28" spans="1:11" ht="17.100000000000001" customHeight="1" x14ac:dyDescent="0.25">
      <c r="A28" s="14"/>
      <c r="B28" s="125"/>
      <c r="C28" s="83"/>
      <c r="D28" s="191"/>
      <c r="E28" s="125"/>
      <c r="F28" s="83"/>
      <c r="G28" s="83"/>
      <c r="H28" s="83"/>
      <c r="I28" s="83"/>
      <c r="J28" s="83"/>
      <c r="K28" s="191"/>
    </row>
    <row r="29" spans="1:11" x14ac:dyDescent="0.25">
      <c r="A29" s="14"/>
      <c r="B29" s="125"/>
      <c r="C29" s="83"/>
      <c r="D29" s="191"/>
      <c r="E29" s="125"/>
      <c r="F29" s="83"/>
      <c r="G29" s="83"/>
      <c r="H29" s="83"/>
      <c r="I29" s="83"/>
      <c r="J29" s="83"/>
      <c r="K29" s="191"/>
    </row>
    <row r="30" spans="1:11" ht="17.100000000000001" customHeight="1" x14ac:dyDescent="0.25">
      <c r="A30" s="14"/>
      <c r="B30" s="125"/>
      <c r="C30" s="83"/>
      <c r="D30" s="191"/>
      <c r="E30" s="125"/>
      <c r="F30" s="83"/>
      <c r="G30" s="83"/>
      <c r="H30" s="83"/>
      <c r="I30" s="83"/>
      <c r="J30" s="83"/>
      <c r="K30" s="191"/>
    </row>
    <row r="31" spans="1:11" x14ac:dyDescent="0.25">
      <c r="A31" s="14"/>
      <c r="B31" s="89"/>
      <c r="C31" s="90"/>
      <c r="D31" s="91"/>
      <c r="E31" s="89"/>
      <c r="F31" s="90"/>
      <c r="G31" s="90"/>
      <c r="H31" s="90"/>
      <c r="I31" s="90"/>
      <c r="J31" s="90"/>
      <c r="K31" s="91"/>
    </row>
    <row r="32" spans="1:11" x14ac:dyDescent="0.25">
      <c r="A32" s="14"/>
      <c r="B32" s="14"/>
      <c r="C32" s="14"/>
      <c r="D32" s="14"/>
      <c r="E32" s="14"/>
      <c r="F32" s="14"/>
      <c r="G32" s="14"/>
      <c r="H32" s="14"/>
      <c r="I32" s="14"/>
      <c r="J32" s="14"/>
      <c r="K32" s="14"/>
    </row>
    <row r="33" spans="1:11" x14ac:dyDescent="0.25">
      <c r="A33" s="14"/>
      <c r="B33" s="14"/>
      <c r="C33" s="14"/>
      <c r="D33" s="14"/>
      <c r="E33" s="14"/>
      <c r="F33" s="14"/>
      <c r="G33" s="14"/>
      <c r="H33" s="14"/>
      <c r="I33" s="14"/>
      <c r="J33" s="14"/>
      <c r="K33" s="14"/>
    </row>
    <row r="34" spans="1:11" ht="19.5" customHeight="1" x14ac:dyDescent="0.25">
      <c r="A34" s="14"/>
      <c r="B34" s="14"/>
      <c r="C34" s="14"/>
      <c r="D34" s="14"/>
      <c r="E34" s="14"/>
      <c r="F34" s="14"/>
      <c r="G34" s="14"/>
      <c r="H34" s="14"/>
      <c r="I34" s="14"/>
      <c r="J34" s="14"/>
      <c r="K34" s="14"/>
    </row>
    <row r="35" spans="1:11" x14ac:dyDescent="0.25">
      <c r="A35" s="14"/>
      <c r="B35" s="14"/>
      <c r="C35" s="14"/>
      <c r="D35" s="14"/>
      <c r="E35" s="14"/>
      <c r="F35" s="14"/>
      <c r="G35" s="14"/>
      <c r="H35" s="14"/>
      <c r="I35" s="14"/>
      <c r="J35" s="14"/>
      <c r="K35" s="14"/>
    </row>
    <row r="36" spans="1:11" x14ac:dyDescent="0.25">
      <c r="A36" s="14"/>
      <c r="B36" s="14"/>
      <c r="C36" s="14"/>
      <c r="D36" s="14"/>
      <c r="E36" s="14"/>
      <c r="F36" s="14"/>
      <c r="G36" s="14"/>
      <c r="H36" s="14"/>
      <c r="I36" s="14"/>
      <c r="J36" s="14"/>
      <c r="K36" s="14"/>
    </row>
    <row r="37" spans="1:11" x14ac:dyDescent="0.25">
      <c r="A37" s="14"/>
      <c r="B37" s="14"/>
      <c r="C37" s="14"/>
      <c r="D37" s="14"/>
      <c r="E37" s="14"/>
      <c r="F37" s="14"/>
      <c r="G37" s="14"/>
      <c r="H37" s="14"/>
      <c r="I37" s="14"/>
      <c r="J37" s="14"/>
      <c r="K37" s="14"/>
    </row>
    <row r="38" spans="1:11" x14ac:dyDescent="0.25">
      <c r="A38" s="14"/>
      <c r="B38" s="14"/>
      <c r="C38" s="14"/>
      <c r="D38" s="14"/>
      <c r="E38" s="14"/>
      <c r="F38" s="14"/>
      <c r="G38" s="14"/>
      <c r="H38" s="14"/>
      <c r="I38" s="14"/>
      <c r="J38" s="14"/>
      <c r="K38" s="14"/>
    </row>
    <row r="39" spans="1:11" x14ac:dyDescent="0.25">
      <c r="A39" s="14"/>
      <c r="B39" s="14"/>
      <c r="C39" s="14"/>
      <c r="D39" s="14"/>
      <c r="E39" s="14"/>
      <c r="F39" s="14"/>
      <c r="G39" s="14"/>
      <c r="H39" s="14"/>
      <c r="I39" s="14"/>
      <c r="J39" s="14"/>
      <c r="K39" s="14"/>
    </row>
    <row r="40" spans="1:11" x14ac:dyDescent="0.25">
      <c r="A40" s="14"/>
      <c r="B40" s="14"/>
      <c r="C40" s="14"/>
      <c r="D40" s="14"/>
      <c r="E40" s="14"/>
      <c r="F40" s="14"/>
      <c r="G40" s="14"/>
      <c r="H40" s="14"/>
      <c r="I40" s="14"/>
      <c r="J40" s="14"/>
      <c r="K40" s="14"/>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x14ac:dyDescent="0.25">
      <c r="A43" s="14"/>
      <c r="B43" s="14"/>
      <c r="C43" s="14"/>
      <c r="D43" s="14"/>
      <c r="E43" s="14"/>
      <c r="F43" s="14"/>
      <c r="G43" s="14"/>
      <c r="H43" s="14"/>
      <c r="I43" s="14"/>
      <c r="J43" s="14"/>
      <c r="K43" s="14"/>
    </row>
    <row r="44" spans="1:11" x14ac:dyDescent="0.25">
      <c r="A44" s="14"/>
      <c r="B44" s="14"/>
      <c r="C44" s="14"/>
      <c r="D44" s="14"/>
      <c r="E44" s="14"/>
      <c r="F44" s="14"/>
      <c r="G44" s="14"/>
      <c r="H44" s="14"/>
      <c r="I44" s="14"/>
      <c r="J44" s="14"/>
      <c r="K44" s="14"/>
    </row>
    <row r="45" spans="1:11" x14ac:dyDescent="0.25">
      <c r="A45" s="14"/>
      <c r="B45" s="14"/>
      <c r="C45" s="14"/>
      <c r="D45" s="14"/>
      <c r="E45" s="14"/>
      <c r="F45" s="14"/>
      <c r="G45" s="14"/>
      <c r="H45" s="14"/>
      <c r="I45" s="14"/>
      <c r="J45" s="14"/>
      <c r="K45" s="14"/>
    </row>
    <row r="46" spans="1:11" x14ac:dyDescent="0.25">
      <c r="A46" s="14"/>
      <c r="B46" s="14"/>
      <c r="C46" s="14"/>
      <c r="D46" s="14"/>
      <c r="E46" s="14"/>
      <c r="F46" s="14"/>
      <c r="G46" s="14"/>
      <c r="H46" s="14"/>
      <c r="I46" s="14"/>
      <c r="J46" s="14"/>
      <c r="K46" s="14"/>
    </row>
    <row r="47" spans="1:11" x14ac:dyDescent="0.25">
      <c r="A47" s="14"/>
      <c r="B47" s="14"/>
      <c r="C47" s="14"/>
      <c r="D47" s="14"/>
      <c r="E47" s="14"/>
      <c r="F47" s="14"/>
      <c r="G47" s="14"/>
      <c r="H47" s="14"/>
      <c r="I47" s="14"/>
      <c r="J47" s="14"/>
      <c r="K47" s="14"/>
    </row>
    <row r="48" spans="1:11" x14ac:dyDescent="0.25">
      <c r="A48" s="14"/>
      <c r="B48" s="14"/>
      <c r="C48" s="14"/>
      <c r="D48" s="14"/>
      <c r="E48" s="14"/>
      <c r="F48" s="14"/>
      <c r="G48" s="14"/>
      <c r="H48" s="14"/>
      <c r="I48" s="14"/>
      <c r="J48" s="14"/>
      <c r="K48" s="14"/>
    </row>
    <row r="49" spans="1:11" ht="14.45" customHeight="1" x14ac:dyDescent="0.25">
      <c r="A49" s="14"/>
      <c r="B49" s="189"/>
      <c r="C49" s="83"/>
      <c r="D49" s="83"/>
      <c r="E49" s="83"/>
      <c r="F49" s="83"/>
      <c r="G49" s="83"/>
      <c r="H49" s="83"/>
      <c r="I49" s="83"/>
      <c r="J49" s="83"/>
      <c r="K49" s="83"/>
    </row>
    <row r="50" spans="1:11" x14ac:dyDescent="0.25">
      <c r="A50" s="14"/>
      <c r="B50" s="83"/>
      <c r="C50" s="83"/>
      <c r="D50" s="83"/>
      <c r="E50" s="83"/>
      <c r="F50" s="83"/>
      <c r="G50" s="83"/>
      <c r="H50" s="83"/>
      <c r="I50" s="83"/>
      <c r="J50" s="83"/>
      <c r="K50" s="83"/>
    </row>
    <row r="51" spans="1:11" x14ac:dyDescent="0.25">
      <c r="A51" s="14"/>
      <c r="B51" s="83"/>
      <c r="C51" s="83"/>
      <c r="D51" s="83"/>
      <c r="E51" s="83"/>
      <c r="F51" s="83"/>
      <c r="G51" s="83"/>
      <c r="H51" s="83"/>
      <c r="I51" s="83"/>
      <c r="J51" s="83"/>
      <c r="K51" s="83"/>
    </row>
    <row r="52" spans="1:11" x14ac:dyDescent="0.25">
      <c r="A52" s="14"/>
      <c r="B52" s="83"/>
      <c r="C52" s="83"/>
      <c r="D52" s="83"/>
      <c r="E52" s="83"/>
      <c r="F52" s="83"/>
      <c r="G52" s="83"/>
      <c r="H52" s="83"/>
      <c r="I52" s="83"/>
      <c r="J52" s="83"/>
      <c r="K52" s="83"/>
    </row>
    <row r="53" spans="1:11" x14ac:dyDescent="0.25">
      <c r="A53" s="14"/>
      <c r="B53" s="83"/>
      <c r="C53" s="83"/>
      <c r="D53" s="83"/>
      <c r="E53" s="83"/>
      <c r="F53" s="83"/>
      <c r="G53" s="83"/>
      <c r="H53" s="83"/>
      <c r="I53" s="83"/>
      <c r="J53" s="83"/>
      <c r="K53" s="83"/>
    </row>
    <row r="54" spans="1:11" ht="15.6" customHeight="1" x14ac:dyDescent="0.25">
      <c r="A54" s="14"/>
      <c r="B54" s="83"/>
      <c r="C54" s="83"/>
      <c r="D54" s="83"/>
      <c r="E54" s="83"/>
      <c r="F54" s="83"/>
      <c r="G54" s="83"/>
      <c r="H54" s="83"/>
      <c r="I54" s="83"/>
      <c r="J54" s="83"/>
      <c r="K54" s="83"/>
    </row>
    <row r="55" spans="1:11" x14ac:dyDescent="0.25">
      <c r="A55" s="14"/>
      <c r="B55" s="83"/>
      <c r="C55" s="83"/>
      <c r="D55" s="83"/>
      <c r="E55" s="83"/>
      <c r="F55" s="83"/>
      <c r="G55" s="83"/>
      <c r="H55" s="83"/>
      <c r="I55" s="83"/>
      <c r="J55" s="83"/>
      <c r="K55" s="83"/>
    </row>
    <row r="56" spans="1:11" x14ac:dyDescent="0.25">
      <c r="A56" s="14"/>
      <c r="B56" s="83"/>
      <c r="C56" s="83"/>
      <c r="D56" s="83"/>
      <c r="E56" s="83"/>
      <c r="F56" s="83"/>
      <c r="G56" s="83"/>
      <c r="H56" s="83"/>
      <c r="I56" s="83"/>
      <c r="J56" s="83"/>
      <c r="K56" s="83"/>
    </row>
  </sheetData>
  <sheetProtection sheet="1" objects="1" scenarios="1" formatColumns="0" formatRows="0"/>
  <mergeCells count="10">
    <mergeCell ref="B2:K2"/>
    <mergeCell ref="E23:K31"/>
    <mergeCell ref="E4:K6"/>
    <mergeCell ref="B15:D22"/>
    <mergeCell ref="B7:D14"/>
    <mergeCell ref="B49:K56"/>
    <mergeCell ref="E7:K14"/>
    <mergeCell ref="B23:D31"/>
    <mergeCell ref="B4:D6"/>
    <mergeCell ref="E15:K22"/>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58"/>
  <sheetViews>
    <sheetView showGridLines="0" view="pageBreakPreview" zoomScaleNormal="100" zoomScaleSheetLayoutView="100" workbookViewId="0">
      <selection activeCell="S21" sqref="S20:S21"/>
    </sheetView>
  </sheetViews>
  <sheetFormatPr defaultColWidth="8.85546875" defaultRowHeight="15" x14ac:dyDescent="0.25"/>
  <cols>
    <col min="1" max="1" width="1.42578125" customWidth="1"/>
    <col min="2" max="2" width="7.42578125" customWidth="1"/>
    <col min="4" max="4" width="4.42578125" customWidth="1"/>
    <col min="6" max="6" width="13.42578125" customWidth="1"/>
  </cols>
  <sheetData>
    <row r="1" spans="1:16" ht="19.5" customHeight="1" x14ac:dyDescent="0.25">
      <c r="A1" s="14"/>
      <c r="B1" s="14"/>
      <c r="C1" s="14"/>
      <c r="D1" s="14"/>
      <c r="E1" s="14"/>
      <c r="F1" s="14"/>
      <c r="G1" s="14"/>
      <c r="H1" s="14"/>
      <c r="I1" s="14"/>
      <c r="J1" s="14"/>
      <c r="K1" s="14"/>
      <c r="L1" s="14"/>
      <c r="M1" s="14"/>
      <c r="N1" s="14"/>
      <c r="O1" s="14"/>
      <c r="P1" s="14"/>
    </row>
    <row r="2" spans="1:16" ht="17.100000000000001" customHeight="1" x14ac:dyDescent="0.25">
      <c r="A2" s="14"/>
      <c r="B2" s="229" t="s">
        <v>472</v>
      </c>
      <c r="C2" s="83"/>
      <c r="D2" s="83"/>
      <c r="E2" s="83"/>
      <c r="F2" s="83"/>
      <c r="G2" s="83"/>
      <c r="H2" s="83"/>
      <c r="I2" s="83"/>
      <c r="J2" s="83"/>
      <c r="K2" s="83"/>
      <c r="L2" s="83"/>
      <c r="M2" s="83"/>
      <c r="N2" s="83"/>
      <c r="O2" s="83"/>
      <c r="P2" s="83"/>
    </row>
    <row r="3" spans="1:16" ht="17.100000000000001" customHeight="1" x14ac:dyDescent="0.25">
      <c r="A3" s="14"/>
      <c r="B3" s="17"/>
      <c r="C3" s="17"/>
      <c r="D3" s="17"/>
      <c r="E3" s="17"/>
      <c r="F3" s="17"/>
      <c r="G3" s="17"/>
      <c r="H3" s="17"/>
      <c r="I3" s="17"/>
      <c r="J3" s="17"/>
      <c r="K3" s="17"/>
      <c r="L3" s="17"/>
      <c r="M3" s="17"/>
      <c r="N3" s="17"/>
      <c r="O3" s="17"/>
      <c r="P3" s="17"/>
    </row>
    <row r="4" spans="1:16" ht="15" customHeight="1" x14ac:dyDescent="0.25">
      <c r="A4" s="14"/>
      <c r="B4" s="254" t="s">
        <v>473</v>
      </c>
      <c r="C4" s="87"/>
      <c r="D4" s="87"/>
      <c r="E4" s="87"/>
      <c r="F4" s="87"/>
      <c r="G4" s="87"/>
      <c r="H4" s="87"/>
      <c r="I4" s="87"/>
      <c r="J4" s="87"/>
      <c r="K4" s="87"/>
      <c r="L4" s="87"/>
      <c r="M4" s="87"/>
      <c r="N4" s="87"/>
      <c r="O4" s="87"/>
      <c r="P4" s="87"/>
    </row>
    <row r="5" spans="1:16" ht="17.100000000000001" customHeight="1" x14ac:dyDescent="0.25">
      <c r="A5" s="14"/>
      <c r="B5" s="89"/>
      <c r="C5" s="90"/>
      <c r="D5" s="90"/>
      <c r="E5" s="90"/>
      <c r="F5" s="90"/>
      <c r="G5" s="90"/>
      <c r="H5" s="90"/>
      <c r="I5" s="90"/>
      <c r="J5" s="90"/>
      <c r="K5" s="90"/>
      <c r="L5" s="90"/>
      <c r="M5" s="90"/>
      <c r="N5" s="90"/>
      <c r="O5" s="90"/>
      <c r="P5" s="90"/>
    </row>
    <row r="6" spans="1:16" ht="17.100000000000001" customHeight="1" x14ac:dyDescent="0.25">
      <c r="A6" s="14"/>
      <c r="B6" s="94"/>
      <c r="C6" s="248"/>
      <c r="D6" s="90"/>
      <c r="E6" s="90"/>
      <c r="F6" s="90"/>
      <c r="G6" s="90"/>
      <c r="H6" s="90"/>
      <c r="I6" s="90"/>
      <c r="J6" s="90"/>
      <c r="K6" s="90"/>
      <c r="L6" s="90"/>
      <c r="M6" s="90"/>
      <c r="N6" s="90"/>
      <c r="O6" s="90"/>
      <c r="P6" s="90"/>
    </row>
    <row r="7" spans="1:16" ht="14.45" customHeight="1" x14ac:dyDescent="0.25">
      <c r="A7" s="14"/>
      <c r="B7" s="125"/>
      <c r="C7" s="250" t="s">
        <v>474</v>
      </c>
      <c r="D7" s="88"/>
      <c r="E7" s="251" t="s">
        <v>475</v>
      </c>
      <c r="F7" s="250" t="s">
        <v>476</v>
      </c>
      <c r="G7" s="252" t="s">
        <v>477</v>
      </c>
      <c r="H7" s="87"/>
      <c r="I7" s="87"/>
      <c r="J7" s="87"/>
      <c r="K7" s="88"/>
      <c r="L7" s="250" t="s">
        <v>478</v>
      </c>
      <c r="M7" s="87"/>
      <c r="N7" s="87"/>
      <c r="O7" s="87"/>
      <c r="P7" s="88"/>
    </row>
    <row r="8" spans="1:16" ht="38.25" customHeight="1" x14ac:dyDescent="0.25">
      <c r="A8" s="14"/>
      <c r="B8" s="89"/>
      <c r="C8" s="89"/>
      <c r="D8" s="91"/>
      <c r="E8" s="92"/>
      <c r="F8" s="92"/>
      <c r="G8" s="89"/>
      <c r="H8" s="90"/>
      <c r="I8" s="90"/>
      <c r="J8" s="90"/>
      <c r="K8" s="91"/>
      <c r="L8" s="89"/>
      <c r="M8" s="90"/>
      <c r="N8" s="90"/>
      <c r="O8" s="90"/>
      <c r="P8" s="91"/>
    </row>
    <row r="9" spans="1:16" ht="17.100000000000001" customHeight="1" x14ac:dyDescent="0.25">
      <c r="A9" s="14"/>
      <c r="B9" s="93">
        <v>1</v>
      </c>
      <c r="C9" s="256" t="s">
        <v>479</v>
      </c>
      <c r="D9" s="88"/>
      <c r="E9" s="86" t="s">
        <v>480</v>
      </c>
      <c r="F9" s="86" t="s">
        <v>481</v>
      </c>
      <c r="G9" s="240" t="s">
        <v>482</v>
      </c>
      <c r="H9" s="241"/>
      <c r="I9" s="241"/>
      <c r="J9" s="241"/>
      <c r="K9" s="242"/>
      <c r="L9" s="240" t="s">
        <v>483</v>
      </c>
      <c r="M9" s="241"/>
      <c r="N9" s="241"/>
      <c r="O9" s="241"/>
      <c r="P9" s="242"/>
    </row>
    <row r="10" spans="1:16" ht="17.100000000000001" customHeight="1" x14ac:dyDescent="0.25">
      <c r="A10" s="14"/>
      <c r="B10" s="239"/>
      <c r="C10" s="125"/>
      <c r="D10" s="191"/>
      <c r="E10" s="239"/>
      <c r="F10" s="239"/>
      <c r="G10" s="243"/>
      <c r="H10" s="98"/>
      <c r="I10" s="98"/>
      <c r="J10" s="98"/>
      <c r="K10" s="244"/>
      <c r="L10" s="243"/>
      <c r="M10" s="98"/>
      <c r="N10" s="98"/>
      <c r="O10" s="98"/>
      <c r="P10" s="244"/>
    </row>
    <row r="11" spans="1:16" ht="17.100000000000001" customHeight="1" x14ac:dyDescent="0.25">
      <c r="A11" s="14"/>
      <c r="B11" s="239"/>
      <c r="C11" s="125"/>
      <c r="D11" s="191"/>
      <c r="E11" s="239"/>
      <c r="F11" s="239"/>
      <c r="G11" s="243"/>
      <c r="H11" s="98"/>
      <c r="I11" s="98"/>
      <c r="J11" s="98"/>
      <c r="K11" s="244"/>
      <c r="L11" s="243"/>
      <c r="M11" s="98"/>
      <c r="N11" s="98"/>
      <c r="O11" s="98"/>
      <c r="P11" s="244"/>
    </row>
    <row r="12" spans="1:16" ht="17.100000000000001" customHeight="1" x14ac:dyDescent="0.25">
      <c r="A12" s="14"/>
      <c r="B12" s="92"/>
      <c r="C12" s="89"/>
      <c r="D12" s="91"/>
      <c r="E12" s="92"/>
      <c r="F12" s="92"/>
      <c r="G12" s="245"/>
      <c r="H12" s="246"/>
      <c r="I12" s="246"/>
      <c r="J12" s="246"/>
      <c r="K12" s="247"/>
      <c r="L12" s="245"/>
      <c r="M12" s="246"/>
      <c r="N12" s="246"/>
      <c r="O12" s="246"/>
      <c r="P12" s="247"/>
    </row>
    <row r="13" spans="1:16" ht="17.100000000000001" customHeight="1" x14ac:dyDescent="0.25">
      <c r="A13" s="14"/>
      <c r="B13" s="93">
        <v>2</v>
      </c>
      <c r="C13" s="86" t="s">
        <v>479</v>
      </c>
      <c r="D13" s="88"/>
      <c r="E13" s="86" t="s">
        <v>480</v>
      </c>
      <c r="F13" s="86" t="s">
        <v>481</v>
      </c>
      <c r="G13" s="249" t="s">
        <v>484</v>
      </c>
      <c r="H13" s="241"/>
      <c r="I13" s="241"/>
      <c r="J13" s="241"/>
      <c r="K13" s="242"/>
      <c r="L13" s="240" t="s">
        <v>485</v>
      </c>
      <c r="M13" s="241"/>
      <c r="N13" s="241"/>
      <c r="O13" s="241"/>
      <c r="P13" s="242"/>
    </row>
    <row r="14" spans="1:16" ht="17.100000000000001" customHeight="1" x14ac:dyDescent="0.25">
      <c r="A14" s="14"/>
      <c r="B14" s="239"/>
      <c r="C14" s="125"/>
      <c r="D14" s="191"/>
      <c r="E14" s="239"/>
      <c r="F14" s="239"/>
      <c r="G14" s="243"/>
      <c r="H14" s="98"/>
      <c r="I14" s="98"/>
      <c r="J14" s="98"/>
      <c r="K14" s="244"/>
      <c r="L14" s="243"/>
      <c r="M14" s="98"/>
      <c r="N14" s="98"/>
      <c r="O14" s="98"/>
      <c r="P14" s="244"/>
    </row>
    <row r="15" spans="1:16" ht="17.100000000000001" customHeight="1" x14ac:dyDescent="0.25">
      <c r="A15" s="14"/>
      <c r="B15" s="239"/>
      <c r="C15" s="125"/>
      <c r="D15" s="191"/>
      <c r="E15" s="239"/>
      <c r="F15" s="239"/>
      <c r="G15" s="243"/>
      <c r="H15" s="98"/>
      <c r="I15" s="98"/>
      <c r="J15" s="98"/>
      <c r="K15" s="244"/>
      <c r="L15" s="243"/>
      <c r="M15" s="98"/>
      <c r="N15" s="98"/>
      <c r="O15" s="98"/>
      <c r="P15" s="244"/>
    </row>
    <row r="16" spans="1:16" ht="17.100000000000001" customHeight="1" x14ac:dyDescent="0.25">
      <c r="A16" s="14"/>
      <c r="B16" s="92"/>
      <c r="C16" s="89"/>
      <c r="D16" s="91"/>
      <c r="E16" s="92"/>
      <c r="F16" s="92"/>
      <c r="G16" s="245"/>
      <c r="H16" s="246"/>
      <c r="I16" s="246"/>
      <c r="J16" s="246"/>
      <c r="K16" s="247"/>
      <c r="L16" s="245"/>
      <c r="M16" s="246"/>
      <c r="N16" s="246"/>
      <c r="O16" s="246"/>
      <c r="P16" s="247"/>
    </row>
    <row r="17" spans="1:16" ht="17.100000000000001" customHeight="1" x14ac:dyDescent="0.25">
      <c r="A17" s="14"/>
      <c r="B17" s="93">
        <v>3</v>
      </c>
      <c r="C17" s="86" t="s">
        <v>486</v>
      </c>
      <c r="D17" s="88"/>
      <c r="E17" s="86" t="s">
        <v>480</v>
      </c>
      <c r="F17" s="86" t="s">
        <v>481</v>
      </c>
      <c r="G17" s="249" t="s">
        <v>487</v>
      </c>
      <c r="H17" s="241"/>
      <c r="I17" s="241"/>
      <c r="J17" s="241"/>
      <c r="K17" s="242"/>
      <c r="L17" s="240" t="s">
        <v>488</v>
      </c>
      <c r="M17" s="241"/>
      <c r="N17" s="241"/>
      <c r="O17" s="241"/>
      <c r="P17" s="242"/>
    </row>
    <row r="18" spans="1:16" ht="17.100000000000001" customHeight="1" x14ac:dyDescent="0.25">
      <c r="A18" s="14"/>
      <c r="B18" s="239"/>
      <c r="C18" s="125"/>
      <c r="D18" s="191"/>
      <c r="E18" s="239"/>
      <c r="F18" s="239"/>
      <c r="G18" s="243"/>
      <c r="H18" s="98"/>
      <c r="I18" s="98"/>
      <c r="J18" s="98"/>
      <c r="K18" s="244"/>
      <c r="L18" s="243"/>
      <c r="M18" s="98"/>
      <c r="N18" s="98"/>
      <c r="O18" s="98"/>
      <c r="P18" s="244"/>
    </row>
    <row r="19" spans="1:16" ht="17.100000000000001" customHeight="1" x14ac:dyDescent="0.25">
      <c r="A19" s="14"/>
      <c r="B19" s="239"/>
      <c r="C19" s="125"/>
      <c r="D19" s="191"/>
      <c r="E19" s="239"/>
      <c r="F19" s="239"/>
      <c r="G19" s="243"/>
      <c r="H19" s="98"/>
      <c r="I19" s="98"/>
      <c r="J19" s="98"/>
      <c r="K19" s="244"/>
      <c r="L19" s="243"/>
      <c r="M19" s="98"/>
      <c r="N19" s="98"/>
      <c r="O19" s="98"/>
      <c r="P19" s="244"/>
    </row>
    <row r="20" spans="1:16" ht="17.100000000000001" customHeight="1" x14ac:dyDescent="0.25">
      <c r="A20" s="14"/>
      <c r="B20" s="92"/>
      <c r="C20" s="89"/>
      <c r="D20" s="91"/>
      <c r="E20" s="92"/>
      <c r="F20" s="92"/>
      <c r="G20" s="245"/>
      <c r="H20" s="246"/>
      <c r="I20" s="246"/>
      <c r="J20" s="246"/>
      <c r="K20" s="247"/>
      <c r="L20" s="245"/>
      <c r="M20" s="246"/>
      <c r="N20" s="246"/>
      <c r="O20" s="246"/>
      <c r="P20" s="247"/>
    </row>
    <row r="21" spans="1:16" ht="17.100000000000001" customHeight="1" x14ac:dyDescent="0.25">
      <c r="A21" s="14"/>
      <c r="B21" s="93">
        <v>4</v>
      </c>
      <c r="C21" s="86" t="s">
        <v>479</v>
      </c>
      <c r="D21" s="88"/>
      <c r="E21" s="86" t="s">
        <v>480</v>
      </c>
      <c r="F21" s="86" t="s">
        <v>481</v>
      </c>
      <c r="G21" s="249" t="s">
        <v>489</v>
      </c>
      <c r="H21" s="241"/>
      <c r="I21" s="241"/>
      <c r="J21" s="241"/>
      <c r="K21" s="242"/>
      <c r="L21" s="240" t="s">
        <v>490</v>
      </c>
      <c r="M21" s="241"/>
      <c r="N21" s="241"/>
      <c r="O21" s="241"/>
      <c r="P21" s="242"/>
    </row>
    <row r="22" spans="1:16" ht="17.100000000000001" customHeight="1" x14ac:dyDescent="0.25">
      <c r="A22" s="14"/>
      <c r="B22" s="239"/>
      <c r="C22" s="125"/>
      <c r="D22" s="191"/>
      <c r="E22" s="239"/>
      <c r="F22" s="239"/>
      <c r="G22" s="243"/>
      <c r="H22" s="98"/>
      <c r="I22" s="98"/>
      <c r="J22" s="98"/>
      <c r="K22" s="244"/>
      <c r="L22" s="243"/>
      <c r="M22" s="98"/>
      <c r="N22" s="98"/>
      <c r="O22" s="98"/>
      <c r="P22" s="244"/>
    </row>
    <row r="23" spans="1:16" ht="17.100000000000001" customHeight="1" x14ac:dyDescent="0.25">
      <c r="A23" s="14"/>
      <c r="B23" s="239"/>
      <c r="C23" s="125"/>
      <c r="D23" s="191"/>
      <c r="E23" s="239"/>
      <c r="F23" s="239"/>
      <c r="G23" s="243"/>
      <c r="H23" s="98"/>
      <c r="I23" s="98"/>
      <c r="J23" s="98"/>
      <c r="K23" s="244"/>
      <c r="L23" s="243"/>
      <c r="M23" s="98"/>
      <c r="N23" s="98"/>
      <c r="O23" s="98"/>
      <c r="P23" s="244"/>
    </row>
    <row r="24" spans="1:16" ht="17.100000000000001" customHeight="1" x14ac:dyDescent="0.25">
      <c r="A24" s="14"/>
      <c r="B24" s="92"/>
      <c r="C24" s="89"/>
      <c r="D24" s="91"/>
      <c r="E24" s="92"/>
      <c r="F24" s="92"/>
      <c r="G24" s="245"/>
      <c r="H24" s="246"/>
      <c r="I24" s="246"/>
      <c r="J24" s="246"/>
      <c r="K24" s="247"/>
      <c r="L24" s="245"/>
      <c r="M24" s="246"/>
      <c r="N24" s="246"/>
      <c r="O24" s="246"/>
      <c r="P24" s="247"/>
    </row>
    <row r="25" spans="1:16" ht="17.100000000000001" customHeight="1" x14ac:dyDescent="0.25">
      <c r="A25" s="14"/>
      <c r="B25" s="93">
        <v>5</v>
      </c>
      <c r="C25" s="86" t="s">
        <v>479</v>
      </c>
      <c r="D25" s="88"/>
      <c r="E25" s="86" t="s">
        <v>480</v>
      </c>
      <c r="F25" s="86" t="s">
        <v>481</v>
      </c>
      <c r="G25" s="249" t="s">
        <v>491</v>
      </c>
      <c r="H25" s="241"/>
      <c r="I25" s="241"/>
      <c r="J25" s="241"/>
      <c r="K25" s="242"/>
      <c r="L25" s="240" t="s">
        <v>492</v>
      </c>
      <c r="M25" s="241"/>
      <c r="N25" s="241"/>
      <c r="O25" s="241"/>
      <c r="P25" s="242"/>
    </row>
    <row r="26" spans="1:16" ht="17.100000000000001" customHeight="1" x14ac:dyDescent="0.25">
      <c r="A26" s="14"/>
      <c r="B26" s="239"/>
      <c r="C26" s="125"/>
      <c r="D26" s="191"/>
      <c r="E26" s="239"/>
      <c r="F26" s="239"/>
      <c r="G26" s="243"/>
      <c r="H26" s="98"/>
      <c r="I26" s="98"/>
      <c r="J26" s="98"/>
      <c r="K26" s="244"/>
      <c r="L26" s="243"/>
      <c r="M26" s="98"/>
      <c r="N26" s="98"/>
      <c r="O26" s="98"/>
      <c r="P26" s="244"/>
    </row>
    <row r="27" spans="1:16" x14ac:dyDescent="0.25">
      <c r="A27" s="14"/>
      <c r="B27" s="239"/>
      <c r="C27" s="125"/>
      <c r="D27" s="191"/>
      <c r="E27" s="239"/>
      <c r="F27" s="239"/>
      <c r="G27" s="243"/>
      <c r="H27" s="98"/>
      <c r="I27" s="98"/>
      <c r="J27" s="98"/>
      <c r="K27" s="244"/>
      <c r="L27" s="243"/>
      <c r="M27" s="98"/>
      <c r="N27" s="98"/>
      <c r="O27" s="98"/>
      <c r="P27" s="244"/>
    </row>
    <row r="28" spans="1:16" x14ac:dyDescent="0.25">
      <c r="A28" s="14"/>
      <c r="B28" s="92"/>
      <c r="C28" s="89"/>
      <c r="D28" s="91"/>
      <c r="E28" s="92"/>
      <c r="F28" s="92"/>
      <c r="G28" s="245"/>
      <c r="H28" s="246"/>
      <c r="I28" s="246"/>
      <c r="J28" s="246"/>
      <c r="K28" s="247"/>
      <c r="L28" s="245"/>
      <c r="M28" s="246"/>
      <c r="N28" s="246"/>
      <c r="O28" s="246"/>
      <c r="P28" s="247"/>
    </row>
    <row r="29" spans="1:16" ht="15" customHeight="1" x14ac:dyDescent="0.25">
      <c r="A29" s="14"/>
      <c r="B29" s="93">
        <v>6</v>
      </c>
      <c r="C29" s="86" t="s">
        <v>493</v>
      </c>
      <c r="D29" s="88"/>
      <c r="E29" s="86" t="s">
        <v>480</v>
      </c>
      <c r="F29" s="86" t="s">
        <v>481</v>
      </c>
      <c r="G29" s="249" t="s">
        <v>494</v>
      </c>
      <c r="H29" s="241"/>
      <c r="I29" s="241"/>
      <c r="J29" s="241"/>
      <c r="K29" s="242"/>
      <c r="L29" s="240" t="s">
        <v>495</v>
      </c>
      <c r="M29" s="241"/>
      <c r="N29" s="241"/>
      <c r="O29" s="241"/>
      <c r="P29" s="242"/>
    </row>
    <row r="30" spans="1:16" x14ac:dyDescent="0.25">
      <c r="A30" s="14"/>
      <c r="B30" s="239"/>
      <c r="C30" s="125"/>
      <c r="D30" s="191"/>
      <c r="E30" s="239"/>
      <c r="F30" s="239"/>
      <c r="G30" s="243"/>
      <c r="H30" s="98"/>
      <c r="I30" s="98"/>
      <c r="J30" s="98"/>
      <c r="K30" s="244"/>
      <c r="L30" s="243"/>
      <c r="M30" s="98"/>
      <c r="N30" s="98"/>
      <c r="O30" s="98"/>
      <c r="P30" s="244"/>
    </row>
    <row r="31" spans="1:16" x14ac:dyDescent="0.25">
      <c r="A31" s="14"/>
      <c r="B31" s="239"/>
      <c r="C31" s="125"/>
      <c r="D31" s="191"/>
      <c r="E31" s="239"/>
      <c r="F31" s="239"/>
      <c r="G31" s="243"/>
      <c r="H31" s="98"/>
      <c r="I31" s="98"/>
      <c r="J31" s="98"/>
      <c r="K31" s="244"/>
      <c r="L31" s="243"/>
      <c r="M31" s="98"/>
      <c r="N31" s="98"/>
      <c r="O31" s="98"/>
      <c r="P31" s="244"/>
    </row>
    <row r="32" spans="1:16" x14ac:dyDescent="0.25">
      <c r="A32" s="14"/>
      <c r="B32" s="92"/>
      <c r="C32" s="89"/>
      <c r="D32" s="91"/>
      <c r="E32" s="92"/>
      <c r="F32" s="92"/>
      <c r="G32" s="245"/>
      <c r="H32" s="246"/>
      <c r="I32" s="246"/>
      <c r="J32" s="246"/>
      <c r="K32" s="247"/>
      <c r="L32" s="245"/>
      <c r="M32" s="246"/>
      <c r="N32" s="246"/>
      <c r="O32" s="246"/>
      <c r="P32" s="247"/>
    </row>
    <row r="33" spans="1:16" ht="15" customHeight="1" x14ac:dyDescent="0.25">
      <c r="A33" s="14"/>
      <c r="B33" s="93">
        <v>7</v>
      </c>
      <c r="C33" s="86" t="s">
        <v>496</v>
      </c>
      <c r="D33" s="88"/>
      <c r="E33" s="86" t="s">
        <v>497</v>
      </c>
      <c r="F33" s="86" t="s">
        <v>481</v>
      </c>
      <c r="G33" s="249" t="s">
        <v>498</v>
      </c>
      <c r="H33" s="241"/>
      <c r="I33" s="241"/>
      <c r="J33" s="241"/>
      <c r="K33" s="242"/>
      <c r="L33" s="240" t="s">
        <v>499</v>
      </c>
      <c r="M33" s="241"/>
      <c r="N33" s="241"/>
      <c r="O33" s="241"/>
      <c r="P33" s="242"/>
    </row>
    <row r="34" spans="1:16" x14ac:dyDescent="0.25">
      <c r="A34" s="14"/>
      <c r="B34" s="239"/>
      <c r="C34" s="125"/>
      <c r="D34" s="191"/>
      <c r="E34" s="239"/>
      <c r="F34" s="239"/>
      <c r="G34" s="243"/>
      <c r="H34" s="98"/>
      <c r="I34" s="98"/>
      <c r="J34" s="98"/>
      <c r="K34" s="244"/>
      <c r="L34" s="243"/>
      <c r="M34" s="98"/>
      <c r="N34" s="98"/>
      <c r="O34" s="98"/>
      <c r="P34" s="244"/>
    </row>
    <row r="35" spans="1:16" x14ac:dyDescent="0.25">
      <c r="A35" s="14"/>
      <c r="B35" s="239"/>
      <c r="C35" s="125"/>
      <c r="D35" s="191"/>
      <c r="E35" s="239"/>
      <c r="F35" s="239"/>
      <c r="G35" s="243"/>
      <c r="H35" s="98"/>
      <c r="I35" s="98"/>
      <c r="J35" s="98"/>
      <c r="K35" s="244"/>
      <c r="L35" s="243"/>
      <c r="M35" s="98"/>
      <c r="N35" s="98"/>
      <c r="O35" s="98"/>
      <c r="P35" s="244"/>
    </row>
    <row r="36" spans="1:16" x14ac:dyDescent="0.25">
      <c r="A36" s="14"/>
      <c r="B36" s="92"/>
      <c r="C36" s="89"/>
      <c r="D36" s="91"/>
      <c r="E36" s="92"/>
      <c r="F36" s="92"/>
      <c r="G36" s="245"/>
      <c r="H36" s="246"/>
      <c r="I36" s="246"/>
      <c r="J36" s="246"/>
      <c r="K36" s="247"/>
      <c r="L36" s="245"/>
      <c r="M36" s="246"/>
      <c r="N36" s="246"/>
      <c r="O36" s="246"/>
      <c r="P36" s="247"/>
    </row>
    <row r="37" spans="1:16" ht="15" customHeight="1" x14ac:dyDescent="0.25">
      <c r="A37" s="14"/>
      <c r="B37" s="93">
        <v>8</v>
      </c>
      <c r="C37" s="86" t="s">
        <v>500</v>
      </c>
      <c r="D37" s="88"/>
      <c r="E37" s="86" t="s">
        <v>497</v>
      </c>
      <c r="F37" s="86" t="s">
        <v>481</v>
      </c>
      <c r="G37" s="249" t="s">
        <v>501</v>
      </c>
      <c r="H37" s="241"/>
      <c r="I37" s="241"/>
      <c r="J37" s="241"/>
      <c r="K37" s="242"/>
      <c r="L37" s="240" t="s">
        <v>502</v>
      </c>
      <c r="M37" s="241"/>
      <c r="N37" s="241"/>
      <c r="O37" s="241"/>
      <c r="P37" s="242"/>
    </row>
    <row r="38" spans="1:16" x14ac:dyDescent="0.25">
      <c r="A38" s="14"/>
      <c r="B38" s="239"/>
      <c r="C38" s="125"/>
      <c r="D38" s="191"/>
      <c r="E38" s="239"/>
      <c r="F38" s="239"/>
      <c r="G38" s="243"/>
      <c r="H38" s="98"/>
      <c r="I38" s="98"/>
      <c r="J38" s="98"/>
      <c r="K38" s="244"/>
      <c r="L38" s="243"/>
      <c r="M38" s="98"/>
      <c r="N38" s="98"/>
      <c r="O38" s="98"/>
      <c r="P38" s="244"/>
    </row>
    <row r="39" spans="1:16" x14ac:dyDescent="0.25">
      <c r="A39" s="14"/>
      <c r="B39" s="239"/>
      <c r="C39" s="125"/>
      <c r="D39" s="191"/>
      <c r="E39" s="239"/>
      <c r="F39" s="239"/>
      <c r="G39" s="243"/>
      <c r="H39" s="98"/>
      <c r="I39" s="98"/>
      <c r="J39" s="98"/>
      <c r="K39" s="244"/>
      <c r="L39" s="243"/>
      <c r="M39" s="98"/>
      <c r="N39" s="98"/>
      <c r="O39" s="98"/>
      <c r="P39" s="244"/>
    </row>
    <row r="40" spans="1:16" x14ac:dyDescent="0.25">
      <c r="A40" s="14"/>
      <c r="B40" s="92"/>
      <c r="C40" s="89"/>
      <c r="D40" s="91"/>
      <c r="E40" s="92"/>
      <c r="F40" s="92"/>
      <c r="G40" s="245"/>
      <c r="H40" s="246"/>
      <c r="I40" s="246"/>
      <c r="J40" s="246"/>
      <c r="K40" s="247"/>
      <c r="L40" s="245"/>
      <c r="M40" s="246"/>
      <c r="N40" s="246"/>
      <c r="O40" s="246"/>
      <c r="P40" s="247"/>
    </row>
    <row r="41" spans="1:16" x14ac:dyDescent="0.25">
      <c r="A41" s="14"/>
      <c r="B41" s="255"/>
      <c r="C41" s="87"/>
      <c r="D41" s="87"/>
      <c r="E41" s="87"/>
      <c r="F41" s="87"/>
      <c r="G41" s="87"/>
      <c r="H41" s="87"/>
      <c r="I41" s="87"/>
      <c r="J41" s="87"/>
      <c r="K41" s="87"/>
      <c r="L41" s="87"/>
      <c r="M41" s="87"/>
      <c r="N41" s="87"/>
      <c r="O41" s="87"/>
      <c r="P41" s="87"/>
    </row>
    <row r="42" spans="1:16" x14ac:dyDescent="0.25">
      <c r="A42" s="14"/>
      <c r="B42" s="89"/>
      <c r="C42" s="90"/>
      <c r="D42" s="90"/>
      <c r="E42" s="90"/>
      <c r="F42" s="90"/>
      <c r="G42" s="90"/>
      <c r="H42" s="90"/>
      <c r="I42" s="90"/>
      <c r="J42" s="90"/>
      <c r="K42" s="90"/>
      <c r="L42" s="90"/>
      <c r="M42" s="90"/>
      <c r="N42" s="90"/>
      <c r="O42" s="90"/>
      <c r="P42" s="90"/>
    </row>
    <row r="43" spans="1:16" x14ac:dyDescent="0.25">
      <c r="A43" s="14"/>
      <c r="B43" s="253" t="s">
        <v>503</v>
      </c>
      <c r="C43" s="95"/>
      <c r="D43" s="95"/>
      <c r="E43" s="95"/>
      <c r="F43" s="95"/>
      <c r="G43" s="95"/>
      <c r="H43" s="95"/>
      <c r="I43" s="95"/>
      <c r="J43" s="95"/>
      <c r="K43" s="95"/>
      <c r="L43" s="95"/>
      <c r="M43" s="95"/>
      <c r="N43" s="95"/>
      <c r="O43" s="95"/>
      <c r="P43" s="97"/>
    </row>
    <row r="44" spans="1:16" ht="14.45" customHeight="1" x14ac:dyDescent="0.25">
      <c r="A44" s="14"/>
      <c r="B44" s="228" t="s">
        <v>504</v>
      </c>
      <c r="C44" s="228" t="s">
        <v>505</v>
      </c>
      <c r="D44" s="228" t="s">
        <v>506</v>
      </c>
      <c r="E44" s="87"/>
      <c r="F44" s="87"/>
      <c r="G44" s="87"/>
      <c r="H44" s="87"/>
      <c r="I44" s="87"/>
      <c r="J44" s="87"/>
      <c r="K44" s="87"/>
      <c r="L44" s="87"/>
      <c r="M44" s="87"/>
      <c r="N44" s="87"/>
      <c r="O44" s="87"/>
      <c r="P44" s="88"/>
    </row>
    <row r="45" spans="1:16" ht="17.100000000000001" customHeight="1" x14ac:dyDescent="0.25">
      <c r="A45" s="14"/>
      <c r="B45" s="92"/>
      <c r="C45" s="92"/>
      <c r="D45" s="89"/>
      <c r="E45" s="90"/>
      <c r="F45" s="90"/>
      <c r="G45" s="90"/>
      <c r="H45" s="90"/>
      <c r="I45" s="90"/>
      <c r="J45" s="90"/>
      <c r="K45" s="90"/>
      <c r="L45" s="90"/>
      <c r="M45" s="90"/>
      <c r="N45" s="90"/>
      <c r="O45" s="90"/>
      <c r="P45" s="91"/>
    </row>
    <row r="46" spans="1:16" ht="17.100000000000001" customHeight="1" x14ac:dyDescent="0.25">
      <c r="A46" s="14"/>
      <c r="B46" s="86"/>
      <c r="C46" s="139" t="s">
        <v>507</v>
      </c>
      <c r="D46" s="86" t="s">
        <v>508</v>
      </c>
      <c r="E46" s="87"/>
      <c r="F46" s="87"/>
      <c r="G46" s="87"/>
      <c r="H46" s="87"/>
      <c r="I46" s="87"/>
      <c r="J46" s="87"/>
      <c r="K46" s="87"/>
      <c r="L46" s="87"/>
      <c r="M46" s="87"/>
      <c r="N46" s="87"/>
      <c r="O46" s="87"/>
      <c r="P46" s="88"/>
    </row>
    <row r="47" spans="1:16" ht="17.100000000000001" customHeight="1" x14ac:dyDescent="0.25">
      <c r="A47" s="14"/>
      <c r="B47" s="239"/>
      <c r="C47" s="239"/>
      <c r="D47" s="125"/>
      <c r="E47" s="83"/>
      <c r="F47" s="83"/>
      <c r="G47" s="83"/>
      <c r="H47" s="83"/>
      <c r="I47" s="83"/>
      <c r="J47" s="83"/>
      <c r="K47" s="83"/>
      <c r="L47" s="83"/>
      <c r="M47" s="83"/>
      <c r="N47" s="83"/>
      <c r="O47" s="83"/>
      <c r="P47" s="191"/>
    </row>
    <row r="48" spans="1:16" ht="17.100000000000001" customHeight="1" x14ac:dyDescent="0.25">
      <c r="A48" s="14"/>
      <c r="B48" s="92"/>
      <c r="C48" s="92"/>
      <c r="D48" s="89"/>
      <c r="E48" s="90"/>
      <c r="F48" s="90"/>
      <c r="G48" s="90"/>
      <c r="H48" s="90"/>
      <c r="I48" s="90"/>
      <c r="J48" s="90"/>
      <c r="K48" s="90"/>
      <c r="L48" s="90"/>
      <c r="M48" s="90"/>
      <c r="N48" s="90"/>
      <c r="O48" s="90"/>
      <c r="P48" s="91"/>
    </row>
    <row r="49" spans="1:16" ht="17.100000000000001" customHeight="1" x14ac:dyDescent="0.25">
      <c r="A49" s="14"/>
      <c r="B49" s="14"/>
      <c r="C49" s="14"/>
      <c r="D49" s="14"/>
      <c r="E49" s="14"/>
      <c r="F49" s="14"/>
      <c r="G49" s="14"/>
      <c r="H49" s="14"/>
      <c r="I49" s="14"/>
      <c r="J49" s="14"/>
      <c r="K49" s="14"/>
      <c r="L49" s="14"/>
      <c r="M49" s="14"/>
      <c r="N49" s="14"/>
      <c r="O49" s="14"/>
      <c r="P49" s="14"/>
    </row>
    <row r="50" spans="1:16" ht="15" customHeight="1" x14ac:dyDescent="0.25">
      <c r="A50" s="14"/>
      <c r="B50" s="14"/>
      <c r="C50" s="14"/>
      <c r="D50" s="14"/>
      <c r="E50" s="14"/>
      <c r="F50" s="14"/>
      <c r="G50" s="14"/>
      <c r="H50" s="14"/>
      <c r="I50" s="14"/>
      <c r="J50" s="14"/>
      <c r="K50" s="14"/>
      <c r="L50" s="14"/>
      <c r="M50" s="14"/>
      <c r="N50" s="14"/>
      <c r="O50" s="14"/>
      <c r="P50" s="14"/>
    </row>
    <row r="51" spans="1:16" ht="15" customHeight="1" x14ac:dyDescent="0.25">
      <c r="A51" s="14"/>
      <c r="B51" s="14"/>
      <c r="C51" s="14"/>
      <c r="D51" s="14"/>
      <c r="E51" s="14"/>
      <c r="F51" s="14"/>
      <c r="G51" s="14"/>
      <c r="H51" s="14"/>
      <c r="I51" s="14"/>
      <c r="J51" s="14"/>
      <c r="K51" s="14"/>
      <c r="L51" s="14"/>
      <c r="M51" s="14"/>
      <c r="N51" s="14"/>
      <c r="O51" s="14"/>
      <c r="P51" s="14"/>
    </row>
    <row r="52" spans="1:16" ht="15" customHeight="1" x14ac:dyDescent="0.25">
      <c r="A52" s="14"/>
      <c r="B52" s="14"/>
      <c r="C52" s="14"/>
      <c r="D52" s="14"/>
      <c r="E52" s="14"/>
      <c r="F52" s="14"/>
      <c r="G52" s="14"/>
      <c r="H52" s="14"/>
      <c r="I52" s="14"/>
      <c r="J52" s="14"/>
      <c r="K52" s="14"/>
      <c r="L52" s="14"/>
      <c r="M52" s="14"/>
      <c r="N52" s="14"/>
      <c r="O52" s="14"/>
      <c r="P52" s="14"/>
    </row>
    <row r="53" spans="1:16" ht="15" customHeight="1" x14ac:dyDescent="0.25">
      <c r="A53" s="14"/>
      <c r="B53" s="14"/>
      <c r="C53" s="14"/>
      <c r="D53" s="14"/>
      <c r="E53" s="14"/>
      <c r="F53" s="14"/>
      <c r="G53" s="14"/>
      <c r="H53" s="14"/>
      <c r="I53" s="14"/>
      <c r="J53" s="14"/>
      <c r="K53" s="14"/>
      <c r="L53" s="14"/>
      <c r="M53" s="14"/>
      <c r="N53" s="14"/>
      <c r="O53" s="14"/>
      <c r="P53" s="14"/>
    </row>
    <row r="54" spans="1:16" ht="14.45" customHeight="1" x14ac:dyDescent="0.25">
      <c r="A54" s="14"/>
      <c r="B54" s="189" t="s">
        <v>509</v>
      </c>
      <c r="C54" s="83"/>
      <c r="D54" s="83"/>
      <c r="E54" s="83"/>
      <c r="F54" s="83"/>
      <c r="G54" s="83"/>
      <c r="H54" s="83"/>
      <c r="I54" s="83"/>
      <c r="J54" s="83"/>
      <c r="K54" s="83"/>
      <c r="L54" s="83"/>
      <c r="M54" s="83"/>
      <c r="N54" s="83"/>
      <c r="O54" s="83"/>
      <c r="P54" s="83"/>
    </row>
    <row r="55" spans="1:16" x14ac:dyDescent="0.25">
      <c r="A55" s="14"/>
      <c r="B55" s="83"/>
      <c r="C55" s="83"/>
      <c r="D55" s="83"/>
      <c r="E55" s="83"/>
      <c r="F55" s="83"/>
      <c r="G55" s="83"/>
      <c r="H55" s="83"/>
      <c r="I55" s="83"/>
      <c r="J55" s="83"/>
      <c r="K55" s="83"/>
      <c r="L55" s="83"/>
      <c r="M55" s="83"/>
      <c r="N55" s="83"/>
      <c r="O55" s="83"/>
      <c r="P55" s="83"/>
    </row>
    <row r="56" spans="1:16" x14ac:dyDescent="0.25">
      <c r="A56" s="14"/>
      <c r="B56" s="83"/>
      <c r="C56" s="83"/>
      <c r="D56" s="83"/>
      <c r="E56" s="83"/>
      <c r="F56" s="83"/>
      <c r="G56" s="83"/>
      <c r="H56" s="83"/>
      <c r="I56" s="83"/>
      <c r="J56" s="83"/>
      <c r="K56" s="83"/>
      <c r="L56" s="83"/>
      <c r="M56" s="83"/>
      <c r="N56" s="83"/>
      <c r="O56" s="83"/>
      <c r="P56" s="83"/>
    </row>
    <row r="57" spans="1:16" ht="17.100000000000001" customHeight="1" x14ac:dyDescent="0.3">
      <c r="A57" s="14"/>
      <c r="B57" s="83"/>
      <c r="C57" s="83"/>
      <c r="D57" s="83"/>
      <c r="E57" s="83"/>
      <c r="F57" s="83"/>
      <c r="G57" s="83"/>
      <c r="H57" s="83"/>
      <c r="I57" s="83"/>
      <c r="J57" s="83"/>
      <c r="K57" s="83"/>
      <c r="L57" s="83"/>
      <c r="M57" s="83"/>
      <c r="N57" s="83"/>
      <c r="O57" s="83"/>
      <c r="P57" s="83"/>
    </row>
    <row r="58" spans="1:16" x14ac:dyDescent="0.25">
      <c r="A58" s="14"/>
      <c r="B58" s="14"/>
      <c r="C58" s="14"/>
      <c r="D58" s="14"/>
      <c r="E58" s="14"/>
      <c r="F58" s="14"/>
      <c r="G58" s="14"/>
      <c r="H58" s="14"/>
      <c r="I58" s="14"/>
      <c r="J58" s="14"/>
      <c r="K58" s="14"/>
      <c r="L58" s="14"/>
      <c r="M58" s="14"/>
      <c r="N58" s="14"/>
      <c r="O58" s="14"/>
      <c r="P58" s="14"/>
    </row>
  </sheetData>
  <sheetProtection sheet="1" objects="1" scenarios="1" formatColumns="0" formatRows="0"/>
  <mergeCells count="66">
    <mergeCell ref="D46:P48"/>
    <mergeCell ref="L13:P16"/>
    <mergeCell ref="C33:D36"/>
    <mergeCell ref="C29:D32"/>
    <mergeCell ref="G17:K20"/>
    <mergeCell ref="F37:F40"/>
    <mergeCell ref="E33:E36"/>
    <mergeCell ref="F29:F32"/>
    <mergeCell ref="E21:E24"/>
    <mergeCell ref="L33:P36"/>
    <mergeCell ref="C46:C48"/>
    <mergeCell ref="E37:E40"/>
    <mergeCell ref="G13:K16"/>
    <mergeCell ref="B13:B16"/>
    <mergeCell ref="L21:P24"/>
    <mergeCell ref="G9:K12"/>
    <mergeCell ref="F13:F16"/>
    <mergeCell ref="B9:B12"/>
    <mergeCell ref="C37:D40"/>
    <mergeCell ref="G21:K24"/>
    <mergeCell ref="L17:P20"/>
    <mergeCell ref="B37:B40"/>
    <mergeCell ref="B46:B48"/>
    <mergeCell ref="B33:B36"/>
    <mergeCell ref="E25:E28"/>
    <mergeCell ref="F9:F12"/>
    <mergeCell ref="B25:B28"/>
    <mergeCell ref="B54:P57"/>
    <mergeCell ref="B29:B32"/>
    <mergeCell ref="F33:F36"/>
    <mergeCell ref="L9:P12"/>
    <mergeCell ref="C13:D16"/>
    <mergeCell ref="B44:B45"/>
    <mergeCell ref="C9:D12"/>
    <mergeCell ref="E29:E32"/>
    <mergeCell ref="B4:P5"/>
    <mergeCell ref="C44:C45"/>
    <mergeCell ref="C17:D20"/>
    <mergeCell ref="E13:E16"/>
    <mergeCell ref="B17:B20"/>
    <mergeCell ref="E9:E12"/>
    <mergeCell ref="C7:D8"/>
    <mergeCell ref="F17:F20"/>
    <mergeCell ref="G29:K32"/>
    <mergeCell ref="F21:F24"/>
    <mergeCell ref="B41:P42"/>
    <mergeCell ref="L25:P28"/>
    <mergeCell ref="G25:K28"/>
    <mergeCell ref="C6:P6"/>
    <mergeCell ref="F25:F28"/>
    <mergeCell ref="G37:K40"/>
    <mergeCell ref="L29:P32"/>
    <mergeCell ref="G33:K36"/>
    <mergeCell ref="L7:P8"/>
    <mergeCell ref="E7:E8"/>
    <mergeCell ref="G7:K8"/>
    <mergeCell ref="F7:F8"/>
    <mergeCell ref="B43:P43"/>
    <mergeCell ref="C25:D28"/>
    <mergeCell ref="D44:P45"/>
    <mergeCell ref="B2:P2"/>
    <mergeCell ref="E17:E20"/>
    <mergeCell ref="C21:D24"/>
    <mergeCell ref="L37:P40"/>
    <mergeCell ref="B21:B24"/>
    <mergeCell ref="B6:B8"/>
  </mergeCells>
  <dataValidations count="3">
    <dataValidation type="list" allowBlank="1" showInputMessage="1" showErrorMessage="1" prompt="Select Rating" sqref="B46:C48 E37:E39 E9:E35" xr:uid="{00000000-0002-0000-0A00-000000000000}">
      <formula1>"Low, Moderate, Substantial, High"</formula1>
    </dataValidation>
    <dataValidation type="list" allowBlank="1" showInputMessage="1" showErrorMessage="1" prompt="Select Response" sqref="F9:F40" xr:uid="{00000000-0002-0000-0A00-000001000000}">
      <formula1>"Yes, No"</formula1>
    </dataValidation>
    <dataValidation type="list" allowBlank="1" showInputMessage="1" showErrorMessage="1" prompt="Select type of risk" sqref="C9:D40"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R50"/>
  <sheetViews>
    <sheetView showGridLines="0" view="pageBreakPreview" zoomScaleNormal="100" zoomScaleSheetLayoutView="100" workbookViewId="0">
      <selection activeCell="U48" sqref="U48"/>
    </sheetView>
  </sheetViews>
  <sheetFormatPr defaultColWidth="8.85546875" defaultRowHeight="15" x14ac:dyDescent="0.25"/>
  <cols>
    <col min="1" max="1" width="1.42578125" customWidth="1"/>
  </cols>
  <sheetData>
    <row r="1" spans="1:18" x14ac:dyDescent="0.25">
      <c r="A1" s="14"/>
      <c r="B1" s="14"/>
      <c r="C1" s="14"/>
      <c r="D1" s="14"/>
      <c r="E1" s="14"/>
      <c r="F1" s="14"/>
      <c r="G1" s="14"/>
      <c r="H1" s="14"/>
      <c r="I1" s="14"/>
      <c r="J1" s="14"/>
      <c r="K1" s="14"/>
    </row>
    <row r="2" spans="1:18" ht="15.95" customHeight="1" x14ac:dyDescent="0.3">
      <c r="A2" s="14"/>
      <c r="B2" s="229" t="s">
        <v>510</v>
      </c>
      <c r="C2" s="83"/>
      <c r="D2" s="83"/>
      <c r="E2" s="83"/>
      <c r="F2" s="83"/>
      <c r="G2" s="83"/>
      <c r="H2" s="83"/>
      <c r="I2" s="83"/>
      <c r="J2" s="83"/>
      <c r="K2" s="83"/>
      <c r="M2" s="36"/>
      <c r="N2" s="36"/>
      <c r="O2" s="36"/>
      <c r="P2" s="36"/>
      <c r="Q2" s="36"/>
      <c r="R2" s="36"/>
    </row>
    <row r="3" spans="1:18" ht="15.95" customHeight="1" x14ac:dyDescent="0.3">
      <c r="A3" s="14"/>
      <c r="B3" s="17"/>
      <c r="C3" s="17"/>
      <c r="D3" s="17"/>
      <c r="E3" s="17"/>
      <c r="F3" s="17"/>
      <c r="G3" s="17"/>
      <c r="H3" s="17"/>
      <c r="I3" s="17"/>
      <c r="J3" s="17"/>
      <c r="K3" s="17"/>
      <c r="M3" s="36"/>
      <c r="N3" s="36"/>
      <c r="O3" s="36"/>
      <c r="P3" s="36"/>
      <c r="Q3" s="36"/>
      <c r="R3" s="36"/>
    </row>
    <row r="4" spans="1:18" ht="15.95" customHeight="1" x14ac:dyDescent="0.3">
      <c r="A4" s="14"/>
      <c r="B4" s="86" t="s">
        <v>511</v>
      </c>
      <c r="C4" s="87"/>
      <c r="D4" s="87"/>
      <c r="E4" s="87"/>
      <c r="F4" s="87"/>
      <c r="G4" s="87"/>
      <c r="H4" s="87"/>
      <c r="I4" s="87"/>
      <c r="J4" s="87"/>
      <c r="K4" s="88"/>
      <c r="M4" s="36"/>
      <c r="N4" s="36"/>
      <c r="O4" s="36"/>
      <c r="P4" s="36"/>
      <c r="Q4" s="36"/>
      <c r="R4" s="36"/>
    </row>
    <row r="5" spans="1:18" ht="24.95" customHeight="1" x14ac:dyDescent="0.3">
      <c r="A5" s="14"/>
      <c r="B5" s="89"/>
      <c r="C5" s="90"/>
      <c r="D5" s="90"/>
      <c r="E5" s="90"/>
      <c r="F5" s="90"/>
      <c r="G5" s="90"/>
      <c r="H5" s="90"/>
      <c r="I5" s="90"/>
      <c r="J5" s="90"/>
      <c r="K5" s="91"/>
      <c r="M5" s="36"/>
      <c r="N5" s="36"/>
      <c r="O5" s="36"/>
      <c r="P5" s="36"/>
      <c r="Q5" s="36"/>
      <c r="R5" s="36"/>
    </row>
    <row r="6" spans="1:18" ht="14.45" customHeight="1" x14ac:dyDescent="0.3">
      <c r="A6" s="14"/>
      <c r="B6" s="86"/>
      <c r="C6" s="95"/>
      <c r="D6" s="95"/>
      <c r="E6" s="95"/>
      <c r="F6" s="95"/>
      <c r="G6" s="95"/>
      <c r="H6" s="95"/>
      <c r="I6" s="95"/>
      <c r="J6" s="95"/>
      <c r="K6" s="97"/>
      <c r="M6" s="36"/>
      <c r="N6" s="36"/>
      <c r="O6" s="36"/>
      <c r="P6" s="36"/>
      <c r="Q6" s="36"/>
      <c r="R6" s="36"/>
    </row>
    <row r="7" spans="1:18" ht="14.45" customHeight="1" x14ac:dyDescent="0.3">
      <c r="A7" s="14"/>
      <c r="B7" s="228" t="s">
        <v>512</v>
      </c>
      <c r="C7" s="87"/>
      <c r="D7" s="87"/>
      <c r="E7" s="88"/>
      <c r="F7" s="252" t="s">
        <v>513</v>
      </c>
      <c r="G7" s="87"/>
      <c r="H7" s="87"/>
      <c r="I7" s="87"/>
      <c r="J7" s="87"/>
      <c r="K7" s="88"/>
      <c r="M7" s="36"/>
      <c r="N7" s="36"/>
      <c r="O7" s="36"/>
      <c r="P7" s="36"/>
      <c r="Q7" s="36"/>
      <c r="R7" s="36"/>
    </row>
    <row r="8" spans="1:18" ht="17.100000000000001" customHeight="1" x14ac:dyDescent="0.3">
      <c r="A8" s="14"/>
      <c r="B8" s="89"/>
      <c r="C8" s="90"/>
      <c r="D8" s="90"/>
      <c r="E8" s="91"/>
      <c r="F8" s="89"/>
      <c r="G8" s="90"/>
      <c r="H8" s="90"/>
      <c r="I8" s="90"/>
      <c r="J8" s="90"/>
      <c r="K8" s="91"/>
      <c r="M8" s="36"/>
      <c r="N8" s="36"/>
      <c r="O8" s="36"/>
      <c r="P8" s="36"/>
      <c r="Q8" s="36"/>
      <c r="R8" s="36"/>
    </row>
    <row r="9" spans="1:18" ht="14.45" customHeight="1" x14ac:dyDescent="0.3">
      <c r="A9" s="14"/>
      <c r="B9" s="257" t="s">
        <v>514</v>
      </c>
      <c r="C9" s="87"/>
      <c r="D9" s="87"/>
      <c r="E9" s="88"/>
      <c r="F9" s="139"/>
      <c r="G9" s="87"/>
      <c r="H9" s="87"/>
      <c r="I9" s="87"/>
      <c r="J9" s="87"/>
      <c r="K9" s="88"/>
      <c r="M9" s="36"/>
      <c r="N9" s="36"/>
      <c r="O9" s="36"/>
      <c r="P9" s="36"/>
      <c r="Q9" s="36"/>
      <c r="R9" s="36"/>
    </row>
    <row r="10" spans="1:18" ht="17.100000000000001" customHeight="1" x14ac:dyDescent="0.3">
      <c r="A10" s="14"/>
      <c r="B10" s="89"/>
      <c r="C10" s="90"/>
      <c r="D10" s="90"/>
      <c r="E10" s="91"/>
      <c r="F10" s="89"/>
      <c r="G10" s="90"/>
      <c r="H10" s="90"/>
      <c r="I10" s="90"/>
      <c r="J10" s="90"/>
      <c r="K10" s="91"/>
      <c r="M10" s="36"/>
      <c r="N10" s="36"/>
      <c r="O10" s="36"/>
      <c r="P10" s="36"/>
      <c r="Q10" s="36"/>
      <c r="R10" s="36"/>
    </row>
    <row r="11" spans="1:18" ht="17.100000000000001" customHeight="1" x14ac:dyDescent="0.3">
      <c r="A11" s="14"/>
      <c r="B11" s="257" t="s">
        <v>515</v>
      </c>
      <c r="C11" s="87"/>
      <c r="D11" s="87"/>
      <c r="E11" s="88"/>
      <c r="F11" s="139"/>
      <c r="G11" s="87"/>
      <c r="H11" s="87"/>
      <c r="I11" s="87"/>
      <c r="J11" s="87"/>
      <c r="K11" s="88"/>
      <c r="M11" s="36"/>
      <c r="N11" s="36"/>
      <c r="O11" s="36"/>
      <c r="P11" s="36"/>
      <c r="Q11" s="36"/>
      <c r="R11" s="36"/>
    </row>
    <row r="12" spans="1:18" ht="17.100000000000001" customHeight="1" x14ac:dyDescent="0.3">
      <c r="A12" s="14"/>
      <c r="B12" s="89"/>
      <c r="C12" s="90"/>
      <c r="D12" s="90"/>
      <c r="E12" s="91"/>
      <c r="F12" s="89"/>
      <c r="G12" s="90"/>
      <c r="H12" s="90"/>
      <c r="I12" s="90"/>
      <c r="J12" s="90"/>
      <c r="K12" s="91"/>
      <c r="M12" s="36"/>
      <c r="N12" s="36"/>
      <c r="O12" s="36"/>
      <c r="P12" s="36"/>
      <c r="Q12" s="36"/>
      <c r="R12" s="36"/>
    </row>
    <row r="13" spans="1:18" ht="17.100000000000001" customHeight="1" x14ac:dyDescent="0.25">
      <c r="A13" s="14"/>
      <c r="B13" s="257" t="s">
        <v>516</v>
      </c>
      <c r="C13" s="87"/>
      <c r="D13" s="87"/>
      <c r="E13" s="88"/>
      <c r="F13" s="139"/>
      <c r="G13" s="87"/>
      <c r="H13" s="87"/>
      <c r="I13" s="87"/>
      <c r="J13" s="87"/>
      <c r="K13" s="88"/>
    </row>
    <row r="14" spans="1:18" ht="17.100000000000001" customHeight="1" x14ac:dyDescent="0.25">
      <c r="A14" s="14"/>
      <c r="B14" s="89"/>
      <c r="C14" s="90"/>
      <c r="D14" s="90"/>
      <c r="E14" s="91"/>
      <c r="F14" s="89"/>
      <c r="G14" s="90"/>
      <c r="H14" s="90"/>
      <c r="I14" s="90"/>
      <c r="J14" s="90"/>
      <c r="K14" s="91"/>
    </row>
    <row r="15" spans="1:18" ht="17.100000000000001" customHeight="1" x14ac:dyDescent="0.25">
      <c r="A15" s="14"/>
      <c r="B15" s="257" t="s">
        <v>517</v>
      </c>
      <c r="C15" s="87"/>
      <c r="D15" s="87"/>
      <c r="E15" s="88"/>
      <c r="F15" s="139"/>
      <c r="G15" s="87"/>
      <c r="H15" s="87"/>
      <c r="I15" s="87"/>
      <c r="J15" s="87"/>
      <c r="K15" s="88"/>
    </row>
    <row r="16" spans="1:18" ht="17.100000000000001" customHeight="1" x14ac:dyDescent="0.25">
      <c r="A16" s="14"/>
      <c r="B16" s="89"/>
      <c r="C16" s="90"/>
      <c r="D16" s="90"/>
      <c r="E16" s="91"/>
      <c r="F16" s="89"/>
      <c r="G16" s="90"/>
      <c r="H16" s="90"/>
      <c r="I16" s="90"/>
      <c r="J16" s="90"/>
      <c r="K16" s="91"/>
    </row>
    <row r="17" spans="1:11" ht="17.100000000000001" customHeight="1" x14ac:dyDescent="0.25">
      <c r="A17" s="14"/>
      <c r="B17" s="257" t="s">
        <v>518</v>
      </c>
      <c r="C17" s="87"/>
      <c r="D17" s="87"/>
      <c r="E17" s="88"/>
      <c r="F17" s="139"/>
      <c r="G17" s="87"/>
      <c r="H17" s="87"/>
      <c r="I17" s="87"/>
      <c r="J17" s="87"/>
      <c r="K17" s="88"/>
    </row>
    <row r="18" spans="1:11" ht="17.100000000000001" customHeight="1" x14ac:dyDescent="0.25">
      <c r="A18" s="14"/>
      <c r="B18" s="89"/>
      <c r="C18" s="90"/>
      <c r="D18" s="90"/>
      <c r="E18" s="91"/>
      <c r="F18" s="89"/>
      <c r="G18" s="90"/>
      <c r="H18" s="90"/>
      <c r="I18" s="90"/>
      <c r="J18" s="90"/>
      <c r="K18" s="91"/>
    </row>
    <row r="19" spans="1:11" ht="17.100000000000001" customHeight="1" x14ac:dyDescent="0.25">
      <c r="A19" s="14"/>
      <c r="B19" s="86"/>
      <c r="C19" s="87"/>
      <c r="D19" s="87"/>
      <c r="E19" s="87"/>
      <c r="F19" s="87"/>
      <c r="G19" s="87"/>
      <c r="H19" s="87"/>
      <c r="I19" s="87"/>
      <c r="J19" s="87"/>
      <c r="K19" s="88"/>
    </row>
    <row r="20" spans="1:11" ht="17.100000000000001" customHeight="1" x14ac:dyDescent="0.25">
      <c r="A20" s="14"/>
      <c r="B20" s="89"/>
      <c r="C20" s="90"/>
      <c r="D20" s="90"/>
      <c r="E20" s="90"/>
      <c r="F20" s="90"/>
      <c r="G20" s="90"/>
      <c r="H20" s="90"/>
      <c r="I20" s="90"/>
      <c r="J20" s="90"/>
      <c r="K20" s="91"/>
    </row>
    <row r="24" spans="1:11" ht="17.100000000000001" customHeight="1" x14ac:dyDescent="0.25">
      <c r="A24" s="14"/>
      <c r="B24" s="14"/>
      <c r="C24" s="14"/>
      <c r="D24" s="14"/>
      <c r="E24" s="14"/>
      <c r="F24" s="14"/>
      <c r="G24" s="14"/>
      <c r="H24" s="14"/>
      <c r="I24" s="14"/>
      <c r="J24" s="14"/>
      <c r="K24" s="14"/>
    </row>
    <row r="25" spans="1:11" ht="17.100000000000001" customHeight="1" x14ac:dyDescent="0.25">
      <c r="A25" s="14"/>
      <c r="B25" s="14"/>
      <c r="C25" s="14"/>
      <c r="D25" s="14"/>
      <c r="E25" s="14"/>
      <c r="F25" s="14"/>
      <c r="G25" s="14"/>
      <c r="H25" s="14"/>
      <c r="I25" s="14"/>
      <c r="J25" s="14"/>
      <c r="K25" s="14"/>
    </row>
    <row r="26" spans="1:11" ht="17.100000000000001" customHeight="1" x14ac:dyDescent="0.25">
      <c r="A26" s="14"/>
      <c r="B26" s="14"/>
      <c r="C26" s="14"/>
      <c r="D26" s="14"/>
      <c r="E26" s="14"/>
      <c r="F26" s="14"/>
      <c r="G26" s="14"/>
      <c r="H26" s="14"/>
      <c r="I26" s="14"/>
      <c r="J26" s="14"/>
      <c r="K26" s="14"/>
    </row>
    <row r="27" spans="1:11" ht="17.100000000000001" customHeight="1" x14ac:dyDescent="0.25">
      <c r="A27" s="14"/>
      <c r="B27" s="14"/>
      <c r="C27" s="14"/>
      <c r="D27" s="14"/>
      <c r="E27" s="14"/>
      <c r="F27" s="14"/>
      <c r="G27" s="14"/>
      <c r="H27" s="14"/>
      <c r="I27" s="14"/>
      <c r="J27" s="14"/>
      <c r="K27" s="14"/>
    </row>
    <row r="28" spans="1:11" ht="17.100000000000001" customHeight="1" x14ac:dyDescent="0.25">
      <c r="A28" s="14"/>
      <c r="B28" s="14"/>
      <c r="C28" s="14"/>
      <c r="D28" s="14"/>
      <c r="E28" s="14"/>
      <c r="F28" s="14"/>
      <c r="G28" s="14"/>
      <c r="H28" s="14"/>
      <c r="I28" s="14"/>
      <c r="J28" s="14"/>
      <c r="K28" s="14"/>
    </row>
    <row r="29" spans="1:11" ht="17.100000000000001" customHeight="1" x14ac:dyDescent="0.25">
      <c r="A29" s="14"/>
      <c r="B29" s="14"/>
      <c r="C29" s="14"/>
      <c r="D29" s="14"/>
      <c r="E29" s="14"/>
      <c r="F29" s="14"/>
      <c r="G29" s="14"/>
      <c r="H29" s="14"/>
      <c r="I29" s="14"/>
      <c r="J29" s="14"/>
      <c r="K29" s="14"/>
    </row>
    <row r="30" spans="1:11" ht="17.100000000000001" customHeight="1" x14ac:dyDescent="0.25">
      <c r="A30" s="14"/>
      <c r="B30" s="14"/>
      <c r="C30" s="14"/>
      <c r="D30" s="14"/>
      <c r="E30" s="14"/>
      <c r="F30" s="14"/>
      <c r="G30" s="14"/>
      <c r="H30" s="14"/>
      <c r="I30" s="14"/>
      <c r="J30" s="14"/>
      <c r="K30" s="14"/>
    </row>
    <row r="31" spans="1:11" ht="17.100000000000001" customHeight="1" x14ac:dyDescent="0.25">
      <c r="A31" s="14"/>
      <c r="B31" s="14"/>
      <c r="C31" s="14"/>
      <c r="D31" s="14"/>
      <c r="E31" s="14"/>
      <c r="F31" s="14"/>
      <c r="G31" s="14"/>
      <c r="H31" s="14"/>
      <c r="I31" s="14"/>
      <c r="J31" s="14"/>
      <c r="K31" s="14"/>
    </row>
    <row r="32" spans="1:11" ht="17.100000000000001" customHeight="1" x14ac:dyDescent="0.25">
      <c r="A32" s="14"/>
      <c r="B32" s="14"/>
      <c r="C32" s="14"/>
      <c r="D32" s="14"/>
      <c r="E32" s="14"/>
      <c r="F32" s="14"/>
      <c r="G32" s="14"/>
      <c r="H32" s="14"/>
      <c r="I32" s="14"/>
      <c r="J32" s="14"/>
      <c r="K32" s="14"/>
    </row>
    <row r="33" spans="1:11" ht="17.100000000000001" customHeight="1" x14ac:dyDescent="0.25">
      <c r="A33" s="14"/>
      <c r="B33" s="14"/>
      <c r="C33" s="14"/>
      <c r="D33" s="14"/>
      <c r="E33" s="14"/>
      <c r="F33" s="14"/>
      <c r="G33" s="14"/>
      <c r="H33" s="14"/>
      <c r="I33" s="14"/>
      <c r="J33" s="14"/>
      <c r="K33" s="14"/>
    </row>
    <row r="34" spans="1:11" ht="17.100000000000001" customHeight="1" x14ac:dyDescent="0.25">
      <c r="A34" s="14"/>
      <c r="B34" s="14"/>
      <c r="C34" s="14"/>
      <c r="D34" s="14"/>
      <c r="E34" s="14"/>
      <c r="F34" s="14"/>
      <c r="G34" s="14"/>
      <c r="H34" s="14"/>
      <c r="I34" s="14"/>
      <c r="J34" s="14"/>
      <c r="K34" s="14"/>
    </row>
    <row r="35" spans="1:11" ht="17.100000000000001" customHeight="1" x14ac:dyDescent="0.25">
      <c r="A35" s="14"/>
      <c r="B35" s="14"/>
      <c r="C35" s="14"/>
      <c r="D35" s="14"/>
      <c r="E35" s="14"/>
      <c r="F35" s="14"/>
      <c r="G35" s="14"/>
      <c r="H35" s="14"/>
      <c r="I35" s="14"/>
      <c r="J35" s="14"/>
      <c r="K35" s="14"/>
    </row>
    <row r="36" spans="1:11" ht="17.100000000000001" customHeight="1" x14ac:dyDescent="0.25">
      <c r="A36" s="14"/>
      <c r="B36" s="14"/>
      <c r="C36" s="14"/>
      <c r="D36" s="14"/>
      <c r="E36" s="14"/>
      <c r="F36" s="14"/>
      <c r="G36" s="14"/>
      <c r="H36" s="14"/>
      <c r="I36" s="14"/>
      <c r="J36" s="14"/>
      <c r="K36" s="14"/>
    </row>
    <row r="37" spans="1:11" ht="17.100000000000001" customHeight="1" x14ac:dyDescent="0.25">
      <c r="A37" s="14"/>
      <c r="B37" s="14"/>
      <c r="C37" s="14"/>
      <c r="D37" s="14"/>
      <c r="E37" s="14"/>
      <c r="F37" s="14"/>
      <c r="G37" s="14"/>
      <c r="H37" s="14"/>
      <c r="I37" s="14"/>
      <c r="J37" s="14"/>
      <c r="K37" s="14"/>
    </row>
    <row r="38" spans="1:11" ht="17.100000000000001" customHeight="1" x14ac:dyDescent="0.25">
      <c r="A38" s="14"/>
      <c r="B38" s="14"/>
      <c r="C38" s="14"/>
      <c r="D38" s="14"/>
      <c r="E38" s="14"/>
      <c r="F38" s="14"/>
      <c r="G38" s="14"/>
      <c r="H38" s="14"/>
      <c r="I38" s="14"/>
      <c r="J38" s="14"/>
      <c r="K38" s="14"/>
    </row>
    <row r="39" spans="1:11" ht="17.100000000000001" customHeight="1" x14ac:dyDescent="0.25">
      <c r="A39" s="14"/>
      <c r="B39" s="14"/>
      <c r="C39" s="14"/>
      <c r="D39" s="14"/>
      <c r="E39" s="14"/>
      <c r="F39" s="14"/>
      <c r="G39" s="14"/>
      <c r="H39" s="14"/>
      <c r="I39" s="14"/>
      <c r="J39" s="14"/>
      <c r="K39" s="14"/>
    </row>
    <row r="40" spans="1:11" ht="17.100000000000001" customHeight="1" x14ac:dyDescent="0.25">
      <c r="A40" s="14"/>
      <c r="B40" s="14"/>
      <c r="C40" s="14"/>
      <c r="D40" s="14"/>
      <c r="E40" s="14"/>
      <c r="F40" s="14"/>
      <c r="G40" s="14"/>
      <c r="H40" s="14"/>
      <c r="I40" s="14"/>
      <c r="J40" s="14"/>
      <c r="K40" s="14"/>
    </row>
    <row r="41" spans="1:11" ht="17.100000000000001" customHeight="1" x14ac:dyDescent="0.25">
      <c r="A41" s="14"/>
      <c r="B41" s="14"/>
      <c r="C41" s="14"/>
      <c r="D41" s="14"/>
      <c r="E41" s="14"/>
      <c r="F41" s="14"/>
      <c r="G41" s="14"/>
      <c r="H41" s="14"/>
      <c r="I41" s="14"/>
      <c r="J41" s="14"/>
      <c r="K41" s="14"/>
    </row>
    <row r="42" spans="1:11" ht="17.100000000000001" customHeight="1" x14ac:dyDescent="0.25">
      <c r="A42" s="14"/>
      <c r="B42" s="14"/>
      <c r="C42" s="14"/>
      <c r="D42" s="14"/>
      <c r="E42" s="14"/>
      <c r="F42" s="14"/>
      <c r="G42" s="14"/>
      <c r="H42" s="14"/>
      <c r="I42" s="14"/>
      <c r="J42" s="14"/>
      <c r="K42" s="14"/>
    </row>
    <row r="43" spans="1:11" ht="17.100000000000001" customHeight="1" x14ac:dyDescent="0.25">
      <c r="A43" s="14"/>
      <c r="B43" s="14"/>
      <c r="C43" s="14"/>
      <c r="D43" s="14"/>
      <c r="E43" s="14"/>
      <c r="F43" s="14"/>
      <c r="G43" s="14"/>
      <c r="H43" s="14"/>
      <c r="I43" s="14"/>
      <c r="J43" s="14"/>
      <c r="K43" s="14"/>
    </row>
    <row r="44" spans="1:11" ht="17.100000000000001" customHeight="1" x14ac:dyDescent="0.25">
      <c r="A44" s="14"/>
      <c r="B44" s="14"/>
      <c r="C44" s="14"/>
      <c r="D44" s="14"/>
      <c r="E44" s="14"/>
      <c r="F44" s="14"/>
      <c r="G44" s="14"/>
      <c r="H44" s="14"/>
      <c r="I44" s="14"/>
      <c r="J44" s="14"/>
      <c r="K44" s="14"/>
    </row>
    <row r="45" spans="1:11" ht="17.100000000000001" customHeight="1" x14ac:dyDescent="0.25">
      <c r="A45" s="14"/>
      <c r="B45" s="14"/>
      <c r="C45" s="14"/>
      <c r="D45" s="14"/>
      <c r="E45" s="14"/>
      <c r="F45" s="14"/>
      <c r="G45" s="14"/>
      <c r="H45" s="14"/>
      <c r="I45" s="14"/>
      <c r="J45" s="14"/>
      <c r="K45" s="14"/>
    </row>
    <row r="46" spans="1:11" ht="17.100000000000001" customHeight="1" x14ac:dyDescent="0.25">
      <c r="A46" s="14"/>
      <c r="B46" s="14"/>
      <c r="C46" s="14"/>
      <c r="D46" s="14"/>
      <c r="E46" s="14"/>
      <c r="F46" s="14"/>
      <c r="G46" s="14"/>
      <c r="H46" s="14"/>
      <c r="I46" s="14"/>
      <c r="J46" s="14"/>
      <c r="K46" s="14"/>
    </row>
    <row r="47" spans="1:11" ht="17.100000000000001" customHeight="1" x14ac:dyDescent="0.25">
      <c r="A47" s="14"/>
      <c r="B47" s="14"/>
      <c r="C47" s="14"/>
      <c r="D47" s="14"/>
      <c r="E47" s="14"/>
      <c r="F47" s="14"/>
      <c r="G47" s="14"/>
      <c r="H47" s="14"/>
      <c r="I47" s="14"/>
      <c r="J47" s="14"/>
      <c r="K47" s="14"/>
    </row>
    <row r="48" spans="1:11" ht="17.100000000000001" customHeight="1" x14ac:dyDescent="0.25">
      <c r="A48" s="14"/>
      <c r="B48" s="14"/>
      <c r="C48" s="14"/>
      <c r="D48" s="14"/>
      <c r="E48" s="14"/>
      <c r="F48" s="14"/>
      <c r="G48" s="14"/>
      <c r="H48" s="14"/>
      <c r="I48" s="14"/>
      <c r="J48" s="14"/>
      <c r="K48" s="14"/>
    </row>
    <row r="49" spans="1:11" ht="17.100000000000001" customHeight="1" x14ac:dyDescent="0.25">
      <c r="A49" s="14"/>
      <c r="B49" s="14"/>
      <c r="C49" s="14"/>
      <c r="D49" s="14"/>
      <c r="E49" s="14"/>
      <c r="F49" s="14"/>
      <c r="G49" s="14"/>
      <c r="H49" s="14"/>
      <c r="I49" s="14"/>
      <c r="J49" s="14"/>
      <c r="K49" s="14"/>
    </row>
    <row r="50" spans="1:11" x14ac:dyDescent="0.25">
      <c r="A50" s="14"/>
      <c r="B50" s="14"/>
      <c r="C50" s="14"/>
      <c r="D50" s="14"/>
      <c r="E50" s="14"/>
      <c r="F50" s="14"/>
      <c r="G50" s="14"/>
      <c r="H50" s="14"/>
      <c r="I50" s="14"/>
      <c r="J50" s="14"/>
      <c r="K50" s="14"/>
    </row>
  </sheetData>
  <sheetProtection sheet="1" objects="1" scenarios="1" formatColumns="0" formatRows="0"/>
  <mergeCells count="16">
    <mergeCell ref="B2:K2"/>
    <mergeCell ref="B6:K6"/>
    <mergeCell ref="F9:K10"/>
    <mergeCell ref="F17:K18"/>
    <mergeCell ref="B4:K5"/>
    <mergeCell ref="B13:E14"/>
    <mergeCell ref="F15:K16"/>
    <mergeCell ref="F13:K14"/>
    <mergeCell ref="B17:E18"/>
    <mergeCell ref="B7:E8"/>
    <mergeCell ref="B11:E12"/>
    <mergeCell ref="B19:K20"/>
    <mergeCell ref="B15:E16"/>
    <mergeCell ref="F7:K8"/>
    <mergeCell ref="B9:E10"/>
    <mergeCell ref="F11:K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58"/>
  <sheetViews>
    <sheetView showGridLines="0" view="pageBreakPreview" zoomScaleNormal="100" zoomScaleSheetLayoutView="100" workbookViewId="0">
      <selection activeCell="T27" sqref="T27"/>
    </sheetView>
  </sheetViews>
  <sheetFormatPr defaultColWidth="8.85546875" defaultRowHeight="15" x14ac:dyDescent="0.25"/>
  <cols>
    <col min="1" max="1" width="1.42578125" customWidth="1"/>
    <col min="2" max="2" width="9.140625" customWidth="1"/>
    <col min="9" max="9" width="12" customWidth="1"/>
  </cols>
  <sheetData>
    <row r="1" spans="1:11" x14ac:dyDescent="0.25">
      <c r="A1" s="2"/>
      <c r="B1" s="2"/>
      <c r="C1" s="2"/>
      <c r="D1" s="2"/>
      <c r="E1" s="2"/>
      <c r="F1" s="2"/>
      <c r="G1" s="2"/>
      <c r="H1" s="2"/>
      <c r="I1" s="2"/>
      <c r="J1" s="2"/>
      <c r="K1" s="2"/>
    </row>
    <row r="2" spans="1:11" ht="19.5" customHeight="1" x14ac:dyDescent="0.25">
      <c r="A2" s="2"/>
      <c r="B2" s="202" t="s">
        <v>519</v>
      </c>
      <c r="C2" s="83"/>
      <c r="D2" s="83"/>
      <c r="E2" s="83"/>
      <c r="F2" s="83"/>
      <c r="G2" s="83"/>
      <c r="H2" s="83"/>
      <c r="I2" s="83"/>
      <c r="J2" s="83"/>
      <c r="K2" s="83"/>
    </row>
    <row r="3" spans="1:11" x14ac:dyDescent="0.25">
      <c r="A3" s="2"/>
      <c r="B3" s="16"/>
      <c r="C3" s="16"/>
      <c r="D3" s="16"/>
      <c r="E3" s="16"/>
      <c r="F3" s="16"/>
      <c r="G3" s="16"/>
      <c r="H3" s="16"/>
      <c r="I3" s="16"/>
      <c r="J3" s="16"/>
      <c r="K3" s="16"/>
    </row>
    <row r="4" spans="1:11" s="3" customFormat="1" ht="14.45" customHeight="1" x14ac:dyDescent="0.25">
      <c r="A4" s="8"/>
      <c r="B4" s="96" t="s">
        <v>520</v>
      </c>
      <c r="C4" s="87"/>
      <c r="D4" s="87"/>
      <c r="E4" s="87"/>
      <c r="F4" s="87"/>
      <c r="G4" s="87"/>
      <c r="H4" s="87"/>
      <c r="I4" s="87"/>
      <c r="J4" s="87"/>
      <c r="K4" s="88"/>
    </row>
    <row r="5" spans="1:11" ht="15.95" customHeight="1" x14ac:dyDescent="0.25">
      <c r="A5" s="2"/>
      <c r="B5" s="125"/>
      <c r="C5" s="83"/>
      <c r="D5" s="83"/>
      <c r="E5" s="83"/>
      <c r="F5" s="83"/>
      <c r="G5" s="83"/>
      <c r="H5" s="83"/>
      <c r="I5" s="83"/>
      <c r="J5" s="83"/>
      <c r="K5" s="191"/>
    </row>
    <row r="6" spans="1:11" ht="15.95" customHeight="1" x14ac:dyDescent="0.25">
      <c r="A6" s="2"/>
      <c r="B6" s="125"/>
      <c r="C6" s="83"/>
      <c r="D6" s="83"/>
      <c r="E6" s="83"/>
      <c r="F6" s="83"/>
      <c r="G6" s="83"/>
      <c r="H6" s="83"/>
      <c r="I6" s="83"/>
      <c r="J6" s="83"/>
      <c r="K6" s="191"/>
    </row>
    <row r="7" spans="1:11" ht="15.95" customHeight="1" x14ac:dyDescent="0.25">
      <c r="A7" s="2"/>
      <c r="B7" s="125"/>
      <c r="C7" s="83"/>
      <c r="D7" s="83"/>
      <c r="E7" s="83"/>
      <c r="F7" s="83"/>
      <c r="G7" s="83"/>
      <c r="H7" s="83"/>
      <c r="I7" s="83"/>
      <c r="J7" s="83"/>
      <c r="K7" s="191"/>
    </row>
    <row r="8" spans="1:11" ht="15.95" customHeight="1" x14ac:dyDescent="0.25">
      <c r="A8" s="2"/>
      <c r="B8" s="89"/>
      <c r="C8" s="90"/>
      <c r="D8" s="90"/>
      <c r="E8" s="90"/>
      <c r="F8" s="90"/>
      <c r="G8" s="90"/>
      <c r="H8" s="90"/>
      <c r="I8" s="90"/>
      <c r="J8" s="90"/>
      <c r="K8" s="91"/>
    </row>
    <row r="9" spans="1:11" ht="14.45" customHeight="1" x14ac:dyDescent="0.25">
      <c r="A9" s="2"/>
      <c r="B9" s="252" t="s">
        <v>521</v>
      </c>
      <c r="C9" s="88"/>
      <c r="D9" s="252" t="s">
        <v>522</v>
      </c>
      <c r="E9" s="87"/>
      <c r="F9" s="87"/>
      <c r="G9" s="87"/>
      <c r="H9" s="88"/>
      <c r="I9" s="261" t="s">
        <v>523</v>
      </c>
      <c r="J9" s="252" t="s">
        <v>524</v>
      </c>
      <c r="K9" s="88"/>
    </row>
    <row r="10" spans="1:11" ht="14.45" customHeight="1" x14ac:dyDescent="0.25">
      <c r="A10" s="2"/>
      <c r="B10" s="125"/>
      <c r="C10" s="191"/>
      <c r="D10" s="125"/>
      <c r="E10" s="83"/>
      <c r="F10" s="83"/>
      <c r="G10" s="83"/>
      <c r="H10" s="191"/>
      <c r="I10" s="239"/>
      <c r="J10" s="125"/>
      <c r="K10" s="191"/>
    </row>
    <row r="11" spans="1:11" ht="15.95" customHeight="1" x14ac:dyDescent="0.25">
      <c r="A11" s="2"/>
      <c r="B11" s="89"/>
      <c r="C11" s="91"/>
      <c r="D11" s="89"/>
      <c r="E11" s="90"/>
      <c r="F11" s="90"/>
      <c r="G11" s="90"/>
      <c r="H11" s="91"/>
      <c r="I11" s="92"/>
      <c r="J11" s="89"/>
      <c r="K11" s="91"/>
    </row>
    <row r="12" spans="1:11" ht="14.45" customHeight="1" x14ac:dyDescent="0.25">
      <c r="A12" s="2"/>
      <c r="B12" s="96" t="s">
        <v>525</v>
      </c>
      <c r="C12" s="88"/>
      <c r="D12" s="96"/>
      <c r="E12" s="87"/>
      <c r="F12" s="87"/>
      <c r="G12" s="87"/>
      <c r="H12" s="88"/>
      <c r="I12" s="96"/>
      <c r="J12" s="86"/>
      <c r="K12" s="88"/>
    </row>
    <row r="13" spans="1:11" ht="15.95" customHeight="1" x14ac:dyDescent="0.25">
      <c r="A13" s="2"/>
      <c r="B13" s="89"/>
      <c r="C13" s="91"/>
      <c r="D13" s="89"/>
      <c r="E13" s="90"/>
      <c r="F13" s="90"/>
      <c r="G13" s="90"/>
      <c r="H13" s="91"/>
      <c r="I13" s="92"/>
      <c r="J13" s="89"/>
      <c r="K13" s="91"/>
    </row>
    <row r="14" spans="1:11" ht="14.45" customHeight="1" x14ac:dyDescent="0.25">
      <c r="A14" s="2"/>
      <c r="B14" s="96" t="s">
        <v>526</v>
      </c>
      <c r="C14" s="88"/>
      <c r="D14" s="96"/>
      <c r="E14" s="87"/>
      <c r="F14" s="87"/>
      <c r="G14" s="87"/>
      <c r="H14" s="88"/>
      <c r="I14" s="96"/>
      <c r="J14" s="86"/>
      <c r="K14" s="88"/>
    </row>
    <row r="15" spans="1:11" ht="15.95" customHeight="1" x14ac:dyDescent="0.25">
      <c r="A15" s="2"/>
      <c r="B15" s="89"/>
      <c r="C15" s="91"/>
      <c r="D15" s="89"/>
      <c r="E15" s="90"/>
      <c r="F15" s="90"/>
      <c r="G15" s="90"/>
      <c r="H15" s="91"/>
      <c r="I15" s="92"/>
      <c r="J15" s="89"/>
      <c r="K15" s="91"/>
    </row>
    <row r="16" spans="1:11" ht="14.45" customHeight="1" x14ac:dyDescent="0.25">
      <c r="A16" s="2"/>
      <c r="B16" s="96" t="s">
        <v>527</v>
      </c>
      <c r="C16" s="88"/>
      <c r="D16" s="96"/>
      <c r="E16" s="87"/>
      <c r="F16" s="87"/>
      <c r="G16" s="87"/>
      <c r="H16" s="88"/>
      <c r="I16" s="96"/>
      <c r="J16" s="86"/>
      <c r="K16" s="88"/>
    </row>
    <row r="17" spans="1:11" ht="15.95" customHeight="1" x14ac:dyDescent="0.25">
      <c r="A17" s="2"/>
      <c r="B17" s="125"/>
      <c r="C17" s="191"/>
      <c r="D17" s="125"/>
      <c r="E17" s="83"/>
      <c r="F17" s="83"/>
      <c r="G17" s="83"/>
      <c r="H17" s="191"/>
      <c r="I17" s="239"/>
      <c r="J17" s="125"/>
      <c r="K17" s="191"/>
    </row>
    <row r="18" spans="1:11" ht="15.95" customHeight="1" x14ac:dyDescent="0.25">
      <c r="A18" s="2"/>
      <c r="B18" s="89"/>
      <c r="C18" s="91"/>
      <c r="D18" s="89"/>
      <c r="E18" s="90"/>
      <c r="F18" s="90"/>
      <c r="G18" s="90"/>
      <c r="H18" s="91"/>
      <c r="I18" s="92"/>
      <c r="J18" s="89"/>
      <c r="K18" s="91"/>
    </row>
    <row r="19" spans="1:11" ht="14.45" customHeight="1" x14ac:dyDescent="0.25">
      <c r="A19" s="2"/>
      <c r="B19" s="96" t="s">
        <v>528</v>
      </c>
      <c r="C19" s="88"/>
      <c r="D19" s="96"/>
      <c r="E19" s="87"/>
      <c r="F19" s="87"/>
      <c r="G19" s="87"/>
      <c r="H19" s="88"/>
      <c r="I19" s="96"/>
      <c r="J19" s="86"/>
      <c r="K19" s="88"/>
    </row>
    <row r="20" spans="1:11" ht="15.95" customHeight="1" x14ac:dyDescent="0.25">
      <c r="A20" s="2"/>
      <c r="B20" s="89"/>
      <c r="C20" s="91"/>
      <c r="D20" s="89"/>
      <c r="E20" s="90"/>
      <c r="F20" s="90"/>
      <c r="G20" s="90"/>
      <c r="H20" s="91"/>
      <c r="I20" s="92"/>
      <c r="J20" s="89"/>
      <c r="K20" s="91"/>
    </row>
    <row r="21" spans="1:11" ht="14.45" customHeight="1" x14ac:dyDescent="0.25">
      <c r="A21" s="2"/>
      <c r="B21" s="96" t="s">
        <v>529</v>
      </c>
      <c r="C21" s="88"/>
      <c r="D21" s="96"/>
      <c r="E21" s="87"/>
      <c r="F21" s="87"/>
      <c r="G21" s="87"/>
      <c r="H21" s="88"/>
      <c r="I21" s="96"/>
      <c r="J21" s="86"/>
      <c r="K21" s="88"/>
    </row>
    <row r="22" spans="1:11" ht="15.95" customHeight="1" x14ac:dyDescent="0.25">
      <c r="A22" s="2"/>
      <c r="B22" s="89"/>
      <c r="C22" s="91"/>
      <c r="D22" s="89"/>
      <c r="E22" s="90"/>
      <c r="F22" s="90"/>
      <c r="G22" s="90"/>
      <c r="H22" s="91"/>
      <c r="I22" s="92"/>
      <c r="J22" s="89"/>
      <c r="K22" s="91"/>
    </row>
    <row r="23" spans="1:11" ht="14.45" customHeight="1" x14ac:dyDescent="0.25">
      <c r="A23" s="2"/>
      <c r="B23" s="96" t="s">
        <v>530</v>
      </c>
      <c r="C23" s="88"/>
      <c r="D23" s="96"/>
      <c r="E23" s="87"/>
      <c r="F23" s="87"/>
      <c r="G23" s="87"/>
      <c r="H23" s="88"/>
      <c r="I23" s="96"/>
      <c r="J23" s="86"/>
      <c r="K23" s="88"/>
    </row>
    <row r="24" spans="1:11" ht="15.95" customHeight="1" x14ac:dyDescent="0.25">
      <c r="A24" s="2"/>
      <c r="B24" s="89"/>
      <c r="C24" s="91"/>
      <c r="D24" s="89"/>
      <c r="E24" s="90"/>
      <c r="F24" s="90"/>
      <c r="G24" s="90"/>
      <c r="H24" s="91"/>
      <c r="I24" s="92"/>
      <c r="J24" s="89"/>
      <c r="K24" s="91"/>
    </row>
    <row r="25" spans="1:11" ht="14.45" customHeight="1" x14ac:dyDescent="0.25">
      <c r="A25" s="2"/>
      <c r="B25" s="96" t="s">
        <v>531</v>
      </c>
      <c r="C25" s="88"/>
      <c r="D25" s="96"/>
      <c r="E25" s="87"/>
      <c r="F25" s="87"/>
      <c r="G25" s="87"/>
      <c r="H25" s="88"/>
      <c r="I25" s="96"/>
      <c r="J25" s="86"/>
      <c r="K25" s="88"/>
    </row>
    <row r="26" spans="1:11" ht="15.95" customHeight="1" x14ac:dyDescent="0.25">
      <c r="A26" s="2"/>
      <c r="B26" s="89"/>
      <c r="C26" s="91"/>
      <c r="D26" s="89"/>
      <c r="E26" s="90"/>
      <c r="F26" s="90"/>
      <c r="G26" s="90"/>
      <c r="H26" s="91"/>
      <c r="I26" s="92"/>
      <c r="J26" s="89"/>
      <c r="K26" s="91"/>
    </row>
    <row r="27" spans="1:11" ht="14.45" customHeight="1" x14ac:dyDescent="0.25">
      <c r="A27" s="2"/>
      <c r="B27" s="96" t="s">
        <v>532</v>
      </c>
      <c r="C27" s="88"/>
      <c r="D27" s="96"/>
      <c r="E27" s="87"/>
      <c r="F27" s="87"/>
      <c r="G27" s="87"/>
      <c r="H27" s="88"/>
      <c r="I27" s="96"/>
      <c r="J27" s="86"/>
      <c r="K27" s="88"/>
    </row>
    <row r="28" spans="1:11" ht="15.95" customHeight="1" x14ac:dyDescent="0.25">
      <c r="A28" s="2"/>
      <c r="B28" s="89"/>
      <c r="C28" s="91"/>
      <c r="D28" s="89"/>
      <c r="E28" s="90"/>
      <c r="F28" s="90"/>
      <c r="G28" s="90"/>
      <c r="H28" s="91"/>
      <c r="I28" s="92"/>
      <c r="J28" s="89"/>
      <c r="K28" s="91"/>
    </row>
    <row r="29" spans="1:11" ht="14.45" customHeight="1" x14ac:dyDescent="0.25">
      <c r="A29" s="2"/>
      <c r="B29" s="96" t="s">
        <v>533</v>
      </c>
      <c r="C29" s="88"/>
      <c r="D29" s="96"/>
      <c r="E29" s="87"/>
      <c r="F29" s="87"/>
      <c r="G29" s="87"/>
      <c r="H29" s="88"/>
      <c r="I29" s="96"/>
      <c r="J29" s="86"/>
      <c r="K29" s="88"/>
    </row>
    <row r="30" spans="1:11" x14ac:dyDescent="0.25">
      <c r="A30" s="2"/>
      <c r="B30" s="89"/>
      <c r="C30" s="91"/>
      <c r="D30" s="89"/>
      <c r="E30" s="90"/>
      <c r="F30" s="90"/>
      <c r="G30" s="90"/>
      <c r="H30" s="91"/>
      <c r="I30" s="92"/>
      <c r="J30" s="89"/>
      <c r="K30" s="91"/>
    </row>
    <row r="31" spans="1:11" ht="14.45" customHeight="1" x14ac:dyDescent="0.25">
      <c r="A31" s="2"/>
      <c r="B31" s="96" t="s">
        <v>534</v>
      </c>
      <c r="C31" s="88"/>
      <c r="D31" s="96"/>
      <c r="E31" s="87"/>
      <c r="F31" s="87"/>
      <c r="G31" s="87"/>
      <c r="H31" s="88"/>
      <c r="I31" s="96"/>
      <c r="J31" s="86"/>
      <c r="K31" s="88"/>
    </row>
    <row r="32" spans="1:11" x14ac:dyDescent="0.25">
      <c r="A32" s="2"/>
      <c r="B32" s="89"/>
      <c r="C32" s="91"/>
      <c r="D32" s="89"/>
      <c r="E32" s="90"/>
      <c r="F32" s="90"/>
      <c r="G32" s="90"/>
      <c r="H32" s="91"/>
      <c r="I32" s="92"/>
      <c r="J32" s="89"/>
      <c r="K32" s="91"/>
    </row>
    <row r="33" spans="1:11" ht="14.45" customHeight="1" x14ac:dyDescent="0.25">
      <c r="A33" s="2"/>
      <c r="B33" s="96" t="s">
        <v>535</v>
      </c>
      <c r="C33" s="88"/>
      <c r="D33" s="96"/>
      <c r="E33" s="87"/>
      <c r="F33" s="87"/>
      <c r="G33" s="87"/>
      <c r="H33" s="88"/>
      <c r="I33" s="96"/>
      <c r="J33" s="86"/>
      <c r="K33" s="88"/>
    </row>
    <row r="34" spans="1:11" x14ac:dyDescent="0.25">
      <c r="A34" s="2"/>
      <c r="B34" s="125"/>
      <c r="C34" s="191"/>
      <c r="D34" s="125"/>
      <c r="E34" s="83"/>
      <c r="F34" s="83"/>
      <c r="G34" s="83"/>
      <c r="H34" s="191"/>
      <c r="I34" s="239"/>
      <c r="J34" s="125"/>
      <c r="K34" s="191"/>
    </row>
    <row r="35" spans="1:11" x14ac:dyDescent="0.25">
      <c r="A35" s="2"/>
      <c r="B35" s="89"/>
      <c r="C35" s="91"/>
      <c r="D35" s="89"/>
      <c r="E35" s="90"/>
      <c r="F35" s="90"/>
      <c r="G35" s="90"/>
      <c r="H35" s="91"/>
      <c r="I35" s="92"/>
      <c r="J35" s="89"/>
      <c r="K35" s="91"/>
    </row>
    <row r="36" spans="1:11" x14ac:dyDescent="0.25">
      <c r="A36" s="2"/>
      <c r="B36" s="260" t="s">
        <v>536</v>
      </c>
      <c r="C36" s="88"/>
      <c r="D36" s="96" t="s">
        <v>537</v>
      </c>
      <c r="E36" s="87"/>
      <c r="F36" s="87"/>
      <c r="G36" s="87"/>
      <c r="H36" s="88"/>
      <c r="I36" s="96"/>
      <c r="J36" s="86"/>
      <c r="K36" s="88"/>
    </row>
    <row r="37" spans="1:11" ht="21.75" customHeight="1" x14ac:dyDescent="0.25">
      <c r="A37" s="2"/>
      <c r="B37" s="89"/>
      <c r="C37" s="91"/>
      <c r="D37" s="89"/>
      <c r="E37" s="90"/>
      <c r="F37" s="90"/>
      <c r="G37" s="90"/>
      <c r="H37" s="91"/>
      <c r="I37" s="92"/>
      <c r="J37" s="89"/>
      <c r="K37" s="91"/>
    </row>
    <row r="38" spans="1:11" ht="14.45" customHeight="1" x14ac:dyDescent="0.25">
      <c r="A38" s="2"/>
      <c r="B38" s="96" t="s">
        <v>538</v>
      </c>
      <c r="C38" s="88"/>
      <c r="D38" s="96"/>
      <c r="E38" s="87"/>
      <c r="F38" s="87"/>
      <c r="G38" s="87"/>
      <c r="H38" s="88"/>
      <c r="I38" s="96"/>
      <c r="J38" s="86"/>
      <c r="K38" s="88"/>
    </row>
    <row r="39" spans="1:11" x14ac:dyDescent="0.25">
      <c r="A39" s="2"/>
      <c r="B39" s="89"/>
      <c r="C39" s="91"/>
      <c r="D39" s="89"/>
      <c r="E39" s="90"/>
      <c r="F39" s="90"/>
      <c r="G39" s="90"/>
      <c r="H39" s="91"/>
      <c r="I39" s="92"/>
      <c r="J39" s="89"/>
      <c r="K39" s="91"/>
    </row>
    <row r="40" spans="1:11" ht="14.45" customHeight="1" x14ac:dyDescent="0.25">
      <c r="A40" s="2"/>
      <c r="B40" s="96" t="s">
        <v>539</v>
      </c>
      <c r="C40" s="88"/>
      <c r="D40" s="96"/>
      <c r="E40" s="87"/>
      <c r="F40" s="87"/>
      <c r="G40" s="87"/>
      <c r="H40" s="88"/>
      <c r="I40" s="96"/>
      <c r="J40" s="86"/>
      <c r="K40" s="88"/>
    </row>
    <row r="41" spans="1:11" x14ac:dyDescent="0.25">
      <c r="A41" s="2"/>
      <c r="B41" s="89"/>
      <c r="C41" s="91"/>
      <c r="D41" s="89"/>
      <c r="E41" s="90"/>
      <c r="F41" s="90"/>
      <c r="G41" s="90"/>
      <c r="H41" s="91"/>
      <c r="I41" s="92"/>
      <c r="J41" s="89"/>
      <c r="K41" s="91"/>
    </row>
    <row r="42" spans="1:11" x14ac:dyDescent="0.25">
      <c r="A42" s="2"/>
      <c r="B42" s="2"/>
      <c r="C42" s="2"/>
      <c r="D42" s="2"/>
      <c r="E42" s="2"/>
      <c r="F42" s="2"/>
      <c r="G42" s="2"/>
      <c r="H42" s="2"/>
      <c r="I42" s="2"/>
      <c r="J42" s="2"/>
      <c r="K42" s="2"/>
    </row>
    <row r="43" spans="1:11" x14ac:dyDescent="0.25">
      <c r="A43" s="2"/>
      <c r="B43" s="2"/>
      <c r="C43" s="2"/>
      <c r="D43" s="2"/>
      <c r="E43" s="2"/>
      <c r="F43" s="2"/>
      <c r="G43" s="2"/>
      <c r="H43" s="2"/>
      <c r="I43" s="2"/>
      <c r="J43" s="2"/>
      <c r="K43" s="2"/>
    </row>
    <row r="44" spans="1:11" x14ac:dyDescent="0.25">
      <c r="A44" s="2"/>
      <c r="B44" s="2"/>
      <c r="C44" s="2"/>
      <c r="D44" s="2"/>
      <c r="E44" s="2"/>
      <c r="F44" s="2"/>
      <c r="G44" s="2"/>
      <c r="H44" s="2"/>
      <c r="I44" s="2"/>
      <c r="J44" s="2"/>
      <c r="K44" s="2"/>
    </row>
    <row r="45" spans="1:11" x14ac:dyDescent="0.25">
      <c r="A45" s="2"/>
      <c r="B45" s="2"/>
      <c r="C45" s="2"/>
      <c r="D45" s="2"/>
      <c r="E45" s="2"/>
      <c r="F45" s="2"/>
      <c r="G45" s="2"/>
      <c r="H45" s="2"/>
      <c r="I45" s="2"/>
      <c r="J45" s="2"/>
      <c r="K45" s="2"/>
    </row>
    <row r="46" spans="1:11" x14ac:dyDescent="0.25">
      <c r="A46" s="2"/>
      <c r="B46" s="2"/>
      <c r="C46" s="2"/>
      <c r="D46" s="2"/>
      <c r="E46" s="2"/>
      <c r="G46" s="2"/>
      <c r="H46" s="2"/>
      <c r="I46" s="2"/>
      <c r="J46" s="2"/>
      <c r="K46" s="2"/>
    </row>
    <row r="47" spans="1:11" x14ac:dyDescent="0.25">
      <c r="A47" s="2"/>
      <c r="B47" s="2"/>
      <c r="C47" s="2"/>
      <c r="D47" s="2"/>
      <c r="E47" s="2"/>
      <c r="F47" s="2"/>
      <c r="G47" s="2"/>
      <c r="H47" s="2"/>
      <c r="I47" s="2"/>
      <c r="J47" s="2"/>
      <c r="K47" s="2"/>
    </row>
    <row r="48" spans="1:11" x14ac:dyDescent="0.25">
      <c r="A48" s="2"/>
      <c r="B48" s="2"/>
      <c r="C48" s="2"/>
      <c r="D48" s="2"/>
      <c r="E48" s="2"/>
      <c r="F48" s="2"/>
      <c r="G48" s="2"/>
      <c r="H48" s="2"/>
      <c r="I48" s="2"/>
      <c r="J48" s="2"/>
      <c r="K48" s="2"/>
    </row>
    <row r="49" spans="1:11" s="34" customFormat="1" ht="13.5" customHeight="1" x14ac:dyDescent="0.25">
      <c r="A49" s="35"/>
      <c r="B49" s="258" t="s">
        <v>540</v>
      </c>
      <c r="C49" s="259"/>
      <c r="D49" s="259"/>
      <c r="E49" s="259"/>
      <c r="F49" s="259"/>
      <c r="G49" s="259"/>
      <c r="H49" s="259"/>
      <c r="I49" s="259"/>
      <c r="J49" s="259"/>
      <c r="K49" s="259"/>
    </row>
    <row r="50" spans="1:11" x14ac:dyDescent="0.25">
      <c r="A50" s="2"/>
      <c r="B50" s="7"/>
      <c r="C50" s="7"/>
      <c r="D50" s="7"/>
      <c r="E50" s="7"/>
      <c r="F50" s="7"/>
      <c r="G50" s="7"/>
      <c r="H50" s="7"/>
      <c r="I50" s="7"/>
      <c r="J50" s="7"/>
      <c r="K50" s="7"/>
    </row>
    <row r="51" spans="1:11" x14ac:dyDescent="0.25">
      <c r="A51" s="2"/>
      <c r="B51" s="7"/>
      <c r="C51" s="7"/>
      <c r="D51" s="7"/>
      <c r="E51" s="7"/>
      <c r="F51" s="7"/>
      <c r="G51" s="7"/>
      <c r="H51" s="7"/>
      <c r="I51" s="7"/>
      <c r="J51" s="7"/>
      <c r="K51" s="7"/>
    </row>
    <row r="52" spans="1:11" x14ac:dyDescent="0.25">
      <c r="A52" s="2"/>
      <c r="B52" s="7"/>
      <c r="C52" s="7"/>
      <c r="D52" s="7"/>
      <c r="E52" s="7"/>
      <c r="F52" s="7"/>
      <c r="G52" s="7"/>
      <c r="H52" s="7"/>
      <c r="I52" s="7"/>
      <c r="J52" s="7"/>
      <c r="K52" s="7"/>
    </row>
    <row r="53" spans="1:11" x14ac:dyDescent="0.25">
      <c r="A53" s="2"/>
      <c r="B53" s="7"/>
      <c r="C53" s="7"/>
      <c r="D53" s="7"/>
      <c r="E53" s="7"/>
      <c r="F53" s="7"/>
      <c r="G53" s="7"/>
      <c r="H53" s="7"/>
      <c r="I53" s="7"/>
      <c r="J53" s="7"/>
      <c r="K53" s="7"/>
    </row>
    <row r="54" spans="1:11" x14ac:dyDescent="0.25">
      <c r="A54" s="2"/>
      <c r="B54" s="7"/>
      <c r="C54" s="7"/>
      <c r="D54" s="7"/>
      <c r="E54" s="7"/>
      <c r="F54" s="7"/>
      <c r="G54" s="7"/>
      <c r="H54" s="7"/>
      <c r="I54" s="7"/>
      <c r="J54" s="7"/>
      <c r="K54" s="7"/>
    </row>
    <row r="55" spans="1:11" x14ac:dyDescent="0.25">
      <c r="A55" s="2"/>
      <c r="B55" s="7"/>
      <c r="C55" s="7"/>
      <c r="D55" s="7"/>
      <c r="E55" s="7"/>
      <c r="F55" s="7"/>
      <c r="G55" s="7"/>
      <c r="H55" s="7"/>
      <c r="I55" s="7"/>
      <c r="J55" s="7"/>
      <c r="K55" s="7"/>
    </row>
    <row r="56" spans="1:11" x14ac:dyDescent="0.25">
      <c r="A56" s="2"/>
      <c r="B56" s="7"/>
      <c r="C56" s="7"/>
      <c r="D56" s="7"/>
      <c r="E56" s="7"/>
      <c r="F56" s="7"/>
      <c r="G56" s="7"/>
      <c r="H56" s="7"/>
      <c r="I56" s="7"/>
      <c r="J56" s="7"/>
      <c r="K56" s="7"/>
    </row>
    <row r="57" spans="1:11" x14ac:dyDescent="0.25">
      <c r="A57" s="2"/>
      <c r="B57" s="7"/>
      <c r="C57" s="7"/>
      <c r="D57" s="7"/>
      <c r="E57" s="7"/>
      <c r="F57" s="7"/>
      <c r="G57" s="7"/>
      <c r="H57" s="7"/>
      <c r="I57" s="7"/>
      <c r="J57" s="7"/>
      <c r="K57" s="7"/>
    </row>
    <row r="58" spans="1:11" ht="15.6" customHeight="1" x14ac:dyDescent="0.25">
      <c r="A58" s="2"/>
      <c r="B58" s="7"/>
      <c r="C58" s="7"/>
      <c r="D58" s="7"/>
      <c r="E58" s="7"/>
      <c r="F58" s="7"/>
      <c r="G58" s="7"/>
      <c r="H58" s="7"/>
      <c r="I58" s="7"/>
      <c r="J58" s="7"/>
      <c r="K58" s="7"/>
    </row>
  </sheetData>
  <sheetProtection sheet="1" objects="1" scenarios="1" formatColumns="0" formatRows="0"/>
  <mergeCells count="63">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 ref="J23:K24"/>
    <mergeCell ref="I33:I35"/>
    <mergeCell ref="I27:I28"/>
    <mergeCell ref="I40:I41"/>
    <mergeCell ref="I38:I39"/>
    <mergeCell ref="J31:K32"/>
    <mergeCell ref="J29:K30"/>
    <mergeCell ref="J27:K28"/>
    <mergeCell ref="B31:C32"/>
    <mergeCell ref="I29:I30"/>
    <mergeCell ref="B38:C39"/>
    <mergeCell ref="D36:H37"/>
    <mergeCell ref="D33:H35"/>
    <mergeCell ref="D29:H30"/>
    <mergeCell ref="D31:H3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49:K49"/>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s>
  <hyperlinks>
    <hyperlink ref="B49"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27"/>
  <sheetViews>
    <sheetView showGridLines="0" view="pageBreakPreview" zoomScaleNormal="100" zoomScaleSheetLayoutView="100" workbookViewId="0">
      <selection activeCell="T24" sqref="T24"/>
    </sheetView>
  </sheetViews>
  <sheetFormatPr defaultColWidth="8.85546875" defaultRowHeight="15" x14ac:dyDescent="0.25"/>
  <cols>
    <col min="1" max="2" width="1.42578125" customWidth="1"/>
    <col min="4" max="4" width="3.28515625" customWidth="1"/>
    <col min="6" max="6" width="16.42578125" customWidth="1"/>
    <col min="7" max="7" width="13.28515625" customWidth="1"/>
    <col min="12" max="12" width="12.5703125" customWidth="1"/>
  </cols>
  <sheetData>
    <row r="1" spans="1:12" x14ac:dyDescent="0.25">
      <c r="A1" s="14"/>
      <c r="B1" s="14"/>
      <c r="C1" s="14"/>
      <c r="D1" s="14"/>
      <c r="E1" s="14"/>
      <c r="F1" s="14"/>
      <c r="G1" s="14"/>
      <c r="H1" s="14"/>
      <c r="I1" s="14"/>
      <c r="J1" s="14"/>
      <c r="K1" s="14"/>
      <c r="L1" s="14"/>
    </row>
    <row r="2" spans="1:12" ht="19.5" customHeight="1" x14ac:dyDescent="0.25">
      <c r="A2" s="14"/>
      <c r="B2" s="14"/>
      <c r="C2" s="229" t="s">
        <v>541</v>
      </c>
      <c r="D2" s="83"/>
      <c r="E2" s="83"/>
      <c r="F2" s="83"/>
      <c r="G2" s="83"/>
      <c r="H2" s="83"/>
      <c r="I2" s="83"/>
      <c r="J2" s="83"/>
      <c r="K2" s="83"/>
      <c r="L2" s="83"/>
    </row>
    <row r="3" spans="1:12" x14ac:dyDescent="0.25">
      <c r="A3" s="14"/>
      <c r="B3" s="14"/>
      <c r="C3" s="17"/>
      <c r="D3" s="17"/>
      <c r="E3" s="17"/>
      <c r="F3" s="17"/>
      <c r="G3" s="17"/>
      <c r="H3" s="17"/>
      <c r="I3" s="17"/>
      <c r="J3" s="17"/>
      <c r="K3" s="17"/>
      <c r="L3" s="17"/>
    </row>
    <row r="4" spans="1:12" ht="14.45" customHeight="1" x14ac:dyDescent="0.25">
      <c r="A4" s="14"/>
      <c r="B4" s="14"/>
      <c r="C4" s="276" t="s">
        <v>542</v>
      </c>
      <c r="D4" s="87"/>
      <c r="E4" s="87"/>
      <c r="F4" s="87"/>
      <c r="G4" s="87"/>
      <c r="H4" s="87"/>
      <c r="I4" s="87"/>
      <c r="J4" s="87"/>
      <c r="K4" s="87"/>
      <c r="L4" s="87"/>
    </row>
    <row r="5" spans="1:12" ht="14.45" customHeight="1" x14ac:dyDescent="0.25">
      <c r="A5" s="14"/>
      <c r="B5" s="14"/>
      <c r="C5" s="125"/>
      <c r="D5" s="83"/>
      <c r="E5" s="83"/>
      <c r="F5" s="83"/>
      <c r="G5" s="83"/>
      <c r="H5" s="83"/>
      <c r="I5" s="83"/>
      <c r="J5" s="83"/>
      <c r="K5" s="83"/>
      <c r="L5" s="83"/>
    </row>
    <row r="6" spans="1:12" ht="17.100000000000001" customHeight="1" x14ac:dyDescent="0.25">
      <c r="A6" s="14"/>
      <c r="B6" s="14"/>
      <c r="C6" s="89"/>
      <c r="D6" s="90"/>
      <c r="E6" s="90"/>
      <c r="F6" s="90"/>
      <c r="G6" s="90"/>
      <c r="H6" s="90"/>
      <c r="I6" s="90"/>
      <c r="J6" s="90"/>
      <c r="K6" s="90"/>
      <c r="L6" s="90"/>
    </row>
    <row r="7" spans="1:12" ht="17.100000000000001" customHeight="1" x14ac:dyDescent="0.25">
      <c r="A7" s="14"/>
      <c r="B7" s="14"/>
      <c r="C7" s="94"/>
      <c r="D7" s="95"/>
      <c r="E7" s="95"/>
      <c r="F7" s="95"/>
      <c r="G7" s="95"/>
      <c r="H7" s="95"/>
      <c r="I7" s="95"/>
      <c r="J7" s="95"/>
      <c r="K7" s="95"/>
      <c r="L7" s="95"/>
    </row>
    <row r="8" spans="1:12" ht="34.5" customHeight="1" x14ac:dyDescent="0.25">
      <c r="A8" s="14"/>
      <c r="B8" s="14"/>
      <c r="C8" s="278" t="s">
        <v>543</v>
      </c>
      <c r="D8" s="88"/>
      <c r="E8" s="277" t="s">
        <v>544</v>
      </c>
      <c r="F8" s="97"/>
      <c r="G8" s="39" t="s">
        <v>545</v>
      </c>
      <c r="H8" s="267" t="s">
        <v>546</v>
      </c>
      <c r="I8" s="87"/>
      <c r="J8" s="87"/>
      <c r="K8" s="87"/>
      <c r="L8" s="268"/>
    </row>
    <row r="9" spans="1:12" ht="48" customHeight="1" x14ac:dyDescent="0.25">
      <c r="A9" s="14"/>
      <c r="B9" s="14"/>
      <c r="C9" s="266" t="s">
        <v>547</v>
      </c>
      <c r="D9" s="97"/>
      <c r="E9" s="272" t="s">
        <v>548</v>
      </c>
      <c r="F9" s="273"/>
      <c r="G9" s="80" t="s">
        <v>549</v>
      </c>
      <c r="H9" s="269" t="s">
        <v>550</v>
      </c>
      <c r="I9" s="270"/>
      <c r="J9" s="270"/>
      <c r="K9" s="270"/>
      <c r="L9" s="271"/>
    </row>
    <row r="10" spans="1:12" ht="89.25" customHeight="1" x14ac:dyDescent="0.25">
      <c r="A10" s="14"/>
      <c r="B10" s="14"/>
      <c r="C10" s="266" t="s">
        <v>547</v>
      </c>
      <c r="D10" s="97"/>
      <c r="E10" s="272" t="s">
        <v>551</v>
      </c>
      <c r="F10" s="273"/>
      <c r="G10" s="80" t="s">
        <v>552</v>
      </c>
      <c r="H10" s="262" t="s">
        <v>553</v>
      </c>
      <c r="I10" s="263"/>
      <c r="J10" s="263"/>
      <c r="K10" s="263"/>
      <c r="L10" s="264"/>
    </row>
    <row r="11" spans="1:12" ht="48" customHeight="1" x14ac:dyDescent="0.25">
      <c r="A11" s="14"/>
      <c r="B11" s="14"/>
      <c r="C11" s="266" t="s">
        <v>547</v>
      </c>
      <c r="D11" s="97"/>
      <c r="E11" s="265" t="s">
        <v>554</v>
      </c>
      <c r="F11" s="97"/>
      <c r="G11" s="80" t="s">
        <v>555</v>
      </c>
      <c r="H11" s="262" t="s">
        <v>556</v>
      </c>
      <c r="I11" s="263"/>
      <c r="J11" s="263"/>
      <c r="K11" s="263"/>
      <c r="L11" s="264"/>
    </row>
    <row r="12" spans="1:12" ht="80.25" customHeight="1" x14ac:dyDescent="0.25">
      <c r="A12" s="14"/>
      <c r="B12" s="14"/>
      <c r="C12" s="266" t="s">
        <v>547</v>
      </c>
      <c r="D12" s="97"/>
      <c r="E12" s="265" t="s">
        <v>557</v>
      </c>
      <c r="F12" s="97"/>
      <c r="G12" s="80" t="s">
        <v>552</v>
      </c>
      <c r="H12" s="262" t="s">
        <v>558</v>
      </c>
      <c r="I12" s="263"/>
      <c r="J12" s="263"/>
      <c r="K12" s="263"/>
      <c r="L12" s="264"/>
    </row>
    <row r="13" spans="1:12" ht="212.25" customHeight="1" x14ac:dyDescent="0.25">
      <c r="A13" s="14"/>
      <c r="B13" s="14"/>
      <c r="C13" s="266" t="s">
        <v>547</v>
      </c>
      <c r="D13" s="97"/>
      <c r="E13" s="265" t="s">
        <v>559</v>
      </c>
      <c r="F13" s="97"/>
      <c r="G13" s="80" t="s">
        <v>555</v>
      </c>
      <c r="H13" s="262" t="s">
        <v>560</v>
      </c>
      <c r="I13" s="263"/>
      <c r="J13" s="263"/>
      <c r="K13" s="263"/>
      <c r="L13" s="264"/>
    </row>
    <row r="14" spans="1:12" ht="60" customHeight="1" x14ac:dyDescent="0.25">
      <c r="A14" s="14"/>
      <c r="B14" s="14"/>
      <c r="C14" s="266" t="s">
        <v>547</v>
      </c>
      <c r="D14" s="97"/>
      <c r="E14" s="265" t="s">
        <v>561</v>
      </c>
      <c r="F14" s="97"/>
      <c r="G14" s="80" t="s">
        <v>555</v>
      </c>
      <c r="H14" s="262" t="s">
        <v>562</v>
      </c>
      <c r="I14" s="263"/>
      <c r="J14" s="263"/>
      <c r="K14" s="263"/>
      <c r="L14" s="264"/>
    </row>
    <row r="15" spans="1:12" ht="48" customHeight="1" x14ac:dyDescent="0.25">
      <c r="A15" s="14"/>
      <c r="B15" s="14"/>
      <c r="C15" s="266" t="s">
        <v>547</v>
      </c>
      <c r="D15" s="97"/>
      <c r="E15" s="265" t="s">
        <v>563</v>
      </c>
      <c r="F15" s="97"/>
      <c r="G15" s="80" t="s">
        <v>549</v>
      </c>
      <c r="H15" s="262" t="s">
        <v>564</v>
      </c>
      <c r="I15" s="263"/>
      <c r="J15" s="263"/>
      <c r="K15" s="263"/>
      <c r="L15" s="264"/>
    </row>
    <row r="16" spans="1:12" ht="68.25" customHeight="1" x14ac:dyDescent="0.25">
      <c r="A16" s="14"/>
      <c r="B16" s="14"/>
      <c r="C16" s="266" t="s">
        <v>547</v>
      </c>
      <c r="D16" s="97"/>
      <c r="E16" s="265" t="s">
        <v>565</v>
      </c>
      <c r="F16" s="97"/>
      <c r="G16" s="80" t="s">
        <v>549</v>
      </c>
      <c r="H16" s="262" t="s">
        <v>566</v>
      </c>
      <c r="I16" s="263"/>
      <c r="J16" s="263"/>
      <c r="K16" s="263"/>
      <c r="L16" s="264"/>
    </row>
    <row r="17" spans="1:12" ht="106.5" customHeight="1" x14ac:dyDescent="0.25">
      <c r="A17" s="14"/>
      <c r="B17" s="14"/>
      <c r="C17" s="266" t="s">
        <v>547</v>
      </c>
      <c r="D17" s="97"/>
      <c r="E17" s="265" t="s">
        <v>567</v>
      </c>
      <c r="F17" s="97"/>
      <c r="G17" s="80" t="s">
        <v>549</v>
      </c>
      <c r="H17" s="262" t="s">
        <v>568</v>
      </c>
      <c r="I17" s="263"/>
      <c r="J17" s="263"/>
      <c r="K17" s="263"/>
      <c r="L17" s="264"/>
    </row>
    <row r="18" spans="1:12" ht="77.25" customHeight="1" x14ac:dyDescent="0.25">
      <c r="A18" s="14"/>
      <c r="B18" s="14"/>
      <c r="C18" s="266" t="s">
        <v>547</v>
      </c>
      <c r="D18" s="97"/>
      <c r="E18" s="265" t="s">
        <v>569</v>
      </c>
      <c r="F18" s="97"/>
      <c r="G18" s="80" t="s">
        <v>555</v>
      </c>
      <c r="H18" s="262" t="s">
        <v>570</v>
      </c>
      <c r="I18" s="263"/>
      <c r="J18" s="263"/>
      <c r="K18" s="263"/>
      <c r="L18" s="264"/>
    </row>
    <row r="19" spans="1:12" ht="72" customHeight="1" x14ac:dyDescent="0.25">
      <c r="A19" s="14"/>
      <c r="B19" s="14"/>
      <c r="C19" s="266" t="s">
        <v>547</v>
      </c>
      <c r="D19" s="97"/>
      <c r="E19" s="265" t="s">
        <v>571</v>
      </c>
      <c r="F19" s="97"/>
      <c r="G19" s="80" t="s">
        <v>555</v>
      </c>
      <c r="H19" s="262" t="s">
        <v>572</v>
      </c>
      <c r="I19" s="263"/>
      <c r="J19" s="263"/>
      <c r="K19" s="263"/>
      <c r="L19" s="264"/>
    </row>
    <row r="20" spans="1:12" ht="48" customHeight="1" x14ac:dyDescent="0.25">
      <c r="A20" s="14"/>
      <c r="B20" s="14"/>
      <c r="C20" s="266" t="s">
        <v>547</v>
      </c>
      <c r="D20" s="97"/>
      <c r="E20" s="265" t="s">
        <v>573</v>
      </c>
      <c r="F20" s="97"/>
      <c r="G20" s="80" t="s">
        <v>549</v>
      </c>
      <c r="H20" s="262" t="s">
        <v>574</v>
      </c>
      <c r="I20" s="263"/>
      <c r="J20" s="263"/>
      <c r="K20" s="263"/>
      <c r="L20" s="264"/>
    </row>
    <row r="21" spans="1:12" ht="48" customHeight="1" x14ac:dyDescent="0.25">
      <c r="A21" s="14"/>
      <c r="B21" s="14"/>
      <c r="C21" s="266" t="s">
        <v>547</v>
      </c>
      <c r="D21" s="97"/>
      <c r="E21" s="265" t="s">
        <v>575</v>
      </c>
      <c r="F21" s="97"/>
      <c r="G21" s="80" t="s">
        <v>555</v>
      </c>
      <c r="H21" s="262" t="s">
        <v>576</v>
      </c>
      <c r="I21" s="263"/>
      <c r="J21" s="263"/>
      <c r="K21" s="263"/>
      <c r="L21" s="264"/>
    </row>
    <row r="22" spans="1:12" ht="155.25" customHeight="1" x14ac:dyDescent="0.25">
      <c r="A22" s="14"/>
      <c r="B22" s="14"/>
      <c r="C22" s="266" t="s">
        <v>547</v>
      </c>
      <c r="D22" s="97"/>
      <c r="E22" s="96" t="s">
        <v>577</v>
      </c>
      <c r="F22" s="97"/>
      <c r="G22" s="21"/>
      <c r="H22" s="262" t="s">
        <v>578</v>
      </c>
      <c r="I22" s="263"/>
      <c r="J22" s="263"/>
      <c r="K22" s="263"/>
      <c r="L22" s="264"/>
    </row>
    <row r="23" spans="1:12" ht="123.75" customHeight="1" x14ac:dyDescent="0.25">
      <c r="A23" s="14"/>
      <c r="B23" s="14"/>
      <c r="C23" s="266" t="s">
        <v>547</v>
      </c>
      <c r="D23" s="97"/>
      <c r="E23" s="96" t="s">
        <v>579</v>
      </c>
      <c r="F23" s="97"/>
      <c r="G23" s="21"/>
      <c r="H23" s="262" t="s">
        <v>580</v>
      </c>
      <c r="I23" s="263"/>
      <c r="J23" s="263"/>
      <c r="K23" s="263"/>
      <c r="L23" s="264"/>
    </row>
    <row r="24" spans="1:12" ht="99.75" customHeight="1" x14ac:dyDescent="0.25">
      <c r="A24" s="14"/>
      <c r="B24" s="14"/>
      <c r="C24" s="266" t="s">
        <v>547</v>
      </c>
      <c r="D24" s="97"/>
      <c r="E24" s="96" t="s">
        <v>581</v>
      </c>
      <c r="F24" s="97"/>
      <c r="G24" s="27"/>
      <c r="H24" s="262" t="s">
        <v>582</v>
      </c>
      <c r="I24" s="263"/>
      <c r="J24" s="263"/>
      <c r="K24" s="263"/>
      <c r="L24" s="264"/>
    </row>
    <row r="25" spans="1:12" ht="17.100000000000001" customHeight="1" x14ac:dyDescent="0.25">
      <c r="A25" s="14"/>
      <c r="B25" s="14"/>
      <c r="C25" s="266"/>
      <c r="D25" s="97"/>
      <c r="E25" s="266"/>
      <c r="F25" s="97"/>
      <c r="G25" s="27"/>
      <c r="H25" s="274"/>
      <c r="I25" s="95"/>
      <c r="J25" s="95"/>
      <c r="K25" s="95"/>
      <c r="L25" s="275"/>
    </row>
    <row r="26" spans="1:12" ht="17.100000000000001" customHeight="1" x14ac:dyDescent="0.25">
      <c r="A26" s="14"/>
      <c r="B26" s="14"/>
      <c r="C26" s="83"/>
      <c r="D26" s="83"/>
      <c r="E26" s="83"/>
      <c r="F26" s="83"/>
      <c r="G26" s="83"/>
      <c r="H26" s="83"/>
      <c r="I26" s="83"/>
      <c r="J26" s="83"/>
      <c r="K26" s="83"/>
      <c r="L26" s="83"/>
    </row>
    <row r="27" spans="1:12" ht="17.100000000000001" customHeight="1" x14ac:dyDescent="0.25">
      <c r="A27" s="14"/>
      <c r="B27" s="14"/>
      <c r="C27" s="83"/>
      <c r="D27" s="83"/>
      <c r="E27" s="83"/>
      <c r="F27" s="83"/>
      <c r="G27" s="83"/>
      <c r="H27" s="83"/>
      <c r="I27" s="83"/>
      <c r="J27" s="83"/>
      <c r="K27" s="83"/>
      <c r="L27" s="83"/>
    </row>
  </sheetData>
  <sheetProtection sheet="1" objects="1" scenarios="1" formatColumns="0" formatRows="0"/>
  <mergeCells count="58">
    <mergeCell ref="E9:F9"/>
    <mergeCell ref="C11:D11"/>
    <mergeCell ref="E11:F11"/>
    <mergeCell ref="H25:L25"/>
    <mergeCell ref="H17:L17"/>
    <mergeCell ref="E25:F25"/>
    <mergeCell ref="C4:L6"/>
    <mergeCell ref="H14:L14"/>
    <mergeCell ref="C13:D13"/>
    <mergeCell ref="H23:L23"/>
    <mergeCell ref="E21:F21"/>
    <mergeCell ref="H22:L22"/>
    <mergeCell ref="E16:F16"/>
    <mergeCell ref="H12:L12"/>
    <mergeCell ref="C7:L7"/>
    <mergeCell ref="E8:F8"/>
    <mergeCell ref="H11:L11"/>
    <mergeCell ref="C8:D8"/>
    <mergeCell ref="C9:D9"/>
    <mergeCell ref="E10:F10"/>
    <mergeCell ref="C25:D25"/>
    <mergeCell ref="E19:F19"/>
    <mergeCell ref="C15:D15"/>
    <mergeCell ref="C17:D17"/>
    <mergeCell ref="C19:D19"/>
    <mergeCell ref="E23:F23"/>
    <mergeCell ref="C24:D24"/>
    <mergeCell ref="C14:D14"/>
    <mergeCell ref="C26:L27"/>
    <mergeCell ref="C20:D20"/>
    <mergeCell ref="E20:F20"/>
    <mergeCell ref="C22:D22"/>
    <mergeCell ref="C21:D21"/>
    <mergeCell ref="C23:D23"/>
    <mergeCell ref="H24:L24"/>
    <mergeCell ref="E17:F17"/>
    <mergeCell ref="H21:L21"/>
    <mergeCell ref="H16:L16"/>
    <mergeCell ref="E24:F24"/>
    <mergeCell ref="E14:F14"/>
    <mergeCell ref="C18:D18"/>
    <mergeCell ref="C16:D16"/>
    <mergeCell ref="E22:F22"/>
    <mergeCell ref="H19:L19"/>
    <mergeCell ref="C2:L2"/>
    <mergeCell ref="E18:F18"/>
    <mergeCell ref="H20:L20"/>
    <mergeCell ref="E13:F13"/>
    <mergeCell ref="C12:D12"/>
    <mergeCell ref="E15:F15"/>
    <mergeCell ref="H13:L13"/>
    <mergeCell ref="H15:L15"/>
    <mergeCell ref="H18:L18"/>
    <mergeCell ref="H8:L8"/>
    <mergeCell ref="H10:L10"/>
    <mergeCell ref="E12:F12"/>
    <mergeCell ref="H9:L9"/>
    <mergeCell ref="C10:D10"/>
  </mergeCells>
  <dataValidations count="1">
    <dataValidation type="list" allowBlank="1" showInputMessage="1" showErrorMessage="1" prompt="Select Profile" sqref="C9:D25" xr:uid="{00000000-0002-0000-0D00-000000000000}">
      <formula1>"Government Institutions, IGOs, NGOs, Private Sector entities, Others "</formula1>
    </dataValidation>
  </dataValidations>
  <hyperlinks>
    <hyperlink ref="H9:L9" r:id="rId1" display="FRA NC were involved in online and in-person workshops; FRA newsletter (informed through XXXX hyperlink)" xr:uid="{69AB44A5-4B6E-4780-BE1F-858A5700899E}"/>
  </hyperlinks>
  <pageMargins left="0.25" right="0.25" top="0.75" bottom="0.75" header="0.3" footer="0.3"/>
  <pageSetup paperSize="5" orientation="portrait"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25"/>
  <sheetViews>
    <sheetView showGridLines="0" view="pageBreakPreview" zoomScaleNormal="100" zoomScaleSheetLayoutView="100" workbookViewId="0">
      <selection activeCell="T18" sqref="T18"/>
    </sheetView>
  </sheetViews>
  <sheetFormatPr defaultColWidth="8.85546875" defaultRowHeight="15" x14ac:dyDescent="0.25"/>
  <cols>
    <col min="1" max="1" width="1.42578125" customWidth="1"/>
    <col min="3" max="3" width="7" customWidth="1"/>
    <col min="4" max="4" width="0.140625" customWidth="1"/>
    <col min="5" max="5" width="4.7109375" customWidth="1"/>
    <col min="11" max="11" width="35.42578125" customWidth="1"/>
  </cols>
  <sheetData>
    <row r="1" spans="1:11" x14ac:dyDescent="0.25">
      <c r="A1" s="14"/>
      <c r="B1" s="14"/>
      <c r="C1" s="14"/>
      <c r="D1" s="14"/>
      <c r="E1" s="14"/>
      <c r="F1" s="14"/>
      <c r="G1" s="14"/>
      <c r="H1" s="14"/>
      <c r="I1" s="14"/>
      <c r="J1" s="14"/>
      <c r="K1" s="14"/>
    </row>
    <row r="2" spans="1:11" ht="19.5" customHeight="1" x14ac:dyDescent="0.25">
      <c r="A2" s="14"/>
      <c r="B2" s="229" t="s">
        <v>583</v>
      </c>
      <c r="C2" s="83"/>
      <c r="D2" s="83"/>
      <c r="E2" s="83"/>
      <c r="F2" s="83"/>
      <c r="G2" s="83"/>
      <c r="H2" s="83"/>
      <c r="I2" s="83"/>
      <c r="J2" s="83"/>
      <c r="K2" s="83"/>
    </row>
    <row r="3" spans="1:11" x14ac:dyDescent="0.25">
      <c r="A3" s="14"/>
      <c r="B3" s="17"/>
      <c r="C3" s="17"/>
      <c r="D3" s="17"/>
      <c r="E3" s="17"/>
      <c r="F3" s="17"/>
      <c r="G3" s="17"/>
      <c r="H3" s="17"/>
      <c r="I3" s="17"/>
      <c r="J3" s="17"/>
      <c r="K3" s="17"/>
    </row>
    <row r="4" spans="1:11" ht="14.45" customHeight="1" x14ac:dyDescent="0.25">
      <c r="A4" s="14"/>
      <c r="B4" s="290" t="s">
        <v>584</v>
      </c>
      <c r="C4" s="87"/>
      <c r="D4" s="87"/>
      <c r="E4" s="87"/>
      <c r="F4" s="87"/>
      <c r="G4" s="87"/>
      <c r="H4" s="87"/>
      <c r="I4" s="87"/>
      <c r="J4" s="87"/>
      <c r="K4" s="88"/>
    </row>
    <row r="5" spans="1:11" ht="25.5" customHeight="1" x14ac:dyDescent="0.25">
      <c r="A5" s="14"/>
      <c r="B5" s="89"/>
      <c r="C5" s="90"/>
      <c r="D5" s="90"/>
      <c r="E5" s="90"/>
      <c r="F5" s="90"/>
      <c r="G5" s="90"/>
      <c r="H5" s="90"/>
      <c r="I5" s="90"/>
      <c r="J5" s="90"/>
      <c r="K5" s="91"/>
    </row>
    <row r="6" spans="1:11" ht="17.100000000000001" customHeight="1" x14ac:dyDescent="0.25">
      <c r="A6" s="14"/>
      <c r="B6" s="288" t="s">
        <v>585</v>
      </c>
      <c r="C6" s="87"/>
      <c r="D6" s="88"/>
      <c r="E6" s="288" t="s">
        <v>586</v>
      </c>
      <c r="F6" s="288" t="s">
        <v>587</v>
      </c>
      <c r="G6" s="87"/>
      <c r="H6" s="87"/>
      <c r="I6" s="87"/>
      <c r="J6" s="87"/>
      <c r="K6" s="88"/>
    </row>
    <row r="7" spans="1:11" ht="17.100000000000001" customHeight="1" x14ac:dyDescent="0.25">
      <c r="A7" s="14"/>
      <c r="B7" s="89"/>
      <c r="C7" s="90"/>
      <c r="D7" s="91"/>
      <c r="E7" s="92"/>
      <c r="F7" s="89"/>
      <c r="G7" s="90"/>
      <c r="H7" s="90"/>
      <c r="I7" s="90"/>
      <c r="J7" s="90"/>
      <c r="K7" s="91"/>
    </row>
    <row r="8" spans="1:11" ht="14.45" customHeight="1" x14ac:dyDescent="0.25">
      <c r="A8" s="14"/>
      <c r="B8" s="289" t="s">
        <v>588</v>
      </c>
      <c r="C8" s="87"/>
      <c r="D8" s="88"/>
      <c r="E8" s="86" t="s">
        <v>589</v>
      </c>
      <c r="F8" s="86"/>
      <c r="G8" s="87"/>
      <c r="H8" s="87"/>
      <c r="I8" s="87"/>
      <c r="J8" s="87"/>
      <c r="K8" s="88"/>
    </row>
    <row r="9" spans="1:11" ht="17.100000000000001" customHeight="1" x14ac:dyDescent="0.25">
      <c r="A9" s="14"/>
      <c r="B9" s="125"/>
      <c r="C9" s="83"/>
      <c r="D9" s="191"/>
      <c r="E9" s="239"/>
      <c r="F9" s="125"/>
      <c r="G9" s="83"/>
      <c r="H9" s="83"/>
      <c r="I9" s="83"/>
      <c r="J9" s="83"/>
      <c r="K9" s="191"/>
    </row>
    <row r="10" spans="1:11" ht="17.100000000000001" customHeight="1" x14ac:dyDescent="0.25">
      <c r="A10" s="14"/>
      <c r="B10" s="125"/>
      <c r="C10" s="83"/>
      <c r="D10" s="191"/>
      <c r="E10" s="239"/>
      <c r="F10" s="125"/>
      <c r="G10" s="83"/>
      <c r="H10" s="83"/>
      <c r="I10" s="83"/>
      <c r="J10" s="83"/>
      <c r="K10" s="191"/>
    </row>
    <row r="11" spans="1:11" ht="27" customHeight="1" x14ac:dyDescent="0.25">
      <c r="A11" s="14"/>
      <c r="B11" s="89"/>
      <c r="C11" s="90"/>
      <c r="D11" s="91"/>
      <c r="E11" s="92"/>
      <c r="F11" s="89"/>
      <c r="G11" s="90"/>
      <c r="H11" s="90"/>
      <c r="I11" s="90"/>
      <c r="J11" s="90"/>
      <c r="K11" s="91"/>
    </row>
    <row r="12" spans="1:11" ht="106.5" customHeight="1" x14ac:dyDescent="0.25">
      <c r="A12" s="14"/>
      <c r="B12" s="289" t="s">
        <v>590</v>
      </c>
      <c r="C12" s="87"/>
      <c r="D12" s="88"/>
      <c r="E12" s="86" t="s">
        <v>481</v>
      </c>
      <c r="F12" s="279" t="s">
        <v>591</v>
      </c>
      <c r="G12" s="280"/>
      <c r="H12" s="280"/>
      <c r="I12" s="280"/>
      <c r="J12" s="280"/>
      <c r="K12" s="281"/>
    </row>
    <row r="13" spans="1:11" ht="106.5" customHeight="1" x14ac:dyDescent="0.25">
      <c r="A13" s="14"/>
      <c r="B13" s="125"/>
      <c r="C13" s="83"/>
      <c r="D13" s="191"/>
      <c r="E13" s="239"/>
      <c r="F13" s="282"/>
      <c r="G13" s="283"/>
      <c r="H13" s="283"/>
      <c r="I13" s="283"/>
      <c r="J13" s="283"/>
      <c r="K13" s="284"/>
    </row>
    <row r="14" spans="1:11" ht="106.5" customHeight="1" x14ac:dyDescent="0.25">
      <c r="A14" s="14"/>
      <c r="B14" s="125"/>
      <c r="C14" s="83"/>
      <c r="D14" s="191"/>
      <c r="E14" s="239"/>
      <c r="F14" s="282"/>
      <c r="G14" s="283"/>
      <c r="H14" s="283"/>
      <c r="I14" s="283"/>
      <c r="J14" s="283"/>
      <c r="K14" s="284"/>
    </row>
    <row r="15" spans="1:11" ht="191.25" customHeight="1" x14ac:dyDescent="0.25">
      <c r="A15" s="14"/>
      <c r="B15" s="89"/>
      <c r="C15" s="90"/>
      <c r="D15" s="91"/>
      <c r="E15" s="92"/>
      <c r="F15" s="285"/>
      <c r="G15" s="286"/>
      <c r="H15" s="286"/>
      <c r="I15" s="286"/>
      <c r="J15" s="286"/>
      <c r="K15" s="287"/>
    </row>
    <row r="16" spans="1:11" ht="14.45" customHeight="1" x14ac:dyDescent="0.25">
      <c r="A16" s="14"/>
      <c r="B16" s="289" t="s">
        <v>592</v>
      </c>
      <c r="C16" s="87"/>
      <c r="D16" s="88"/>
      <c r="E16" s="86" t="s">
        <v>589</v>
      </c>
      <c r="F16" s="86"/>
      <c r="G16" s="87"/>
      <c r="H16" s="87"/>
      <c r="I16" s="87"/>
      <c r="J16" s="87"/>
      <c r="K16" s="88"/>
    </row>
    <row r="17" spans="1:11" ht="17.100000000000001" customHeight="1" x14ac:dyDescent="0.25">
      <c r="A17" s="14"/>
      <c r="B17" s="125"/>
      <c r="C17" s="83"/>
      <c r="D17" s="191"/>
      <c r="E17" s="239"/>
      <c r="F17" s="125"/>
      <c r="G17" s="83"/>
      <c r="H17" s="83"/>
      <c r="I17" s="83"/>
      <c r="J17" s="83"/>
      <c r="K17" s="191"/>
    </row>
    <row r="18" spans="1:11" ht="17.100000000000001" customHeight="1" x14ac:dyDescent="0.25">
      <c r="A18" s="14"/>
      <c r="B18" s="125"/>
      <c r="C18" s="83"/>
      <c r="D18" s="191"/>
      <c r="E18" s="239"/>
      <c r="F18" s="125"/>
      <c r="G18" s="83"/>
      <c r="H18" s="83"/>
      <c r="I18" s="83"/>
      <c r="J18" s="83"/>
      <c r="K18" s="191"/>
    </row>
    <row r="19" spans="1:11" ht="17.100000000000001" customHeight="1" x14ac:dyDescent="0.25">
      <c r="A19" s="14"/>
      <c r="B19" s="89"/>
      <c r="C19" s="90"/>
      <c r="D19" s="91"/>
      <c r="E19" s="92"/>
      <c r="F19" s="89"/>
      <c r="G19" s="90"/>
      <c r="H19" s="90"/>
      <c r="I19" s="90"/>
      <c r="J19" s="90"/>
      <c r="K19" s="91"/>
    </row>
    <row r="20" spans="1:11" ht="14.45" customHeight="1" x14ac:dyDescent="0.25">
      <c r="A20" s="14"/>
      <c r="B20" s="96" t="s">
        <v>593</v>
      </c>
      <c r="C20" s="87"/>
      <c r="D20" s="88"/>
      <c r="E20" s="86"/>
      <c r="F20" s="86"/>
      <c r="G20" s="87"/>
      <c r="H20" s="87"/>
      <c r="I20" s="87"/>
      <c r="J20" s="87"/>
      <c r="K20" s="88"/>
    </row>
    <row r="21" spans="1:11" ht="17.100000000000001" customHeight="1" x14ac:dyDescent="0.25">
      <c r="A21" s="14"/>
      <c r="B21" s="125"/>
      <c r="C21" s="83"/>
      <c r="D21" s="191"/>
      <c r="E21" s="239"/>
      <c r="F21" s="125"/>
      <c r="G21" s="83"/>
      <c r="H21" s="83"/>
      <c r="I21" s="83"/>
      <c r="J21" s="83"/>
      <c r="K21" s="191"/>
    </row>
    <row r="22" spans="1:11" ht="17.100000000000001" customHeight="1" x14ac:dyDescent="0.25">
      <c r="A22" s="14"/>
      <c r="B22" s="125"/>
      <c r="C22" s="83"/>
      <c r="D22" s="191"/>
      <c r="E22" s="239"/>
      <c r="F22" s="125"/>
      <c r="G22" s="83"/>
      <c r="H22" s="83"/>
      <c r="I22" s="83"/>
      <c r="J22" s="83"/>
      <c r="K22" s="191"/>
    </row>
    <row r="23" spans="1:11" ht="17.100000000000001" customHeight="1" x14ac:dyDescent="0.25">
      <c r="A23" s="14"/>
      <c r="B23" s="89"/>
      <c r="C23" s="90"/>
      <c r="D23" s="91"/>
      <c r="E23" s="92"/>
      <c r="F23" s="89"/>
      <c r="G23" s="90"/>
      <c r="H23" s="90"/>
      <c r="I23" s="90"/>
      <c r="J23" s="90"/>
      <c r="K23" s="91"/>
    </row>
    <row r="24" spans="1:11" ht="17.100000000000001" customHeight="1" x14ac:dyDescent="0.25">
      <c r="A24" s="14"/>
      <c r="B24" s="14"/>
      <c r="C24" s="14"/>
      <c r="D24" s="14"/>
      <c r="E24" s="14"/>
      <c r="F24" s="14"/>
      <c r="G24" s="14"/>
      <c r="H24" s="14"/>
      <c r="I24" s="14"/>
      <c r="J24" s="14"/>
      <c r="K24" s="14"/>
    </row>
    <row r="25" spans="1:11" ht="17.100000000000001" customHeight="1" x14ac:dyDescent="0.25">
      <c r="A25" s="14"/>
      <c r="B25" s="14"/>
      <c r="C25" s="14"/>
      <c r="D25" s="14"/>
      <c r="E25" s="14"/>
      <c r="F25" s="14"/>
      <c r="G25" s="14"/>
      <c r="H25" s="14"/>
      <c r="I25" s="14"/>
      <c r="J25" s="14"/>
      <c r="K25" s="14"/>
    </row>
  </sheetData>
  <sheetProtection sheet="1" objects="1" scenarios="1" formatColumns="0" formatRows="0"/>
  <mergeCells count="17">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 ref="E6:E7"/>
    <mergeCell ref="E16:E19"/>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M60"/>
  <sheetViews>
    <sheetView showGridLines="0" view="pageBreakPreview" zoomScaleNormal="100" zoomScaleSheetLayoutView="100" workbookViewId="0">
      <selection activeCell="S33" sqref="S32:S33"/>
    </sheetView>
  </sheetViews>
  <sheetFormatPr defaultColWidth="8.85546875" defaultRowHeight="15" x14ac:dyDescent="0.25"/>
  <cols>
    <col min="1" max="1" width="1.85546875" customWidth="1"/>
    <col min="3" max="3" width="4.28515625" customWidth="1"/>
    <col min="4" max="4" width="8.85546875" hidden="1" customWidth="1"/>
    <col min="11" max="11" width="33.5703125" customWidth="1"/>
  </cols>
  <sheetData>
    <row r="1" spans="1:13" x14ac:dyDescent="0.25">
      <c r="A1" s="14"/>
      <c r="B1" s="14"/>
      <c r="C1" s="14"/>
      <c r="D1" s="14"/>
      <c r="E1" s="14"/>
      <c r="F1" s="14"/>
      <c r="G1" s="14"/>
      <c r="H1" s="14"/>
      <c r="I1" s="14"/>
      <c r="J1" s="14"/>
      <c r="K1" s="14"/>
    </row>
    <row r="2" spans="1:13" ht="19.5" customHeight="1" x14ac:dyDescent="0.25">
      <c r="A2" s="14"/>
      <c r="B2" s="229" t="s">
        <v>594</v>
      </c>
      <c r="C2" s="83"/>
      <c r="D2" s="83"/>
      <c r="E2" s="83"/>
      <c r="F2" s="83"/>
      <c r="G2" s="83"/>
      <c r="H2" s="83"/>
      <c r="I2" s="83"/>
      <c r="J2" s="83"/>
      <c r="K2" s="83"/>
    </row>
    <row r="3" spans="1:13" ht="17.100000000000001" customHeight="1" x14ac:dyDescent="0.25">
      <c r="A3" s="14"/>
      <c r="B3" s="17"/>
      <c r="C3" s="17"/>
      <c r="D3" s="17"/>
      <c r="E3" s="17"/>
      <c r="F3" s="17"/>
      <c r="G3" s="17"/>
      <c r="H3" s="17"/>
      <c r="I3" s="17"/>
      <c r="J3" s="17"/>
      <c r="K3" s="17"/>
      <c r="M3" s="41"/>
    </row>
    <row r="4" spans="1:13" ht="14.45" customHeight="1" x14ac:dyDescent="0.25">
      <c r="A4" s="14"/>
      <c r="B4" s="322" t="s">
        <v>595</v>
      </c>
      <c r="C4" s="87"/>
      <c r="D4" s="87"/>
      <c r="E4" s="87"/>
      <c r="F4" s="87"/>
      <c r="G4" s="87"/>
      <c r="H4" s="87"/>
      <c r="I4" s="87"/>
      <c r="J4" s="87"/>
      <c r="K4" s="88"/>
    </row>
    <row r="5" spans="1:13" ht="24" customHeight="1" x14ac:dyDescent="0.25">
      <c r="A5" s="14"/>
      <c r="B5" s="89"/>
      <c r="C5" s="90"/>
      <c r="D5" s="90"/>
      <c r="E5" s="90"/>
      <c r="F5" s="90"/>
      <c r="G5" s="90"/>
      <c r="H5" s="90"/>
      <c r="I5" s="90"/>
      <c r="J5" s="90"/>
      <c r="K5" s="91"/>
    </row>
    <row r="6" spans="1:13" ht="17.25" customHeight="1" x14ac:dyDescent="0.25">
      <c r="A6" s="14"/>
      <c r="B6" s="86" t="s">
        <v>596</v>
      </c>
      <c r="C6" s="87"/>
      <c r="D6" s="88"/>
      <c r="E6" s="86" t="s">
        <v>481</v>
      </c>
      <c r="F6" s="87"/>
      <c r="G6" s="87"/>
      <c r="H6" s="87"/>
      <c r="I6" s="87"/>
      <c r="J6" s="87"/>
      <c r="K6" s="88"/>
    </row>
    <row r="7" spans="1:13" ht="84" customHeight="1" x14ac:dyDescent="0.25">
      <c r="A7" s="14"/>
      <c r="B7" s="89"/>
      <c r="C7" s="90"/>
      <c r="D7" s="91"/>
      <c r="E7" s="125"/>
      <c r="F7" s="126"/>
      <c r="G7" s="126"/>
      <c r="H7" s="126"/>
      <c r="I7" s="126"/>
      <c r="J7" s="126"/>
      <c r="K7" s="191"/>
    </row>
    <row r="8" spans="1:13" ht="117" customHeight="1" x14ac:dyDescent="0.25">
      <c r="A8" s="14"/>
      <c r="B8" s="291" t="s">
        <v>597</v>
      </c>
      <c r="C8" s="87"/>
      <c r="D8" s="87"/>
      <c r="E8" s="295" t="s">
        <v>598</v>
      </c>
      <c r="F8" s="296"/>
      <c r="G8" s="296"/>
      <c r="H8" s="296"/>
      <c r="I8" s="296"/>
      <c r="J8" s="296"/>
      <c r="K8" s="297"/>
      <c r="L8" s="78"/>
    </row>
    <row r="9" spans="1:13" ht="409.5" customHeight="1" x14ac:dyDescent="0.25">
      <c r="A9" s="14"/>
      <c r="B9" s="89"/>
      <c r="C9" s="90"/>
      <c r="D9" s="90"/>
      <c r="E9" s="298"/>
      <c r="F9" s="299"/>
      <c r="G9" s="299"/>
      <c r="H9" s="299"/>
      <c r="I9" s="299"/>
      <c r="J9" s="299"/>
      <c r="K9" s="300"/>
      <c r="L9" s="78"/>
    </row>
    <row r="10" spans="1:13" ht="14.45" customHeight="1" x14ac:dyDescent="0.25">
      <c r="A10" s="14"/>
      <c r="B10" s="249" t="s">
        <v>599</v>
      </c>
      <c r="C10" s="87"/>
      <c r="D10" s="87"/>
      <c r="E10" s="212"/>
      <c r="F10" s="155"/>
      <c r="G10" s="155"/>
      <c r="H10" s="155"/>
      <c r="I10" s="155"/>
      <c r="J10" s="155"/>
      <c r="K10" s="101"/>
      <c r="L10" s="78"/>
    </row>
    <row r="11" spans="1:13" ht="14.45" customHeight="1" x14ac:dyDescent="0.25">
      <c r="A11" s="14"/>
      <c r="B11" s="125"/>
      <c r="C11" s="83"/>
      <c r="D11" s="126"/>
      <c r="E11" s="102"/>
      <c r="F11" s="126"/>
      <c r="G11" s="126"/>
      <c r="H11" s="126"/>
      <c r="I11" s="126"/>
      <c r="J11" s="126"/>
      <c r="K11" s="103"/>
      <c r="L11" s="78"/>
    </row>
    <row r="12" spans="1:13" ht="17.100000000000001" customHeight="1" x14ac:dyDescent="0.25">
      <c r="A12" s="14"/>
      <c r="B12" s="125"/>
      <c r="C12" s="83"/>
      <c r="D12" s="126"/>
      <c r="E12" s="102"/>
      <c r="F12" s="126"/>
      <c r="G12" s="126"/>
      <c r="H12" s="126"/>
      <c r="I12" s="126"/>
      <c r="J12" s="126"/>
      <c r="K12" s="103"/>
      <c r="L12" s="78"/>
    </row>
    <row r="13" spans="1:13" ht="57.75" customHeight="1" x14ac:dyDescent="0.25">
      <c r="A13" s="14"/>
      <c r="B13" s="89"/>
      <c r="C13" s="90"/>
      <c r="D13" s="90"/>
      <c r="E13" s="102"/>
      <c r="F13" s="126"/>
      <c r="G13" s="126"/>
      <c r="H13" s="126"/>
      <c r="I13" s="126"/>
      <c r="J13" s="126"/>
      <c r="K13" s="103"/>
      <c r="L13" s="78"/>
    </row>
    <row r="14" spans="1:13" ht="68.25" customHeight="1" x14ac:dyDescent="0.25">
      <c r="A14" s="14"/>
      <c r="B14" s="320" t="s">
        <v>600</v>
      </c>
      <c r="C14" s="87"/>
      <c r="D14" s="87"/>
      <c r="E14" s="311" t="s">
        <v>601</v>
      </c>
      <c r="F14" s="312"/>
      <c r="G14" s="312"/>
      <c r="H14" s="312"/>
      <c r="I14" s="312"/>
      <c r="J14" s="312"/>
      <c r="K14" s="313"/>
      <c r="L14" s="78"/>
    </row>
    <row r="15" spans="1:13" ht="17.100000000000001" customHeight="1" x14ac:dyDescent="0.25">
      <c r="A15" s="14"/>
      <c r="B15" s="125"/>
      <c r="C15" s="83"/>
      <c r="D15" s="126"/>
      <c r="E15" s="314"/>
      <c r="F15" s="315"/>
      <c r="G15" s="315"/>
      <c r="H15" s="315"/>
      <c r="I15" s="315"/>
      <c r="J15" s="315"/>
      <c r="K15" s="316"/>
      <c r="L15" s="78"/>
    </row>
    <row r="16" spans="1:13" ht="17.100000000000001" customHeight="1" x14ac:dyDescent="0.25">
      <c r="A16" s="14"/>
      <c r="B16" s="125"/>
      <c r="C16" s="83"/>
      <c r="D16" s="126"/>
      <c r="E16" s="314"/>
      <c r="F16" s="315"/>
      <c r="G16" s="315"/>
      <c r="H16" s="315"/>
      <c r="I16" s="315"/>
      <c r="J16" s="315"/>
      <c r="K16" s="316"/>
      <c r="L16" s="78"/>
    </row>
    <row r="17" spans="1:12" ht="17.100000000000001" customHeight="1" x14ac:dyDescent="0.25">
      <c r="A17" s="14"/>
      <c r="B17" s="125"/>
      <c r="C17" s="83"/>
      <c r="D17" s="126"/>
      <c r="E17" s="314"/>
      <c r="F17" s="315"/>
      <c r="G17" s="315"/>
      <c r="H17" s="315"/>
      <c r="I17" s="315"/>
      <c r="J17" s="315"/>
      <c r="K17" s="316"/>
      <c r="L17" s="78"/>
    </row>
    <row r="18" spans="1:12" ht="17.100000000000001" customHeight="1" x14ac:dyDescent="0.25">
      <c r="A18" s="14"/>
      <c r="B18" s="125"/>
      <c r="C18" s="83"/>
      <c r="D18" s="126"/>
      <c r="E18" s="314"/>
      <c r="F18" s="315"/>
      <c r="G18" s="315"/>
      <c r="H18" s="315"/>
      <c r="I18" s="315"/>
      <c r="J18" s="315"/>
      <c r="K18" s="316"/>
      <c r="L18" s="78"/>
    </row>
    <row r="19" spans="1:12" ht="11.25" customHeight="1" x14ac:dyDescent="0.25">
      <c r="A19" s="14"/>
      <c r="B19" s="89"/>
      <c r="C19" s="90"/>
      <c r="D19" s="90"/>
      <c r="E19" s="314"/>
      <c r="F19" s="315"/>
      <c r="G19" s="315"/>
      <c r="H19" s="315"/>
      <c r="I19" s="315"/>
      <c r="J19" s="315"/>
      <c r="K19" s="316"/>
      <c r="L19" s="78"/>
    </row>
    <row r="20" spans="1:12" ht="14.45" customHeight="1" x14ac:dyDescent="0.25">
      <c r="A20" s="14"/>
      <c r="B20" s="292" t="s">
        <v>602</v>
      </c>
      <c r="C20" s="87"/>
      <c r="D20" s="87"/>
      <c r="E20" s="212" t="s">
        <v>481</v>
      </c>
      <c r="F20" s="155"/>
      <c r="G20" s="155"/>
      <c r="H20" s="155"/>
      <c r="I20" s="155"/>
      <c r="J20" s="155"/>
      <c r="K20" s="101"/>
      <c r="L20" s="78"/>
    </row>
    <row r="21" spans="1:12" ht="17.100000000000001" customHeight="1" x14ac:dyDescent="0.25">
      <c r="A21" s="14"/>
      <c r="B21" s="125"/>
      <c r="C21" s="83"/>
      <c r="D21" s="126"/>
      <c r="E21" s="102"/>
      <c r="F21" s="126"/>
      <c r="G21" s="126"/>
      <c r="H21" s="126"/>
      <c r="I21" s="126"/>
      <c r="J21" s="126"/>
      <c r="K21" s="103"/>
      <c r="L21" s="78"/>
    </row>
    <row r="22" spans="1:12" ht="50.25" customHeight="1" x14ac:dyDescent="0.25">
      <c r="A22" s="14"/>
      <c r="B22" s="125"/>
      <c r="C22" s="126"/>
      <c r="D22" s="126"/>
      <c r="E22" s="317"/>
      <c r="F22" s="318"/>
      <c r="G22" s="318"/>
      <c r="H22" s="318"/>
      <c r="I22" s="318"/>
      <c r="J22" s="318"/>
      <c r="K22" s="319"/>
      <c r="L22" s="78"/>
    </row>
    <row r="23" spans="1:12" ht="57.95" customHeight="1" x14ac:dyDescent="0.25">
      <c r="A23" s="79"/>
      <c r="B23" s="321" t="s">
        <v>603</v>
      </c>
      <c r="C23" s="187"/>
      <c r="D23" s="187"/>
      <c r="E23" s="308" t="s">
        <v>604</v>
      </c>
      <c r="F23" s="309"/>
      <c r="G23" s="309"/>
      <c r="H23" s="309"/>
      <c r="I23" s="309"/>
      <c r="J23" s="309"/>
      <c r="K23" s="309"/>
      <c r="L23" s="78"/>
    </row>
    <row r="24" spans="1:12" ht="17.100000000000001" customHeight="1" x14ac:dyDescent="0.25">
      <c r="A24" s="79"/>
      <c r="B24" s="187"/>
      <c r="C24" s="187"/>
      <c r="D24" s="187"/>
      <c r="E24" s="310"/>
      <c r="F24" s="310"/>
      <c r="G24" s="310"/>
      <c r="H24" s="310"/>
      <c r="I24" s="310"/>
      <c r="J24" s="310"/>
      <c r="K24" s="310"/>
      <c r="L24" s="78"/>
    </row>
    <row r="25" spans="1:12" ht="17.100000000000001" customHeight="1" x14ac:dyDescent="0.25">
      <c r="A25" s="79"/>
      <c r="B25" s="187"/>
      <c r="C25" s="187"/>
      <c r="D25" s="187"/>
      <c r="E25" s="310"/>
      <c r="F25" s="310"/>
      <c r="G25" s="310"/>
      <c r="H25" s="310"/>
      <c r="I25" s="310"/>
      <c r="J25" s="310"/>
      <c r="K25" s="310"/>
      <c r="L25" s="78"/>
    </row>
    <row r="26" spans="1:12" ht="17.100000000000001" customHeight="1" x14ac:dyDescent="0.25">
      <c r="A26" s="79"/>
      <c r="B26" s="187"/>
      <c r="C26" s="187"/>
      <c r="D26" s="187"/>
      <c r="E26" s="310"/>
      <c r="F26" s="310"/>
      <c r="G26" s="310"/>
      <c r="H26" s="310"/>
      <c r="I26" s="310"/>
      <c r="J26" s="310"/>
      <c r="K26" s="310"/>
      <c r="L26" s="78"/>
    </row>
    <row r="27" spans="1:12" ht="17.100000000000001" customHeight="1" x14ac:dyDescent="0.25">
      <c r="A27" s="79"/>
      <c r="B27" s="187"/>
      <c r="C27" s="187"/>
      <c r="D27" s="187"/>
      <c r="E27" s="310"/>
      <c r="F27" s="310"/>
      <c r="G27" s="310"/>
      <c r="H27" s="310"/>
      <c r="I27" s="310"/>
      <c r="J27" s="310"/>
      <c r="K27" s="310"/>
      <c r="L27" s="78"/>
    </row>
    <row r="28" spans="1:12" ht="357.75" customHeight="1" x14ac:dyDescent="0.25">
      <c r="A28" s="79"/>
      <c r="B28" s="187"/>
      <c r="C28" s="187"/>
      <c r="D28" s="187"/>
      <c r="E28" s="310"/>
      <c r="F28" s="310"/>
      <c r="G28" s="310"/>
      <c r="H28" s="310"/>
      <c r="I28" s="310"/>
      <c r="J28" s="310"/>
      <c r="K28" s="310"/>
      <c r="L28" s="78"/>
    </row>
    <row r="29" spans="1:12" ht="14.45" customHeight="1" x14ac:dyDescent="0.25">
      <c r="A29" s="14"/>
      <c r="B29" s="301" t="s">
        <v>605</v>
      </c>
      <c r="C29" s="299"/>
      <c r="D29" s="302"/>
      <c r="E29" s="293" t="s">
        <v>606</v>
      </c>
      <c r="F29" s="294"/>
      <c r="G29" s="294"/>
      <c r="H29" s="294"/>
      <c r="I29" s="294"/>
      <c r="J29" s="294"/>
      <c r="K29" s="284"/>
    </row>
    <row r="30" spans="1:12" ht="14.45" customHeight="1" x14ac:dyDescent="0.25">
      <c r="A30" s="14"/>
      <c r="B30" s="303"/>
      <c r="C30" s="304"/>
      <c r="D30" s="302"/>
      <c r="E30" s="282"/>
      <c r="F30" s="283"/>
      <c r="G30" s="283"/>
      <c r="H30" s="283"/>
      <c r="I30" s="283"/>
      <c r="J30" s="283"/>
      <c r="K30" s="284"/>
    </row>
    <row r="31" spans="1:12" ht="14.45" customHeight="1" x14ac:dyDescent="0.25">
      <c r="A31" s="14"/>
      <c r="B31" s="303"/>
      <c r="C31" s="304"/>
      <c r="D31" s="302"/>
      <c r="E31" s="282"/>
      <c r="F31" s="283"/>
      <c r="G31" s="283"/>
      <c r="H31" s="283"/>
      <c r="I31" s="283"/>
      <c r="J31" s="283"/>
      <c r="K31" s="284"/>
    </row>
    <row r="32" spans="1:12" ht="14.45" customHeight="1" x14ac:dyDescent="0.25">
      <c r="A32" s="14"/>
      <c r="B32" s="303"/>
      <c r="C32" s="304"/>
      <c r="D32" s="302"/>
      <c r="E32" s="282"/>
      <c r="F32" s="283"/>
      <c r="G32" s="283"/>
      <c r="H32" s="283"/>
      <c r="I32" s="283"/>
      <c r="J32" s="283"/>
      <c r="K32" s="284"/>
    </row>
    <row r="33" spans="1:11" ht="14.45" customHeight="1" x14ac:dyDescent="0.25">
      <c r="A33" s="14"/>
      <c r="B33" s="303"/>
      <c r="C33" s="304"/>
      <c r="D33" s="302"/>
      <c r="E33" s="282"/>
      <c r="F33" s="283"/>
      <c r="G33" s="283"/>
      <c r="H33" s="283"/>
      <c r="I33" s="283"/>
      <c r="J33" s="283"/>
      <c r="K33" s="284"/>
    </row>
    <row r="34" spans="1:11" ht="14.45" customHeight="1" x14ac:dyDescent="0.25">
      <c r="A34" s="14"/>
      <c r="B34" s="303"/>
      <c r="C34" s="304"/>
      <c r="D34" s="302"/>
      <c r="E34" s="282"/>
      <c r="F34" s="283"/>
      <c r="G34" s="283"/>
      <c r="H34" s="283"/>
      <c r="I34" s="283"/>
      <c r="J34" s="283"/>
      <c r="K34" s="284"/>
    </row>
    <row r="35" spans="1:11" ht="14.45" customHeight="1" x14ac:dyDescent="0.25">
      <c r="A35" s="14"/>
      <c r="B35" s="303"/>
      <c r="C35" s="304"/>
      <c r="D35" s="302"/>
      <c r="E35" s="282"/>
      <c r="F35" s="283"/>
      <c r="G35" s="283"/>
      <c r="H35" s="283"/>
      <c r="I35" s="283"/>
      <c r="J35" s="283"/>
      <c r="K35" s="284"/>
    </row>
    <row r="36" spans="1:11" ht="14.45" customHeight="1" x14ac:dyDescent="0.25">
      <c r="A36" s="14"/>
      <c r="B36" s="303"/>
      <c r="C36" s="304"/>
      <c r="D36" s="302"/>
      <c r="E36" s="282"/>
      <c r="F36" s="283"/>
      <c r="G36" s="283"/>
      <c r="H36" s="283"/>
      <c r="I36" s="283"/>
      <c r="J36" s="283"/>
      <c r="K36" s="284"/>
    </row>
    <row r="37" spans="1:11" ht="17.100000000000001" customHeight="1" x14ac:dyDescent="0.25">
      <c r="A37" s="14"/>
      <c r="B37" s="303"/>
      <c r="C37" s="304"/>
      <c r="D37" s="302"/>
      <c r="E37" s="282"/>
      <c r="F37" s="283"/>
      <c r="G37" s="283"/>
      <c r="H37" s="283"/>
      <c r="I37" s="283"/>
      <c r="J37" s="283"/>
      <c r="K37" s="284"/>
    </row>
    <row r="38" spans="1:11" ht="17.100000000000001" customHeight="1" x14ac:dyDescent="0.25">
      <c r="A38" s="14"/>
      <c r="B38" s="303"/>
      <c r="C38" s="304"/>
      <c r="D38" s="302"/>
      <c r="E38" s="282"/>
      <c r="F38" s="283"/>
      <c r="G38" s="283"/>
      <c r="H38" s="283"/>
      <c r="I38" s="283"/>
      <c r="J38" s="283"/>
      <c r="K38" s="284"/>
    </row>
    <row r="39" spans="1:11" ht="17.100000000000001" customHeight="1" x14ac:dyDescent="0.25">
      <c r="A39" s="14"/>
      <c r="B39" s="303"/>
      <c r="C39" s="304"/>
      <c r="D39" s="302"/>
      <c r="E39" s="282"/>
      <c r="F39" s="283"/>
      <c r="G39" s="283"/>
      <c r="H39" s="283"/>
      <c r="I39" s="283"/>
      <c r="J39" s="283"/>
      <c r="K39" s="284"/>
    </row>
    <row r="40" spans="1:11" ht="17.100000000000001" customHeight="1" x14ac:dyDescent="0.25">
      <c r="A40" s="14"/>
      <c r="B40" s="303"/>
      <c r="C40" s="304"/>
      <c r="D40" s="302"/>
      <c r="E40" s="282"/>
      <c r="F40" s="283"/>
      <c r="G40" s="283"/>
      <c r="H40" s="283"/>
      <c r="I40" s="283"/>
      <c r="J40" s="283"/>
      <c r="K40" s="284"/>
    </row>
    <row r="41" spans="1:11" x14ac:dyDescent="0.25">
      <c r="A41" s="14"/>
      <c r="B41" s="303"/>
      <c r="C41" s="304"/>
      <c r="D41" s="302"/>
      <c r="E41" s="282"/>
      <c r="F41" s="283"/>
      <c r="G41" s="283"/>
      <c r="H41" s="283"/>
      <c r="I41" s="283"/>
      <c r="J41" s="283"/>
      <c r="K41" s="284"/>
    </row>
    <row r="42" spans="1:11" ht="232.5" customHeight="1" x14ac:dyDescent="0.25">
      <c r="A42" s="14"/>
      <c r="B42" s="305"/>
      <c r="C42" s="306"/>
      <c r="D42" s="307"/>
      <c r="E42" s="285"/>
      <c r="F42" s="286"/>
      <c r="G42" s="286"/>
      <c r="H42" s="286"/>
      <c r="I42" s="286"/>
      <c r="J42" s="286"/>
      <c r="K42" s="287"/>
    </row>
    <row r="43" spans="1:11" ht="14.45" customHeight="1" x14ac:dyDescent="0.25">
      <c r="A43" s="14"/>
      <c r="B43" s="86" t="s">
        <v>607</v>
      </c>
      <c r="C43" s="87"/>
      <c r="D43" s="88"/>
      <c r="E43" s="139" t="s">
        <v>608</v>
      </c>
      <c r="F43" s="280"/>
      <c r="G43" s="280"/>
      <c r="H43" s="280"/>
      <c r="I43" s="280"/>
      <c r="J43" s="280"/>
      <c r="K43" s="281"/>
    </row>
    <row r="44" spans="1:11" ht="17.100000000000001" customHeight="1" x14ac:dyDescent="0.25">
      <c r="A44" s="14"/>
      <c r="B44" s="125"/>
      <c r="C44" s="83"/>
      <c r="D44" s="191"/>
      <c r="E44" s="282"/>
      <c r="F44" s="283"/>
      <c r="G44" s="283"/>
      <c r="H44" s="283"/>
      <c r="I44" s="283"/>
      <c r="J44" s="283"/>
      <c r="K44" s="284"/>
    </row>
    <row r="45" spans="1:11" ht="17.100000000000001" customHeight="1" x14ac:dyDescent="0.25">
      <c r="A45" s="14"/>
      <c r="B45" s="125"/>
      <c r="C45" s="83"/>
      <c r="D45" s="191"/>
      <c r="E45" s="282"/>
      <c r="F45" s="283"/>
      <c r="G45" s="283"/>
      <c r="H45" s="283"/>
      <c r="I45" s="283"/>
      <c r="J45" s="283"/>
      <c r="K45" s="284"/>
    </row>
    <row r="46" spans="1:11" ht="219.75" customHeight="1" x14ac:dyDescent="0.25">
      <c r="A46" s="14"/>
      <c r="B46" s="89"/>
      <c r="C46" s="90"/>
      <c r="D46" s="91"/>
      <c r="E46" s="285"/>
      <c r="F46" s="286"/>
      <c r="G46" s="286"/>
      <c r="H46" s="286"/>
      <c r="I46" s="286"/>
      <c r="J46" s="286"/>
      <c r="K46" s="287"/>
    </row>
    <row r="47" spans="1:11" ht="14.45" customHeight="1" x14ac:dyDescent="0.25">
      <c r="A47" s="14"/>
      <c r="B47" s="86" t="s">
        <v>609</v>
      </c>
      <c r="C47" s="87"/>
      <c r="D47" s="88"/>
      <c r="E47" s="86" t="s">
        <v>610</v>
      </c>
      <c r="F47" s="87"/>
      <c r="G47" s="87"/>
      <c r="H47" s="87"/>
      <c r="I47" s="87"/>
      <c r="J47" s="87"/>
      <c r="K47" s="88"/>
    </row>
    <row r="48" spans="1:11" ht="17.100000000000001" customHeight="1" x14ac:dyDescent="0.25">
      <c r="A48" s="14"/>
      <c r="B48" s="125"/>
      <c r="C48" s="83"/>
      <c r="D48" s="191"/>
      <c r="E48" s="125"/>
      <c r="F48" s="83"/>
      <c r="G48" s="83"/>
      <c r="H48" s="83"/>
      <c r="I48" s="83"/>
      <c r="J48" s="83"/>
      <c r="K48" s="191"/>
    </row>
    <row r="49" spans="1:11" ht="17.100000000000001" customHeight="1" x14ac:dyDescent="0.25">
      <c r="A49" s="14"/>
      <c r="B49" s="125"/>
      <c r="C49" s="83"/>
      <c r="D49" s="191"/>
      <c r="E49" s="125"/>
      <c r="F49" s="83"/>
      <c r="G49" s="83"/>
      <c r="H49" s="83"/>
      <c r="I49" s="83"/>
      <c r="J49" s="83"/>
      <c r="K49" s="191"/>
    </row>
    <row r="50" spans="1:11" ht="111.75" customHeight="1" x14ac:dyDescent="0.25">
      <c r="A50" s="14"/>
      <c r="B50" s="89"/>
      <c r="C50" s="90"/>
      <c r="D50" s="91"/>
      <c r="E50" s="89"/>
      <c r="F50" s="90"/>
      <c r="G50" s="90"/>
      <c r="H50" s="90"/>
      <c r="I50" s="90"/>
      <c r="J50" s="90"/>
      <c r="K50" s="91"/>
    </row>
    <row r="51" spans="1:11" ht="14.45" customHeight="1" x14ac:dyDescent="0.25">
      <c r="A51" s="14"/>
      <c r="B51" s="86" t="s">
        <v>611</v>
      </c>
      <c r="C51" s="87"/>
      <c r="D51" s="88"/>
      <c r="E51" s="86" t="s">
        <v>612</v>
      </c>
      <c r="F51" s="87"/>
      <c r="G51" s="87"/>
      <c r="H51" s="87"/>
      <c r="I51" s="87"/>
      <c r="J51" s="87"/>
      <c r="K51" s="88"/>
    </row>
    <row r="52" spans="1:11" ht="17.100000000000001" customHeight="1" x14ac:dyDescent="0.25">
      <c r="A52" s="14"/>
      <c r="B52" s="125"/>
      <c r="C52" s="83"/>
      <c r="D52" s="191"/>
      <c r="E52" s="125"/>
      <c r="F52" s="83"/>
      <c r="G52" s="83"/>
      <c r="H52" s="83"/>
      <c r="I52" s="83"/>
      <c r="J52" s="83"/>
      <c r="K52" s="191"/>
    </row>
    <row r="53" spans="1:11" ht="17.100000000000001" customHeight="1" x14ac:dyDescent="0.25">
      <c r="A53" s="14"/>
      <c r="B53" s="125"/>
      <c r="C53" s="83"/>
      <c r="D53" s="191"/>
      <c r="E53" s="125"/>
      <c r="F53" s="83"/>
      <c r="G53" s="83"/>
      <c r="H53" s="83"/>
      <c r="I53" s="83"/>
      <c r="J53" s="83"/>
      <c r="K53" s="191"/>
    </row>
    <row r="54" spans="1:11" ht="17.100000000000001" customHeight="1" x14ac:dyDescent="0.25">
      <c r="A54" s="14"/>
      <c r="B54" s="89"/>
      <c r="C54" s="90"/>
      <c r="D54" s="91"/>
      <c r="E54" s="89"/>
      <c r="F54" s="90"/>
      <c r="G54" s="90"/>
      <c r="H54" s="90"/>
      <c r="I54" s="90"/>
      <c r="J54" s="90"/>
      <c r="K54" s="91"/>
    </row>
    <row r="55" spans="1:11" ht="17.100000000000001" customHeight="1" x14ac:dyDescent="0.25"/>
    <row r="56" spans="1:11" ht="17.100000000000001" customHeight="1" x14ac:dyDescent="0.25"/>
    <row r="60" spans="1:11" ht="15.6" customHeight="1" x14ac:dyDescent="0.25"/>
  </sheetData>
  <sheetProtection sheet="1" objects="1" scenarios="1" formatColumns="0" formatRows="0"/>
  <mergeCells count="22">
    <mergeCell ref="B2:K2"/>
    <mergeCell ref="E20:K22"/>
    <mergeCell ref="B14:D19"/>
    <mergeCell ref="B6:D7"/>
    <mergeCell ref="B23:D28"/>
    <mergeCell ref="B10:D13"/>
    <mergeCell ref="B4:K5"/>
    <mergeCell ref="E51:K54"/>
    <mergeCell ref="B51:D54"/>
    <mergeCell ref="B47:D50"/>
    <mergeCell ref="E6:K7"/>
    <mergeCell ref="B8:D9"/>
    <mergeCell ref="B43:D46"/>
    <mergeCell ref="B20:D22"/>
    <mergeCell ref="E29:K42"/>
    <mergeCell ref="E47:K50"/>
    <mergeCell ref="E8:K9"/>
    <mergeCell ref="E43:K46"/>
    <mergeCell ref="B29:D42"/>
    <mergeCell ref="E10:K13"/>
    <mergeCell ref="E23:K28"/>
    <mergeCell ref="E14:K19"/>
  </mergeCells>
  <dataValidations count="1">
    <dataValidation type="list" allowBlank="1" showInputMessage="1" showErrorMessage="1" prompt="Select Yes or No" sqref="E20:K22 E6:K7" xr:uid="{00000000-0002-0000-0F00-000000000000}">
      <formula1>"Yes, No"</formula1>
    </dataValidation>
  </dataValidations>
  <pageMargins left="0.25" right="0.25" top="0.75" bottom="0.75" header="0.3" footer="0.3"/>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45"/>
  <sheetViews>
    <sheetView showGridLines="0" view="pageBreakPreview" zoomScaleNormal="100" zoomScaleSheetLayoutView="100" workbookViewId="0">
      <selection activeCell="S54" sqref="S54"/>
    </sheetView>
  </sheetViews>
  <sheetFormatPr defaultColWidth="8.85546875" defaultRowHeight="15" x14ac:dyDescent="0.25"/>
  <cols>
    <col min="1" max="1" width="1.42578125" customWidth="1"/>
    <col min="11" max="11" width="18.140625" customWidth="1"/>
  </cols>
  <sheetData>
    <row r="1" spans="1:11" x14ac:dyDescent="0.25">
      <c r="A1" s="14"/>
      <c r="B1" s="14"/>
      <c r="C1" s="14"/>
      <c r="D1" s="14"/>
      <c r="E1" s="14"/>
      <c r="F1" s="14"/>
      <c r="G1" s="14"/>
      <c r="H1" s="14"/>
      <c r="I1" s="14"/>
      <c r="J1" s="14"/>
      <c r="K1" s="14"/>
    </row>
    <row r="2" spans="1:11" ht="19.5" customHeight="1" x14ac:dyDescent="0.25">
      <c r="A2" s="14"/>
      <c r="B2" s="229" t="s">
        <v>613</v>
      </c>
      <c r="C2" s="83"/>
      <c r="D2" s="83"/>
      <c r="E2" s="83"/>
      <c r="F2" s="83"/>
      <c r="G2" s="83"/>
      <c r="H2" s="83"/>
      <c r="I2" s="83"/>
      <c r="J2" s="83"/>
      <c r="K2" s="83"/>
    </row>
    <row r="3" spans="1:11" x14ac:dyDescent="0.25">
      <c r="A3" s="14"/>
      <c r="B3" s="14"/>
      <c r="C3" s="14"/>
      <c r="D3" s="14"/>
      <c r="E3" s="14"/>
      <c r="F3" s="14"/>
      <c r="G3" s="14"/>
      <c r="H3" s="14"/>
      <c r="I3" s="14"/>
      <c r="J3" s="14"/>
      <c r="K3" s="14"/>
    </row>
    <row r="4" spans="1:11" ht="14.45" customHeight="1" x14ac:dyDescent="0.25">
      <c r="A4" s="14"/>
      <c r="B4" s="324" t="s">
        <v>614</v>
      </c>
      <c r="C4" s="87"/>
      <c r="D4" s="87"/>
      <c r="E4" s="87"/>
      <c r="F4" s="87"/>
      <c r="G4" s="87"/>
      <c r="H4" s="87"/>
      <c r="I4" s="87"/>
      <c r="J4" s="87"/>
      <c r="K4" s="88"/>
    </row>
    <row r="5" spans="1:11" ht="17.100000000000001" customHeight="1" x14ac:dyDescent="0.25">
      <c r="A5" s="14"/>
      <c r="B5" s="89"/>
      <c r="C5" s="90"/>
      <c r="D5" s="90"/>
      <c r="E5" s="90"/>
      <c r="F5" s="90"/>
      <c r="G5" s="90"/>
      <c r="H5" s="90"/>
      <c r="I5" s="90"/>
      <c r="J5" s="90"/>
      <c r="K5" s="91"/>
    </row>
    <row r="6" spans="1:11" ht="14.45" customHeight="1" x14ac:dyDescent="0.25">
      <c r="A6" s="14"/>
      <c r="B6" s="323" t="s">
        <v>615</v>
      </c>
      <c r="C6" s="87"/>
      <c r="D6" s="87"/>
      <c r="E6" s="87"/>
      <c r="F6" s="87"/>
      <c r="G6" s="87"/>
      <c r="H6" s="87"/>
      <c r="I6" s="87"/>
      <c r="J6" s="87"/>
      <c r="K6" s="88"/>
    </row>
    <row r="7" spans="1:11" ht="17.100000000000001" customHeight="1" x14ac:dyDescent="0.25">
      <c r="A7" s="14"/>
      <c r="B7" s="125"/>
      <c r="C7" s="83"/>
      <c r="D7" s="83"/>
      <c r="E7" s="83"/>
      <c r="F7" s="83"/>
      <c r="G7" s="83"/>
      <c r="H7" s="83"/>
      <c r="I7" s="83"/>
      <c r="J7" s="83"/>
      <c r="K7" s="191"/>
    </row>
    <row r="8" spans="1:11" ht="17.100000000000001" customHeight="1" x14ac:dyDescent="0.25">
      <c r="A8" s="14"/>
      <c r="B8" s="125"/>
      <c r="C8" s="83"/>
      <c r="D8" s="83"/>
      <c r="E8" s="83"/>
      <c r="F8" s="83"/>
      <c r="G8" s="83"/>
      <c r="H8" s="83"/>
      <c r="I8" s="83"/>
      <c r="J8" s="83"/>
      <c r="K8" s="191"/>
    </row>
    <row r="9" spans="1:11" ht="17.100000000000001" customHeight="1" x14ac:dyDescent="0.25">
      <c r="A9" s="14"/>
      <c r="B9" s="125"/>
      <c r="C9" s="83"/>
      <c r="D9" s="83"/>
      <c r="E9" s="83"/>
      <c r="F9" s="83"/>
      <c r="G9" s="83"/>
      <c r="H9" s="83"/>
      <c r="I9" s="83"/>
      <c r="J9" s="83"/>
      <c r="K9" s="191"/>
    </row>
    <row r="10" spans="1:11" ht="17.100000000000001" customHeight="1" x14ac:dyDescent="0.25">
      <c r="A10" s="14"/>
      <c r="B10" s="125"/>
      <c r="C10" s="83"/>
      <c r="D10" s="83"/>
      <c r="E10" s="83"/>
      <c r="F10" s="83"/>
      <c r="G10" s="83"/>
      <c r="H10" s="83"/>
      <c r="I10" s="83"/>
      <c r="J10" s="83"/>
      <c r="K10" s="191"/>
    </row>
    <row r="11" spans="1:11" ht="17.100000000000001" customHeight="1" x14ac:dyDescent="0.25">
      <c r="A11" s="14"/>
      <c r="B11" s="125"/>
      <c r="C11" s="83"/>
      <c r="D11" s="83"/>
      <c r="E11" s="83"/>
      <c r="F11" s="83"/>
      <c r="G11" s="83"/>
      <c r="H11" s="83"/>
      <c r="I11" s="83"/>
      <c r="J11" s="83"/>
      <c r="K11" s="191"/>
    </row>
    <row r="12" spans="1:11" ht="17.100000000000001" customHeight="1" x14ac:dyDescent="0.25">
      <c r="A12" s="14"/>
      <c r="B12" s="125"/>
      <c r="C12" s="83"/>
      <c r="D12" s="83"/>
      <c r="E12" s="83"/>
      <c r="F12" s="83"/>
      <c r="G12" s="83"/>
      <c r="H12" s="83"/>
      <c r="I12" s="83"/>
      <c r="J12" s="83"/>
      <c r="K12" s="191"/>
    </row>
    <row r="13" spans="1:11" ht="17.100000000000001" customHeight="1" x14ac:dyDescent="0.25">
      <c r="A13" s="14"/>
      <c r="B13" s="125"/>
      <c r="C13" s="83"/>
      <c r="D13" s="83"/>
      <c r="E13" s="83"/>
      <c r="F13" s="83"/>
      <c r="G13" s="83"/>
      <c r="H13" s="83"/>
      <c r="I13" s="83"/>
      <c r="J13" s="83"/>
      <c r="K13" s="191"/>
    </row>
    <row r="14" spans="1:11" ht="17.100000000000001" customHeight="1" x14ac:dyDescent="0.25">
      <c r="A14" s="14"/>
      <c r="B14" s="125"/>
      <c r="C14" s="83"/>
      <c r="D14" s="83"/>
      <c r="E14" s="83"/>
      <c r="F14" s="83"/>
      <c r="G14" s="83"/>
      <c r="H14" s="83"/>
      <c r="I14" s="83"/>
      <c r="J14" s="83"/>
      <c r="K14" s="191"/>
    </row>
    <row r="15" spans="1:11" ht="17.100000000000001" customHeight="1" x14ac:dyDescent="0.25">
      <c r="A15" s="14"/>
      <c r="B15" s="125"/>
      <c r="C15" s="83"/>
      <c r="D15" s="83"/>
      <c r="E15" s="83"/>
      <c r="F15" s="83"/>
      <c r="G15" s="83"/>
      <c r="H15" s="83"/>
      <c r="I15" s="83"/>
      <c r="J15" s="83"/>
      <c r="K15" s="191"/>
    </row>
    <row r="16" spans="1:11" ht="17.100000000000001" customHeight="1" x14ac:dyDescent="0.25">
      <c r="A16" s="14"/>
      <c r="B16" s="125"/>
      <c r="C16" s="83"/>
      <c r="D16" s="83"/>
      <c r="E16" s="83"/>
      <c r="F16" s="83"/>
      <c r="G16" s="83"/>
      <c r="H16" s="83"/>
      <c r="I16" s="83"/>
      <c r="J16" s="83"/>
      <c r="K16" s="191"/>
    </row>
    <row r="17" spans="1:11" ht="17.100000000000001" customHeight="1" x14ac:dyDescent="0.25">
      <c r="A17" s="14"/>
      <c r="B17" s="125"/>
      <c r="C17" s="83"/>
      <c r="D17" s="83"/>
      <c r="E17" s="83"/>
      <c r="F17" s="83"/>
      <c r="G17" s="83"/>
      <c r="H17" s="83"/>
      <c r="I17" s="83"/>
      <c r="J17" s="83"/>
      <c r="K17" s="191"/>
    </row>
    <row r="18" spans="1:11" ht="17.100000000000001" customHeight="1" x14ac:dyDescent="0.25">
      <c r="A18" s="14"/>
      <c r="B18" s="125"/>
      <c r="C18" s="83"/>
      <c r="D18" s="83"/>
      <c r="E18" s="83"/>
      <c r="F18" s="83"/>
      <c r="G18" s="83"/>
      <c r="H18" s="83"/>
      <c r="I18" s="83"/>
      <c r="J18" s="83"/>
      <c r="K18" s="191"/>
    </row>
    <row r="19" spans="1:11" ht="17.100000000000001" customHeight="1" x14ac:dyDescent="0.25">
      <c r="A19" s="14"/>
      <c r="B19" s="125"/>
      <c r="C19" s="83"/>
      <c r="D19" s="83"/>
      <c r="E19" s="83"/>
      <c r="F19" s="83"/>
      <c r="G19" s="83"/>
      <c r="H19" s="83"/>
      <c r="I19" s="83"/>
      <c r="J19" s="83"/>
      <c r="K19" s="191"/>
    </row>
    <row r="20" spans="1:11" ht="17.100000000000001" customHeight="1" x14ac:dyDescent="0.25">
      <c r="A20" s="14"/>
      <c r="B20" s="125"/>
      <c r="C20" s="83"/>
      <c r="D20" s="83"/>
      <c r="E20" s="83"/>
      <c r="F20" s="83"/>
      <c r="G20" s="83"/>
      <c r="H20" s="83"/>
      <c r="I20" s="83"/>
      <c r="J20" s="83"/>
      <c r="K20" s="191"/>
    </row>
    <row r="21" spans="1:11" ht="17.100000000000001" customHeight="1" x14ac:dyDescent="0.25">
      <c r="A21" s="14"/>
      <c r="B21" s="125"/>
      <c r="C21" s="83"/>
      <c r="D21" s="83"/>
      <c r="E21" s="83"/>
      <c r="F21" s="83"/>
      <c r="G21" s="83"/>
      <c r="H21" s="83"/>
      <c r="I21" s="83"/>
      <c r="J21" s="83"/>
      <c r="K21" s="191"/>
    </row>
    <row r="22" spans="1:11" x14ac:dyDescent="0.25">
      <c r="A22" s="14"/>
      <c r="B22" s="125"/>
      <c r="C22" s="83"/>
      <c r="D22" s="83"/>
      <c r="E22" s="83"/>
      <c r="F22" s="83"/>
      <c r="G22" s="83"/>
      <c r="H22" s="83"/>
      <c r="I22" s="83"/>
      <c r="J22" s="83"/>
      <c r="K22" s="191"/>
    </row>
    <row r="23" spans="1:11" x14ac:dyDescent="0.25">
      <c r="A23" s="14"/>
      <c r="B23" s="125"/>
      <c r="C23" s="83"/>
      <c r="D23" s="83"/>
      <c r="E23" s="83"/>
      <c r="F23" s="83"/>
      <c r="G23" s="83"/>
      <c r="H23" s="83"/>
      <c r="I23" s="83"/>
      <c r="J23" s="83"/>
      <c r="K23" s="191"/>
    </row>
    <row r="24" spans="1:11" x14ac:dyDescent="0.25">
      <c r="A24" s="14"/>
      <c r="B24" s="125"/>
      <c r="C24" s="83"/>
      <c r="D24" s="83"/>
      <c r="E24" s="83"/>
      <c r="F24" s="83"/>
      <c r="G24" s="83"/>
      <c r="H24" s="83"/>
      <c r="I24" s="83"/>
      <c r="J24" s="83"/>
      <c r="K24" s="191"/>
    </row>
    <row r="25" spans="1:11" x14ac:dyDescent="0.25">
      <c r="A25" s="14"/>
      <c r="B25" s="125"/>
      <c r="C25" s="83"/>
      <c r="D25" s="83"/>
      <c r="E25" s="83"/>
      <c r="F25" s="83"/>
      <c r="G25" s="83"/>
      <c r="H25" s="83"/>
      <c r="I25" s="83"/>
      <c r="J25" s="83"/>
      <c r="K25" s="191"/>
    </row>
    <row r="26" spans="1:11" x14ac:dyDescent="0.25">
      <c r="A26" s="14"/>
      <c r="B26" s="125"/>
      <c r="C26" s="83"/>
      <c r="D26" s="83"/>
      <c r="E26" s="83"/>
      <c r="F26" s="83"/>
      <c r="G26" s="83"/>
      <c r="H26" s="83"/>
      <c r="I26" s="83"/>
      <c r="J26" s="83"/>
      <c r="K26" s="191"/>
    </row>
    <row r="27" spans="1:11" x14ac:dyDescent="0.25">
      <c r="A27" s="14"/>
      <c r="B27" s="125"/>
      <c r="C27" s="83"/>
      <c r="D27" s="83"/>
      <c r="E27" s="83"/>
      <c r="F27" s="83"/>
      <c r="G27" s="83"/>
      <c r="H27" s="83"/>
      <c r="I27" s="83"/>
      <c r="J27" s="83"/>
      <c r="K27" s="191"/>
    </row>
    <row r="28" spans="1:11" ht="99.75" customHeight="1" x14ac:dyDescent="0.25">
      <c r="A28" s="14"/>
      <c r="B28" s="125"/>
      <c r="C28" s="83"/>
      <c r="D28" s="83"/>
      <c r="E28" s="83"/>
      <c r="F28" s="83"/>
      <c r="G28" s="83"/>
      <c r="H28" s="83"/>
      <c r="I28" s="83"/>
      <c r="J28" s="83"/>
      <c r="K28" s="191"/>
    </row>
    <row r="29" spans="1:11" x14ac:dyDescent="0.25">
      <c r="A29" s="14"/>
      <c r="B29" s="125"/>
      <c r="C29" s="83"/>
      <c r="D29" s="83"/>
      <c r="E29" s="83"/>
      <c r="F29" s="83"/>
      <c r="G29" s="83"/>
      <c r="H29" s="83"/>
      <c r="I29" s="83"/>
      <c r="J29" s="83"/>
      <c r="K29" s="191"/>
    </row>
    <row r="30" spans="1:11" x14ac:dyDescent="0.25">
      <c r="A30" s="14"/>
      <c r="B30" s="125"/>
      <c r="C30" s="83"/>
      <c r="D30" s="83"/>
      <c r="E30" s="83"/>
      <c r="F30" s="83"/>
      <c r="G30" s="83"/>
      <c r="H30" s="83"/>
      <c r="I30" s="83"/>
      <c r="J30" s="83"/>
      <c r="K30" s="191"/>
    </row>
    <row r="31" spans="1:11" x14ac:dyDescent="0.25">
      <c r="A31" s="14"/>
      <c r="B31" s="125"/>
      <c r="C31" s="83"/>
      <c r="D31" s="83"/>
      <c r="E31" s="83"/>
      <c r="F31" s="83"/>
      <c r="G31" s="83"/>
      <c r="H31" s="83"/>
      <c r="I31" s="83"/>
      <c r="J31" s="83"/>
      <c r="K31" s="191"/>
    </row>
    <row r="32" spans="1:11" x14ac:dyDescent="0.25">
      <c r="A32" s="14"/>
      <c r="B32" s="125"/>
      <c r="C32" s="83"/>
      <c r="D32" s="83"/>
      <c r="E32" s="83"/>
      <c r="F32" s="83"/>
      <c r="G32" s="83"/>
      <c r="H32" s="83"/>
      <c r="I32" s="83"/>
      <c r="J32" s="83"/>
      <c r="K32" s="191"/>
    </row>
    <row r="33" spans="1:11" x14ac:dyDescent="0.25">
      <c r="A33" s="14"/>
      <c r="B33" s="125"/>
      <c r="C33" s="83"/>
      <c r="D33" s="83"/>
      <c r="E33" s="83"/>
      <c r="F33" s="83"/>
      <c r="G33" s="83"/>
      <c r="H33" s="83"/>
      <c r="I33" s="83"/>
      <c r="J33" s="83"/>
      <c r="K33" s="191"/>
    </row>
    <row r="34" spans="1:11" x14ac:dyDescent="0.25">
      <c r="A34" s="14"/>
      <c r="B34" s="125"/>
      <c r="C34" s="83"/>
      <c r="D34" s="83"/>
      <c r="E34" s="83"/>
      <c r="F34" s="83"/>
      <c r="G34" s="83"/>
      <c r="H34" s="83"/>
      <c r="I34" s="83"/>
      <c r="J34" s="83"/>
      <c r="K34" s="191"/>
    </row>
    <row r="35" spans="1:11" x14ac:dyDescent="0.25">
      <c r="A35" s="14"/>
      <c r="B35" s="125"/>
      <c r="C35" s="83"/>
      <c r="D35" s="83"/>
      <c r="E35" s="83"/>
      <c r="F35" s="83"/>
      <c r="G35" s="83"/>
      <c r="H35" s="83"/>
      <c r="I35" s="83"/>
      <c r="J35" s="83"/>
      <c r="K35" s="191"/>
    </row>
    <row r="36" spans="1:11" x14ac:dyDescent="0.25">
      <c r="A36" s="14"/>
      <c r="B36" s="125"/>
      <c r="C36" s="83"/>
      <c r="D36" s="83"/>
      <c r="E36" s="83"/>
      <c r="F36" s="83"/>
      <c r="G36" s="83"/>
      <c r="H36" s="83"/>
      <c r="I36" s="83"/>
      <c r="J36" s="83"/>
      <c r="K36" s="191"/>
    </row>
    <row r="37" spans="1:11" x14ac:dyDescent="0.25">
      <c r="A37" s="14"/>
      <c r="B37" s="125"/>
      <c r="C37" s="83"/>
      <c r="D37" s="83"/>
      <c r="E37" s="83"/>
      <c r="F37" s="83"/>
      <c r="G37" s="83"/>
      <c r="H37" s="83"/>
      <c r="I37" s="83"/>
      <c r="J37" s="83"/>
      <c r="K37" s="191"/>
    </row>
    <row r="38" spans="1:11" x14ac:dyDescent="0.25">
      <c r="A38" s="14"/>
      <c r="B38" s="125"/>
      <c r="C38" s="83"/>
      <c r="D38" s="83"/>
      <c r="E38" s="83"/>
      <c r="F38" s="83"/>
      <c r="G38" s="83"/>
      <c r="H38" s="83"/>
      <c r="I38" s="83"/>
      <c r="J38" s="83"/>
      <c r="K38" s="191"/>
    </row>
    <row r="39" spans="1:11" x14ac:dyDescent="0.25">
      <c r="A39" s="14"/>
      <c r="B39" s="125"/>
      <c r="C39" s="83"/>
      <c r="D39" s="83"/>
      <c r="E39" s="83"/>
      <c r="F39" s="83"/>
      <c r="G39" s="83"/>
      <c r="H39" s="83"/>
      <c r="I39" s="83"/>
      <c r="J39" s="83"/>
      <c r="K39" s="191"/>
    </row>
    <row r="40" spans="1:11" x14ac:dyDescent="0.25">
      <c r="A40" s="14"/>
      <c r="B40" s="89"/>
      <c r="C40" s="90"/>
      <c r="D40" s="90"/>
      <c r="E40" s="90"/>
      <c r="F40" s="90"/>
      <c r="G40" s="90"/>
      <c r="H40" s="90"/>
      <c r="I40" s="90"/>
      <c r="J40" s="90"/>
      <c r="K40" s="91"/>
    </row>
    <row r="41" spans="1:11" x14ac:dyDescent="0.25">
      <c r="A41" s="14"/>
      <c r="B41" s="14"/>
      <c r="C41" s="14"/>
      <c r="D41" s="14"/>
      <c r="E41" s="14"/>
      <c r="F41" s="14"/>
      <c r="G41" s="14"/>
      <c r="H41" s="14"/>
      <c r="I41" s="14"/>
      <c r="J41" s="14"/>
      <c r="K41" s="14"/>
    </row>
    <row r="42" spans="1:11" x14ac:dyDescent="0.25">
      <c r="A42" s="14"/>
      <c r="B42" s="14"/>
      <c r="C42" s="14"/>
      <c r="D42" s="14"/>
      <c r="E42" s="14"/>
      <c r="F42" s="14"/>
      <c r="G42" s="14"/>
      <c r="H42" s="14"/>
      <c r="I42" s="14"/>
      <c r="J42" s="14"/>
      <c r="K42" s="14"/>
    </row>
    <row r="43" spans="1:11" x14ac:dyDescent="0.25">
      <c r="A43" s="14"/>
      <c r="B43" s="14"/>
      <c r="C43" s="14"/>
      <c r="D43" s="14"/>
      <c r="E43" s="14"/>
      <c r="F43" s="14"/>
      <c r="G43" s="14"/>
      <c r="H43" s="14"/>
      <c r="I43" s="14"/>
      <c r="J43" s="14"/>
      <c r="K43" s="14"/>
    </row>
    <row r="44" spans="1:11" ht="15.6" customHeight="1" x14ac:dyDescent="0.25">
      <c r="A44" s="14"/>
      <c r="B44" s="14"/>
      <c r="C44" s="14"/>
      <c r="D44" s="14"/>
      <c r="E44" s="14"/>
      <c r="F44" s="14"/>
      <c r="G44" s="14"/>
      <c r="H44" s="14"/>
      <c r="I44" s="14"/>
      <c r="J44" s="14"/>
      <c r="K44" s="14"/>
    </row>
    <row r="45" spans="1:11" x14ac:dyDescent="0.25">
      <c r="A45" s="14"/>
      <c r="B45" s="14"/>
      <c r="C45" s="14"/>
      <c r="D45" s="14"/>
      <c r="E45" s="14"/>
      <c r="F45" s="14"/>
      <c r="G45" s="14"/>
      <c r="H45" s="14"/>
      <c r="I45" s="14"/>
      <c r="J45" s="14"/>
      <c r="K45" s="14"/>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P20"/>
  <sheetViews>
    <sheetView showGridLines="0" view="pageBreakPreview" zoomScale="110" zoomScaleNormal="100" zoomScaleSheetLayoutView="110" workbookViewId="0">
      <selection activeCell="P20" sqref="P20"/>
    </sheetView>
  </sheetViews>
  <sheetFormatPr defaultColWidth="8.85546875" defaultRowHeight="15" x14ac:dyDescent="0.25"/>
  <cols>
    <col min="1" max="1" width="1.140625" customWidth="1"/>
    <col min="3" max="3" width="15.42578125" customWidth="1"/>
    <col min="10" max="10" width="16" customWidth="1"/>
    <col min="11" max="11" width="8.85546875" hidden="1" customWidth="1"/>
    <col min="13" max="13" width="23.140625" customWidth="1"/>
    <col min="16" max="16" width="16" customWidth="1"/>
  </cols>
  <sheetData>
    <row r="1" spans="1:16" ht="19.5" customHeight="1" x14ac:dyDescent="0.25">
      <c r="A1" s="14"/>
      <c r="B1" s="14"/>
      <c r="C1" s="14"/>
      <c r="D1" s="14"/>
      <c r="E1" s="14"/>
      <c r="F1" s="14"/>
      <c r="G1" s="14"/>
      <c r="H1" s="14"/>
      <c r="I1" s="14"/>
      <c r="J1" s="14"/>
      <c r="K1" s="14"/>
      <c r="L1" s="14"/>
      <c r="M1" s="14"/>
      <c r="N1" s="14"/>
      <c r="O1" s="14"/>
      <c r="P1" s="14"/>
    </row>
    <row r="2" spans="1:16" ht="17.100000000000001" customHeight="1" x14ac:dyDescent="0.25">
      <c r="A2" s="14"/>
      <c r="B2" s="229" t="s">
        <v>616</v>
      </c>
      <c r="C2" s="83"/>
      <c r="D2" s="83"/>
      <c r="E2" s="83"/>
      <c r="F2" s="83"/>
      <c r="G2" s="83"/>
      <c r="H2" s="83"/>
      <c r="I2" s="83"/>
      <c r="J2" s="83"/>
      <c r="K2" s="83"/>
      <c r="L2" s="83"/>
      <c r="M2" s="83"/>
      <c r="N2" s="83"/>
      <c r="O2" s="83"/>
      <c r="P2" s="83"/>
    </row>
    <row r="3" spans="1:16" ht="17.100000000000001" customHeight="1" x14ac:dyDescent="0.25">
      <c r="A3" s="14"/>
      <c r="B3" s="337"/>
      <c r="C3" s="83"/>
      <c r="D3" s="83"/>
      <c r="E3" s="83"/>
      <c r="F3" s="83"/>
      <c r="G3" s="83"/>
      <c r="H3" s="83"/>
      <c r="I3" s="83"/>
      <c r="J3" s="83"/>
      <c r="K3" s="83"/>
      <c r="L3" s="83"/>
      <c r="M3" s="83"/>
      <c r="N3" s="83"/>
      <c r="O3" s="83"/>
      <c r="P3" s="83"/>
    </row>
    <row r="4" spans="1:16" ht="14.45" customHeight="1" x14ac:dyDescent="0.25">
      <c r="A4" s="14"/>
      <c r="B4" s="338" t="s">
        <v>617</v>
      </c>
      <c r="C4" s="340"/>
      <c r="D4" s="338" t="s">
        <v>618</v>
      </c>
      <c r="E4" s="339"/>
      <c r="F4" s="339"/>
      <c r="G4" s="339"/>
      <c r="H4" s="340"/>
      <c r="I4" s="338" t="s">
        <v>619</v>
      </c>
      <c r="J4" s="340"/>
      <c r="K4" s="338" t="s">
        <v>620</v>
      </c>
      <c r="L4" s="339"/>
      <c r="M4" s="340"/>
      <c r="N4" s="338" t="s">
        <v>621</v>
      </c>
      <c r="O4" s="339"/>
      <c r="P4" s="340"/>
    </row>
    <row r="5" spans="1:16" ht="36" customHeight="1" x14ac:dyDescent="0.25">
      <c r="A5" s="14"/>
      <c r="B5" s="341"/>
      <c r="C5" s="343"/>
      <c r="D5" s="341"/>
      <c r="E5" s="342"/>
      <c r="F5" s="342"/>
      <c r="G5" s="342"/>
      <c r="H5" s="343"/>
      <c r="I5" s="341"/>
      <c r="J5" s="343"/>
      <c r="K5" s="341"/>
      <c r="L5" s="342"/>
      <c r="M5" s="343"/>
      <c r="N5" s="341"/>
      <c r="O5" s="342"/>
      <c r="P5" s="343"/>
    </row>
    <row r="6" spans="1:16" ht="30" customHeight="1" x14ac:dyDescent="0.25">
      <c r="A6" s="8"/>
      <c r="B6" s="332" t="s">
        <v>622</v>
      </c>
      <c r="C6" s="97"/>
      <c r="D6" s="86" t="s">
        <v>623</v>
      </c>
      <c r="E6" s="328"/>
      <c r="F6" s="328"/>
      <c r="G6" s="328"/>
      <c r="H6" s="329"/>
      <c r="I6" s="332" t="s">
        <v>624</v>
      </c>
      <c r="J6" s="97"/>
      <c r="K6" s="330">
        <v>1000000</v>
      </c>
      <c r="L6" s="95"/>
      <c r="M6" s="97"/>
      <c r="N6" s="330">
        <v>2220000</v>
      </c>
      <c r="O6" s="95"/>
      <c r="P6" s="97"/>
    </row>
    <row r="7" spans="1:16" ht="29.25" customHeight="1" x14ac:dyDescent="0.25">
      <c r="A7" s="8"/>
      <c r="B7" s="332" t="s">
        <v>622</v>
      </c>
      <c r="C7" s="97"/>
      <c r="D7" s="86" t="s">
        <v>625</v>
      </c>
      <c r="E7" s="328"/>
      <c r="F7" s="328"/>
      <c r="G7" s="328"/>
      <c r="H7" s="329"/>
      <c r="I7" s="332" t="s">
        <v>624</v>
      </c>
      <c r="J7" s="97"/>
      <c r="K7" s="330">
        <v>2000000</v>
      </c>
      <c r="L7" s="95"/>
      <c r="M7" s="97"/>
      <c r="N7" s="330">
        <v>1500000</v>
      </c>
      <c r="O7" s="95"/>
      <c r="P7" s="97"/>
    </row>
    <row r="8" spans="1:16" ht="32.25" customHeight="1" x14ac:dyDescent="0.25">
      <c r="A8" s="8"/>
      <c r="B8" s="332" t="s">
        <v>622</v>
      </c>
      <c r="C8" s="97"/>
      <c r="D8" s="86" t="s">
        <v>626</v>
      </c>
      <c r="E8" s="328"/>
      <c r="F8" s="328"/>
      <c r="G8" s="328"/>
      <c r="H8" s="329"/>
      <c r="I8" s="332" t="s">
        <v>624</v>
      </c>
      <c r="J8" s="97"/>
      <c r="K8" s="330">
        <v>2176416</v>
      </c>
      <c r="L8" s="95"/>
      <c r="M8" s="97"/>
      <c r="N8" s="330">
        <v>810656</v>
      </c>
      <c r="O8" s="95"/>
      <c r="P8" s="97"/>
    </row>
    <row r="9" spans="1:16" ht="33" customHeight="1" x14ac:dyDescent="0.25">
      <c r="A9" s="8"/>
      <c r="B9" s="332" t="s">
        <v>622</v>
      </c>
      <c r="C9" s="97"/>
      <c r="D9" s="86" t="s">
        <v>627</v>
      </c>
      <c r="E9" s="328"/>
      <c r="F9" s="328"/>
      <c r="G9" s="328"/>
      <c r="H9" s="329"/>
      <c r="I9" s="332" t="s">
        <v>624</v>
      </c>
      <c r="J9" s="97"/>
      <c r="K9" s="330">
        <v>0</v>
      </c>
      <c r="L9" s="95"/>
      <c r="M9" s="97"/>
      <c r="N9" s="330">
        <v>277552</v>
      </c>
      <c r="O9" s="95"/>
      <c r="P9" s="97"/>
    </row>
    <row r="10" spans="1:16" ht="17.100000000000001" customHeight="1" x14ac:dyDescent="0.25">
      <c r="A10" s="14"/>
      <c r="B10" s="86"/>
      <c r="C10" s="97"/>
      <c r="D10" s="86"/>
      <c r="E10" s="95"/>
      <c r="F10" s="95"/>
      <c r="G10" s="95"/>
      <c r="H10" s="97"/>
      <c r="I10" s="86"/>
      <c r="J10" s="97"/>
      <c r="K10" s="331"/>
      <c r="L10" s="95"/>
      <c r="M10" s="97"/>
      <c r="N10" s="331"/>
      <c r="O10" s="95"/>
      <c r="P10" s="97"/>
    </row>
    <row r="11" spans="1:16" ht="17.100000000000001" customHeight="1" x14ac:dyDescent="0.25">
      <c r="A11" s="14"/>
      <c r="B11" s="86"/>
      <c r="C11" s="97"/>
      <c r="D11" s="86"/>
      <c r="E11" s="95"/>
      <c r="F11" s="95"/>
      <c r="G11" s="95"/>
      <c r="H11" s="97"/>
      <c r="I11" s="86"/>
      <c r="J11" s="97"/>
      <c r="K11" s="325"/>
      <c r="L11" s="95"/>
      <c r="M11" s="97"/>
      <c r="N11" s="325"/>
      <c r="O11" s="95"/>
      <c r="P11" s="97"/>
    </row>
    <row r="12" spans="1:16" ht="17.100000000000001" customHeight="1" x14ac:dyDescent="0.25">
      <c r="A12" s="14"/>
      <c r="B12" s="327" t="s">
        <v>628</v>
      </c>
      <c r="C12" s="97"/>
      <c r="D12" s="86"/>
      <c r="E12" s="95"/>
      <c r="F12" s="95"/>
      <c r="G12" s="95"/>
      <c r="H12" s="97"/>
      <c r="I12" s="334" t="s">
        <v>628</v>
      </c>
      <c r="J12" s="97"/>
      <c r="K12" s="326">
        <f>SUM(K6:K11)</f>
        <v>5176416</v>
      </c>
      <c r="L12" s="95"/>
      <c r="M12" s="97"/>
      <c r="N12" s="326">
        <f>SUM(N6:N11)</f>
        <v>4808208</v>
      </c>
      <c r="O12" s="95"/>
      <c r="P12" s="97"/>
    </row>
    <row r="13" spans="1:16" ht="17.100000000000001" customHeight="1" x14ac:dyDescent="0.25">
      <c r="A13" s="14"/>
      <c r="B13" s="335"/>
      <c r="C13" s="87"/>
      <c r="D13" s="87"/>
      <c r="E13" s="87"/>
      <c r="F13" s="87"/>
      <c r="G13" s="87"/>
      <c r="H13" s="87"/>
      <c r="I13" s="87"/>
      <c r="J13" s="87"/>
      <c r="K13" s="87"/>
      <c r="L13" s="87"/>
      <c r="M13" s="87"/>
      <c r="N13" s="87"/>
      <c r="O13" s="87"/>
      <c r="P13" s="87"/>
    </row>
    <row r="14" spans="1:16" ht="17.100000000000001" customHeight="1" x14ac:dyDescent="0.25">
      <c r="A14" s="14"/>
      <c r="B14" s="336" t="s">
        <v>629</v>
      </c>
      <c r="C14" s="83"/>
      <c r="D14" s="83"/>
      <c r="E14" s="83"/>
      <c r="F14" s="83"/>
      <c r="G14" s="83"/>
      <c r="H14" s="83"/>
      <c r="I14" s="83"/>
      <c r="J14" s="83"/>
      <c r="K14" s="83"/>
      <c r="L14" s="83"/>
      <c r="M14" s="83"/>
      <c r="N14" s="83"/>
      <c r="O14" s="83"/>
      <c r="P14" s="83"/>
    </row>
    <row r="15" spans="1:16" ht="17.100000000000001" customHeight="1" x14ac:dyDescent="0.25">
      <c r="A15" s="14"/>
      <c r="B15" s="333" t="s">
        <v>630</v>
      </c>
      <c r="C15" s="83"/>
      <c r="D15" s="83"/>
      <c r="E15" s="83"/>
      <c r="F15" s="83"/>
      <c r="G15" s="83"/>
      <c r="H15" s="83"/>
      <c r="I15" s="83"/>
      <c r="J15" s="83"/>
      <c r="K15" s="83"/>
      <c r="L15" s="83"/>
      <c r="M15" s="83"/>
      <c r="N15" s="83"/>
      <c r="O15" s="83"/>
      <c r="P15" s="83"/>
    </row>
    <row r="16" spans="1:16" ht="17.100000000000001" customHeight="1" x14ac:dyDescent="0.25">
      <c r="A16" s="14"/>
      <c r="B16" s="83"/>
      <c r="C16" s="83"/>
      <c r="D16" s="83"/>
      <c r="E16" s="83"/>
      <c r="F16" s="83"/>
      <c r="G16" s="83"/>
      <c r="H16" s="83"/>
      <c r="I16" s="83"/>
      <c r="J16" s="83"/>
      <c r="K16" s="83"/>
      <c r="L16" s="83"/>
      <c r="M16" s="83"/>
      <c r="N16" s="83"/>
      <c r="O16" s="83"/>
      <c r="P16" s="83"/>
    </row>
    <row r="17" customFormat="1" ht="17.100000000000001" customHeight="1" x14ac:dyDescent="0.25"/>
    <row r="18" customFormat="1" ht="17.100000000000001" customHeight="1" x14ac:dyDescent="0.25"/>
    <row r="19" customFormat="1" ht="17.100000000000001" customHeight="1" x14ac:dyDescent="0.25"/>
    <row r="20" customFormat="1" ht="17.100000000000001" customHeight="1" x14ac:dyDescent="0.25"/>
  </sheetData>
  <sheetProtection sheet="1" objects="1" scenarios="1" formatColumns="0" formatRows="0"/>
  <mergeCells count="45">
    <mergeCell ref="B8:C8"/>
    <mergeCell ref="N6:P6"/>
    <mergeCell ref="K6:M6"/>
    <mergeCell ref="B10:C10"/>
    <mergeCell ref="N7:P7"/>
    <mergeCell ref="B9:C9"/>
    <mergeCell ref="I8:J8"/>
    <mergeCell ref="D8:H8"/>
    <mergeCell ref="N8:P8"/>
    <mergeCell ref="B3:P3"/>
    <mergeCell ref="K4:M5"/>
    <mergeCell ref="B2:P2"/>
    <mergeCell ref="N4:P5"/>
    <mergeCell ref="D6:H6"/>
    <mergeCell ref="B4:C5"/>
    <mergeCell ref="I4:J5"/>
    <mergeCell ref="I6:J6"/>
    <mergeCell ref="D4:H5"/>
    <mergeCell ref="B15:P16"/>
    <mergeCell ref="B6:C6"/>
    <mergeCell ref="I10:J10"/>
    <mergeCell ref="I12:J12"/>
    <mergeCell ref="I9:J9"/>
    <mergeCell ref="B7:C7"/>
    <mergeCell ref="B13:P13"/>
    <mergeCell ref="B14:P14"/>
    <mergeCell ref="D7:H7"/>
    <mergeCell ref="K8:M8"/>
    <mergeCell ref="N10:P10"/>
    <mergeCell ref="I7:J7"/>
    <mergeCell ref="K7:M7"/>
    <mergeCell ref="N9:P9"/>
    <mergeCell ref="D9:H9"/>
    <mergeCell ref="K9:M9"/>
    <mergeCell ref="D10:H10"/>
    <mergeCell ref="K10:M10"/>
    <mergeCell ref="D12:H12"/>
    <mergeCell ref="N12:P12"/>
    <mergeCell ref="B12:C12"/>
    <mergeCell ref="K12:M12"/>
    <mergeCell ref="I11:J11"/>
    <mergeCell ref="B11:C11"/>
    <mergeCell ref="D11:H11"/>
    <mergeCell ref="K11:M11"/>
    <mergeCell ref="N11:P11"/>
  </mergeCells>
  <dataValidations count="4">
    <dataValidation type="list" allowBlank="1" showInputMessage="1" showErrorMessage="1" prompt="Select source of co-financing" sqref="B6:C11"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1" xr:uid="{00000000-0002-0000-1100-000001000000}">
      <formula1>"Grant, Loan, Guarantee, Equity Investment, In-kind, Public Investment, Other "</formula1>
    </dataValidation>
    <dataValidation type="list" allowBlank="1" sqref="B6:B11" xr:uid="{00000000-0002-0000-1100-000002000000}">
      <formula1>"Recipient Country Government,GEF Agency,Donor Agency,Private Sector,Civil Society Organization,Beneficiaries,Others"</formula1>
    </dataValidation>
    <dataValidation type="list" allowBlank="1" sqref="I6:I11" xr:uid="{00000000-0002-0000-1100-000003000000}">
      <formula1>"Grant,Loan,Guarantee,Equity Investment,In-kind,Public Investment,Other"</formula1>
    </dataValidation>
  </dataValidations>
  <hyperlinks>
    <hyperlink ref="B15"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V27"/>
  <sheetViews>
    <sheetView showGridLines="0" view="pageBreakPreview" zoomScale="110" zoomScaleNormal="100" zoomScaleSheetLayoutView="110" workbookViewId="0">
      <selection activeCell="V24" sqref="V24"/>
    </sheetView>
  </sheetViews>
  <sheetFormatPr defaultColWidth="8.85546875" defaultRowHeight="15" x14ac:dyDescent="0.25"/>
  <cols>
    <col min="1" max="1" width="1.42578125" customWidth="1"/>
  </cols>
  <sheetData>
    <row r="1" spans="1:22" ht="17.100000000000001" customHeight="1" x14ac:dyDescent="0.25">
      <c r="A1" s="14"/>
      <c r="B1" s="104"/>
      <c r="C1" s="83"/>
      <c r="D1" s="83"/>
      <c r="E1" s="83"/>
      <c r="F1" s="83"/>
      <c r="G1" s="83"/>
      <c r="H1" s="83"/>
      <c r="I1" s="83"/>
      <c r="J1" s="83"/>
      <c r="K1" s="83"/>
      <c r="L1" s="83"/>
      <c r="M1" s="83"/>
      <c r="N1" s="83"/>
      <c r="O1" s="83"/>
      <c r="P1" s="14"/>
    </row>
    <row r="2" spans="1:22" ht="19.5" customHeight="1" x14ac:dyDescent="0.25">
      <c r="A2" s="14"/>
      <c r="B2" s="229" t="s">
        <v>631</v>
      </c>
      <c r="C2" s="83"/>
      <c r="D2" s="83"/>
      <c r="E2" s="83"/>
      <c r="F2" s="83"/>
      <c r="G2" s="83"/>
      <c r="H2" s="83"/>
      <c r="I2" s="83"/>
      <c r="J2" s="83"/>
      <c r="K2" s="83"/>
      <c r="L2" s="83"/>
      <c r="M2" s="83"/>
      <c r="N2" s="83"/>
      <c r="O2" s="83"/>
      <c r="P2" s="14"/>
    </row>
    <row r="3" spans="1:22" x14ac:dyDescent="0.25">
      <c r="A3" s="14"/>
      <c r="B3" s="104"/>
      <c r="C3" s="83"/>
      <c r="D3" s="83"/>
      <c r="E3" s="83"/>
      <c r="F3" s="83"/>
      <c r="G3" s="83"/>
      <c r="H3" s="83"/>
      <c r="I3" s="83"/>
      <c r="J3" s="83"/>
      <c r="K3" s="83"/>
      <c r="L3" s="83"/>
      <c r="M3" s="83"/>
      <c r="N3" s="83"/>
      <c r="O3" s="83"/>
      <c r="P3" s="14"/>
    </row>
    <row r="4" spans="1:22" ht="14.45" customHeight="1" x14ac:dyDescent="0.25">
      <c r="A4" s="14"/>
      <c r="B4" s="344" t="s">
        <v>632</v>
      </c>
      <c r="C4" s="83"/>
      <c r="D4" s="83"/>
      <c r="E4" s="83"/>
      <c r="F4" s="83"/>
      <c r="G4" s="83"/>
      <c r="H4" s="83"/>
      <c r="I4" s="83"/>
      <c r="J4" s="83"/>
      <c r="K4" s="83"/>
      <c r="L4" s="83"/>
      <c r="M4" s="83"/>
      <c r="N4" s="83"/>
      <c r="O4" s="83"/>
      <c r="P4" s="14"/>
    </row>
    <row r="5" spans="1:22" ht="21.75" customHeight="1" x14ac:dyDescent="0.25">
      <c r="A5" s="14"/>
      <c r="B5" s="83"/>
      <c r="C5" s="83"/>
      <c r="D5" s="83"/>
      <c r="E5" s="83"/>
      <c r="F5" s="83"/>
      <c r="G5" s="83"/>
      <c r="H5" s="83"/>
      <c r="I5" s="83"/>
      <c r="J5" s="83"/>
      <c r="K5" s="83"/>
      <c r="L5" s="83"/>
      <c r="M5" s="83"/>
      <c r="N5" s="83"/>
      <c r="O5" s="83"/>
      <c r="P5" s="14"/>
    </row>
    <row r="6" spans="1:22" ht="17.100000000000001" customHeight="1" x14ac:dyDescent="0.25">
      <c r="A6" s="14"/>
      <c r="B6" s="345" t="s">
        <v>633</v>
      </c>
      <c r="C6" s="83"/>
      <c r="D6" s="83"/>
      <c r="E6" s="83"/>
      <c r="F6" s="83"/>
      <c r="G6" s="83"/>
      <c r="H6" s="83"/>
      <c r="I6" s="83"/>
      <c r="J6" s="83"/>
      <c r="K6" s="21"/>
      <c r="L6" s="14"/>
      <c r="M6" s="14"/>
      <c r="N6" s="14"/>
      <c r="O6" s="14"/>
      <c r="P6" s="14"/>
    </row>
    <row r="7" spans="1:22" ht="17.100000000000001" customHeight="1" x14ac:dyDescent="0.25">
      <c r="A7" s="14"/>
      <c r="B7" s="8"/>
      <c r="C7" s="8"/>
      <c r="D7" s="8"/>
      <c r="E7" s="8"/>
      <c r="F7" s="8"/>
      <c r="G7" s="8"/>
      <c r="H7" s="8"/>
      <c r="I7" s="8"/>
      <c r="J7" s="8"/>
      <c r="K7" s="14"/>
      <c r="L7" s="14"/>
      <c r="M7" s="14"/>
      <c r="N7" s="14"/>
      <c r="O7" s="14"/>
      <c r="P7" s="14"/>
    </row>
    <row r="8" spans="1:22" ht="17.100000000000001" customHeight="1" x14ac:dyDescent="0.25">
      <c r="A8" s="14"/>
      <c r="B8" s="14"/>
      <c r="C8" s="14"/>
      <c r="D8" s="14"/>
      <c r="E8" s="14"/>
      <c r="F8" s="14"/>
      <c r="G8" s="14"/>
      <c r="H8" s="14"/>
      <c r="I8" s="14"/>
      <c r="J8" s="14"/>
      <c r="K8" s="14"/>
      <c r="L8" s="14"/>
      <c r="M8" s="14"/>
      <c r="N8" s="14"/>
      <c r="O8" s="14"/>
      <c r="P8" s="14"/>
    </row>
    <row r="9" spans="1:22" ht="17.45" customHeight="1" x14ac:dyDescent="0.25">
      <c r="A9" s="14"/>
      <c r="B9" s="346" t="s">
        <v>634</v>
      </c>
      <c r="C9" s="95"/>
      <c r="D9" s="97"/>
      <c r="E9" s="346" t="s">
        <v>635</v>
      </c>
      <c r="F9" s="97"/>
      <c r="G9" s="346" t="s">
        <v>636</v>
      </c>
      <c r="H9" s="97"/>
      <c r="I9" s="346" t="s">
        <v>637</v>
      </c>
      <c r="J9" s="95"/>
      <c r="K9" s="97"/>
      <c r="L9" s="346" t="s">
        <v>638</v>
      </c>
      <c r="M9" s="95"/>
      <c r="N9" s="95"/>
      <c r="O9" s="97"/>
      <c r="P9" s="14"/>
    </row>
    <row r="10" spans="1:22" ht="17.45" customHeight="1" x14ac:dyDescent="0.25">
      <c r="A10" s="14"/>
      <c r="B10" s="86"/>
      <c r="C10" s="95"/>
      <c r="D10" s="97"/>
      <c r="E10" s="86"/>
      <c r="F10" s="97"/>
      <c r="G10" s="86"/>
      <c r="H10" s="97"/>
      <c r="I10" s="86"/>
      <c r="J10" s="95"/>
      <c r="K10" s="97"/>
      <c r="L10" s="86"/>
      <c r="M10" s="95"/>
      <c r="N10" s="95"/>
      <c r="O10" s="97"/>
      <c r="P10" s="14"/>
    </row>
    <row r="11" spans="1:22" ht="17.45" customHeight="1" x14ac:dyDescent="0.25">
      <c r="A11" s="14"/>
      <c r="B11" s="86"/>
      <c r="C11" s="95"/>
      <c r="D11" s="97"/>
      <c r="E11" s="86"/>
      <c r="F11" s="97"/>
      <c r="G11" s="86"/>
      <c r="H11" s="97"/>
      <c r="I11" s="86"/>
      <c r="J11" s="95"/>
      <c r="K11" s="97"/>
      <c r="L11" s="86"/>
      <c r="M11" s="95"/>
      <c r="N11" s="95"/>
      <c r="O11" s="97"/>
      <c r="P11" s="14"/>
    </row>
    <row r="12" spans="1:22" ht="17.100000000000001" customHeight="1" x14ac:dyDescent="0.25">
      <c r="A12" s="14"/>
      <c r="B12" s="86"/>
      <c r="C12" s="95"/>
      <c r="D12" s="97"/>
      <c r="E12" s="86"/>
      <c r="F12" s="97"/>
      <c r="G12" s="86"/>
      <c r="H12" s="97"/>
      <c r="I12" s="86"/>
      <c r="J12" s="95"/>
      <c r="K12" s="97"/>
      <c r="L12" s="86"/>
      <c r="M12" s="95"/>
      <c r="N12" s="95"/>
      <c r="O12" s="97"/>
      <c r="P12" s="14"/>
      <c r="R12" s="1"/>
      <c r="S12" s="1"/>
      <c r="T12" s="1"/>
      <c r="U12" s="1"/>
      <c r="V12" s="1"/>
    </row>
    <row r="13" spans="1:22" ht="17.100000000000001" customHeight="1" x14ac:dyDescent="0.25">
      <c r="A13" s="14"/>
      <c r="B13" s="86"/>
      <c r="C13" s="95"/>
      <c r="D13" s="97"/>
      <c r="E13" s="86"/>
      <c r="F13" s="97"/>
      <c r="G13" s="86"/>
      <c r="H13" s="97"/>
      <c r="I13" s="86"/>
      <c r="J13" s="95"/>
      <c r="K13" s="97"/>
      <c r="L13" s="86"/>
      <c r="M13" s="95"/>
      <c r="N13" s="95"/>
      <c r="O13" s="97"/>
      <c r="P13" s="14"/>
      <c r="R13" s="1"/>
      <c r="S13" s="1"/>
      <c r="T13" s="1"/>
      <c r="U13" s="1"/>
      <c r="V13" s="1"/>
    </row>
    <row r="14" spans="1:22" ht="17.100000000000001" customHeight="1" x14ac:dyDescent="0.25">
      <c r="A14" s="14"/>
      <c r="B14" s="86"/>
      <c r="C14" s="95"/>
      <c r="D14" s="97"/>
      <c r="E14" s="86"/>
      <c r="F14" s="97"/>
      <c r="G14" s="86"/>
      <c r="H14" s="97"/>
      <c r="I14" s="86"/>
      <c r="J14" s="95"/>
      <c r="K14" s="97"/>
      <c r="L14" s="86"/>
      <c r="M14" s="95"/>
      <c r="N14" s="95"/>
      <c r="O14" s="97"/>
      <c r="P14" s="14"/>
      <c r="R14" s="1"/>
      <c r="S14" s="1"/>
      <c r="T14" s="1"/>
      <c r="U14" s="1"/>
      <c r="V14" s="1"/>
    </row>
    <row r="15" spans="1:22" ht="17.100000000000001" customHeight="1" x14ac:dyDescent="0.25">
      <c r="A15" s="14"/>
      <c r="B15" s="86"/>
      <c r="C15" s="95"/>
      <c r="D15" s="97"/>
      <c r="E15" s="86"/>
      <c r="F15" s="97"/>
      <c r="G15" s="86"/>
      <c r="H15" s="97"/>
      <c r="I15" s="86"/>
      <c r="J15" s="95"/>
      <c r="K15" s="97"/>
      <c r="L15" s="86"/>
      <c r="M15" s="95"/>
      <c r="N15" s="95"/>
      <c r="O15" s="97"/>
      <c r="P15" s="14"/>
      <c r="R15" s="1"/>
      <c r="S15" s="1"/>
      <c r="T15" s="1"/>
      <c r="U15" s="1"/>
      <c r="V15" s="1"/>
    </row>
    <row r="16" spans="1:22" ht="17.100000000000001" customHeight="1" x14ac:dyDescent="0.25">
      <c r="A16" s="14"/>
      <c r="B16" s="86"/>
      <c r="C16" s="95"/>
      <c r="D16" s="97"/>
      <c r="E16" s="86"/>
      <c r="F16" s="97"/>
      <c r="G16" s="86"/>
      <c r="H16" s="97"/>
      <c r="I16" s="86"/>
      <c r="J16" s="95"/>
      <c r="K16" s="97"/>
      <c r="L16" s="86"/>
      <c r="M16" s="95"/>
      <c r="N16" s="95"/>
      <c r="O16" s="97"/>
      <c r="P16" s="14"/>
      <c r="R16" s="1"/>
      <c r="S16" s="1"/>
      <c r="T16" s="1"/>
      <c r="U16" s="1"/>
      <c r="V16" s="1"/>
    </row>
    <row r="17" spans="1:22" ht="17.45" customHeight="1" x14ac:dyDescent="0.25">
      <c r="A17" s="14"/>
      <c r="B17" s="86"/>
      <c r="C17" s="95"/>
      <c r="D17" s="97"/>
      <c r="E17" s="86"/>
      <c r="F17" s="97"/>
      <c r="G17" s="86"/>
      <c r="H17" s="97"/>
      <c r="I17" s="86"/>
      <c r="J17" s="95"/>
      <c r="K17" s="97"/>
      <c r="L17" s="86"/>
      <c r="M17" s="95"/>
      <c r="N17" s="95"/>
      <c r="O17" s="97"/>
      <c r="P17" s="14"/>
      <c r="R17" s="1"/>
      <c r="S17" s="1"/>
      <c r="T17" s="1"/>
      <c r="U17" s="1"/>
      <c r="V17" s="1"/>
    </row>
    <row r="18" spans="1:22" ht="17.45" customHeight="1" x14ac:dyDescent="0.25">
      <c r="A18" s="14"/>
      <c r="B18" s="86"/>
      <c r="C18" s="95"/>
      <c r="D18" s="97"/>
      <c r="E18" s="86"/>
      <c r="F18" s="97"/>
      <c r="G18" s="86"/>
      <c r="H18" s="97"/>
      <c r="I18" s="86"/>
      <c r="J18" s="95"/>
      <c r="K18" s="97"/>
      <c r="L18" s="86"/>
      <c r="M18" s="95"/>
      <c r="N18" s="95"/>
      <c r="O18" s="97"/>
      <c r="P18" s="14"/>
      <c r="R18" s="1"/>
      <c r="S18" s="1"/>
      <c r="T18" s="1"/>
      <c r="U18" s="1"/>
      <c r="V18" s="1"/>
    </row>
    <row r="19" spans="1:22" ht="17.45" customHeight="1" x14ac:dyDescent="0.25">
      <c r="A19" s="14"/>
      <c r="B19" s="86"/>
      <c r="C19" s="95"/>
      <c r="D19" s="97"/>
      <c r="E19" s="86"/>
      <c r="F19" s="97"/>
      <c r="G19" s="86"/>
      <c r="H19" s="97"/>
      <c r="I19" s="86"/>
      <c r="J19" s="95"/>
      <c r="K19" s="97"/>
      <c r="L19" s="86"/>
      <c r="M19" s="95"/>
      <c r="N19" s="95"/>
      <c r="O19" s="97"/>
      <c r="P19" s="14"/>
      <c r="R19" s="1"/>
      <c r="S19" s="1"/>
      <c r="T19" s="1"/>
      <c r="U19" s="1"/>
      <c r="V19" s="1"/>
    </row>
    <row r="20" spans="1:22" ht="17.45" customHeight="1" x14ac:dyDescent="0.25">
      <c r="A20" s="14"/>
      <c r="B20" s="86"/>
      <c r="C20" s="95"/>
      <c r="D20" s="97"/>
      <c r="E20" s="86"/>
      <c r="F20" s="97"/>
      <c r="G20" s="86"/>
      <c r="H20" s="97"/>
      <c r="I20" s="86"/>
      <c r="J20" s="95"/>
      <c r="K20" s="97"/>
      <c r="L20" s="86"/>
      <c r="M20" s="95"/>
      <c r="N20" s="95"/>
      <c r="O20" s="97"/>
      <c r="P20" s="14"/>
      <c r="R20" s="1"/>
      <c r="S20" s="1"/>
      <c r="T20" s="1"/>
      <c r="U20" s="1"/>
      <c r="V20" s="1"/>
    </row>
    <row r="21" spans="1:22" ht="17.45" customHeight="1" x14ac:dyDescent="0.25">
      <c r="A21" s="14"/>
      <c r="B21" s="86"/>
      <c r="C21" s="95"/>
      <c r="D21" s="97"/>
      <c r="E21" s="86"/>
      <c r="F21" s="97"/>
      <c r="G21" s="86"/>
      <c r="H21" s="97"/>
      <c r="I21" s="86"/>
      <c r="J21" s="95"/>
      <c r="K21" s="97"/>
      <c r="L21" s="86"/>
      <c r="M21" s="95"/>
      <c r="N21" s="95"/>
      <c r="O21" s="97"/>
      <c r="P21" s="14"/>
      <c r="R21" s="1"/>
      <c r="S21" s="1"/>
      <c r="T21" s="1"/>
      <c r="U21" s="1"/>
      <c r="V21" s="1"/>
    </row>
    <row r="22" spans="1:22" ht="17.45" customHeight="1" x14ac:dyDescent="0.25">
      <c r="A22" s="14"/>
      <c r="B22" s="86"/>
      <c r="C22" s="95"/>
      <c r="D22" s="97"/>
      <c r="E22" s="86"/>
      <c r="F22" s="97"/>
      <c r="G22" s="86"/>
      <c r="H22" s="97"/>
      <c r="I22" s="86"/>
      <c r="J22" s="95"/>
      <c r="K22" s="97"/>
      <c r="L22" s="86"/>
      <c r="M22" s="95"/>
      <c r="N22" s="95"/>
      <c r="O22" s="97"/>
      <c r="P22" s="14"/>
      <c r="R22" s="1"/>
      <c r="S22" s="1"/>
      <c r="T22" s="1"/>
      <c r="U22" s="1"/>
      <c r="V22" s="1"/>
    </row>
    <row r="23" spans="1:22" ht="17.45" customHeight="1" x14ac:dyDescent="0.25">
      <c r="A23" s="14"/>
      <c r="B23" s="86"/>
      <c r="C23" s="95"/>
      <c r="D23" s="97"/>
      <c r="E23" s="86"/>
      <c r="F23" s="97"/>
      <c r="G23" s="86"/>
      <c r="H23" s="97"/>
      <c r="I23" s="86"/>
      <c r="J23" s="95"/>
      <c r="K23" s="97"/>
      <c r="L23" s="86"/>
      <c r="M23" s="95"/>
      <c r="N23" s="95"/>
      <c r="O23" s="97"/>
      <c r="P23" s="14"/>
      <c r="R23" s="1"/>
      <c r="S23" s="1"/>
      <c r="T23" s="1"/>
      <c r="U23" s="1"/>
      <c r="V23" s="1"/>
    </row>
    <row r="24" spans="1:22" ht="17.45" customHeight="1" x14ac:dyDescent="0.25">
      <c r="A24" s="14"/>
      <c r="B24" s="86"/>
      <c r="C24" s="95"/>
      <c r="D24" s="97"/>
      <c r="E24" s="86"/>
      <c r="F24" s="97"/>
      <c r="G24" s="86"/>
      <c r="H24" s="97"/>
      <c r="I24" s="86"/>
      <c r="J24" s="95"/>
      <c r="K24" s="97"/>
      <c r="L24" s="86"/>
      <c r="M24" s="95"/>
      <c r="N24" s="95"/>
      <c r="O24" s="97"/>
      <c r="P24" s="14"/>
      <c r="R24" s="1"/>
      <c r="S24" s="1"/>
      <c r="T24" s="1"/>
      <c r="U24" s="1"/>
      <c r="V24" s="1"/>
    </row>
    <row r="25" spans="1:22" ht="17.45" customHeight="1" x14ac:dyDescent="0.25">
      <c r="A25" s="14"/>
      <c r="B25" s="86"/>
      <c r="C25" s="95"/>
      <c r="D25" s="97"/>
      <c r="E25" s="86"/>
      <c r="F25" s="97"/>
      <c r="G25" s="86"/>
      <c r="H25" s="97"/>
      <c r="I25" s="86"/>
      <c r="J25" s="95"/>
      <c r="K25" s="97"/>
      <c r="L25" s="86"/>
      <c r="M25" s="95"/>
      <c r="N25" s="95"/>
      <c r="O25" s="97"/>
      <c r="P25" s="14"/>
      <c r="R25" s="1"/>
      <c r="S25" s="1"/>
      <c r="T25" s="1"/>
      <c r="U25" s="1"/>
      <c r="V25" s="1"/>
    </row>
    <row r="26" spans="1:22" ht="17.45" customHeight="1" x14ac:dyDescent="0.25">
      <c r="A26" s="14"/>
      <c r="B26" s="86"/>
      <c r="C26" s="95"/>
      <c r="D26" s="97"/>
      <c r="E26" s="86"/>
      <c r="F26" s="97"/>
      <c r="G26" s="86"/>
      <c r="H26" s="97"/>
      <c r="I26" s="86"/>
      <c r="J26" s="95"/>
      <c r="K26" s="97"/>
      <c r="L26" s="86"/>
      <c r="M26" s="95"/>
      <c r="N26" s="95"/>
      <c r="O26" s="97"/>
      <c r="P26" s="14"/>
      <c r="R26" s="1"/>
      <c r="S26" s="1"/>
      <c r="T26" s="1"/>
      <c r="U26" s="1"/>
      <c r="V26" s="1"/>
    </row>
    <row r="27" spans="1:22" ht="17.100000000000001" customHeight="1" x14ac:dyDescent="0.25">
      <c r="A27" s="14"/>
      <c r="B27" s="83"/>
      <c r="C27" s="83"/>
      <c r="D27" s="83"/>
      <c r="E27" s="83"/>
      <c r="F27" s="83"/>
      <c r="G27" s="83"/>
      <c r="H27" s="83"/>
      <c r="I27" s="83"/>
      <c r="J27" s="83"/>
      <c r="K27" s="83"/>
      <c r="L27" s="83"/>
      <c r="M27" s="83"/>
      <c r="N27" s="83"/>
      <c r="O27" s="83"/>
      <c r="P27" s="14"/>
    </row>
  </sheetData>
  <mergeCells count="96">
    <mergeCell ref="B1:O1"/>
    <mergeCell ref="L13:O13"/>
    <mergeCell ref="E11:F11"/>
    <mergeCell ref="I9:K9"/>
    <mergeCell ref="B26:D26"/>
    <mergeCell ref="G14:H14"/>
    <mergeCell ref="L15:O15"/>
    <mergeCell ref="B16:D16"/>
    <mergeCell ref="L23:O23"/>
    <mergeCell ref="I11:K11"/>
    <mergeCell ref="G19:H19"/>
    <mergeCell ref="B15:D15"/>
    <mergeCell ref="B18:D18"/>
    <mergeCell ref="E21:F21"/>
    <mergeCell ref="L24:O24"/>
    <mergeCell ref="B25:D25"/>
    <mergeCell ref="I26:K26"/>
    <mergeCell ref="L25:O25"/>
    <mergeCell ref="I16:K16"/>
    <mergeCell ref="L20:O20"/>
    <mergeCell ref="B21:D21"/>
    <mergeCell ref="E18:F18"/>
    <mergeCell ref="B19:D19"/>
    <mergeCell ref="B24:D24"/>
    <mergeCell ref="I19:K19"/>
    <mergeCell ref="E24:F24"/>
    <mergeCell ref="I18:K18"/>
    <mergeCell ref="E17:F17"/>
    <mergeCell ref="G17:H17"/>
    <mergeCell ref="E19:F19"/>
    <mergeCell ref="L18:O18"/>
    <mergeCell ref="B9:D9"/>
    <mergeCell ref="L16:O16"/>
    <mergeCell ref="E14:F14"/>
    <mergeCell ref="I12:K12"/>
    <mergeCell ref="I21:K21"/>
    <mergeCell ref="B10:D10"/>
    <mergeCell ref="E9:F9"/>
    <mergeCell ref="L9:O9"/>
    <mergeCell ref="L11:O11"/>
    <mergeCell ref="E10:F10"/>
    <mergeCell ref="G10:H10"/>
    <mergeCell ref="G15:H15"/>
    <mergeCell ref="B23:D23"/>
    <mergeCell ref="G11:H11"/>
    <mergeCell ref="B13:D13"/>
    <mergeCell ref="E20:F20"/>
    <mergeCell ref="E13:F13"/>
    <mergeCell ref="L26:O26"/>
    <mergeCell ref="B22:D22"/>
    <mergeCell ref="B6:J6"/>
    <mergeCell ref="G24:H24"/>
    <mergeCell ref="E26:F26"/>
    <mergeCell ref="G26:H26"/>
    <mergeCell ref="E16:F16"/>
    <mergeCell ref="G16:H16"/>
    <mergeCell ref="E25:F25"/>
    <mergeCell ref="G25:H25"/>
    <mergeCell ref="I20:K20"/>
    <mergeCell ref="G13:H13"/>
    <mergeCell ref="B17:D17"/>
    <mergeCell ref="L21:O21"/>
    <mergeCell ref="G9:H9"/>
    <mergeCell ref="I25:K25"/>
    <mergeCell ref="B27:O27"/>
    <mergeCell ref="L17:O17"/>
    <mergeCell ref="B2:O2"/>
    <mergeCell ref="I17:K17"/>
    <mergeCell ref="G18:H18"/>
    <mergeCell ref="B20:D20"/>
    <mergeCell ref="L19:O19"/>
    <mergeCell ref="I10:K10"/>
    <mergeCell ref="B4:O5"/>
    <mergeCell ref="L12:O12"/>
    <mergeCell ref="G20:H20"/>
    <mergeCell ref="L14:O14"/>
    <mergeCell ref="E22:F22"/>
    <mergeCell ref="B12:D12"/>
    <mergeCell ref="L10:O10"/>
    <mergeCell ref="G21:H21"/>
    <mergeCell ref="B3:O3"/>
    <mergeCell ref="G23:H23"/>
    <mergeCell ref="I24:K24"/>
    <mergeCell ref="G22:H22"/>
    <mergeCell ref="E12:F12"/>
    <mergeCell ref="G12:H12"/>
    <mergeCell ref="I22:K22"/>
    <mergeCell ref="I14:K14"/>
    <mergeCell ref="I23:K23"/>
    <mergeCell ref="E15:F15"/>
    <mergeCell ref="I13:K13"/>
    <mergeCell ref="B11:D11"/>
    <mergeCell ref="E23:F23"/>
    <mergeCell ref="I15:K15"/>
    <mergeCell ref="B14:D14"/>
    <mergeCell ref="L22:O22"/>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E16" sqref="E16"/>
    </sheetView>
  </sheetViews>
  <sheetFormatPr defaultColWidth="8.85546875" defaultRowHeight="15" x14ac:dyDescent="0.25"/>
  <cols>
    <col min="1" max="1" width="104.28515625" customWidth="1"/>
  </cols>
  <sheetData>
    <row r="1" spans="1:1" x14ac:dyDescent="0.25">
      <c r="A1" s="2"/>
    </row>
    <row r="2" spans="1:1" x14ac:dyDescent="0.25">
      <c r="A2" s="31" t="s">
        <v>639</v>
      </c>
    </row>
    <row r="3" spans="1:1" x14ac:dyDescent="0.25">
      <c r="A3" s="22"/>
    </row>
    <row r="4" spans="1:1" ht="84" customHeight="1" x14ac:dyDescent="0.25">
      <c r="A4" s="32" t="s">
        <v>640</v>
      </c>
    </row>
    <row r="5" spans="1:1" x14ac:dyDescent="0.25">
      <c r="A5" s="33" t="s">
        <v>641</v>
      </c>
    </row>
    <row r="6" spans="1:1" x14ac:dyDescent="0.25">
      <c r="A6" s="30" t="s">
        <v>642</v>
      </c>
    </row>
    <row r="7" spans="1:1" ht="15" customHeight="1" x14ac:dyDescent="0.25">
      <c r="A7" s="30" t="s">
        <v>643</v>
      </c>
    </row>
    <row r="8" spans="1:1" ht="15.75" customHeight="1" x14ac:dyDescent="0.25">
      <c r="A8" s="30" t="s">
        <v>644</v>
      </c>
    </row>
    <row r="9" spans="1:1" x14ac:dyDescent="0.25">
      <c r="A9" s="30" t="s">
        <v>645</v>
      </c>
    </row>
    <row r="10" spans="1:1" x14ac:dyDescent="0.25">
      <c r="A10" s="7"/>
    </row>
    <row r="11" spans="1:1" x14ac:dyDescent="0.25">
      <c r="A11" s="7"/>
    </row>
    <row r="12" spans="1:1" x14ac:dyDescent="0.25">
      <c r="A12" s="7"/>
    </row>
    <row r="13" spans="1:1" x14ac:dyDescent="0.25">
      <c r="A13" s="7"/>
    </row>
    <row r="14" spans="1:1" x14ac:dyDescent="0.25">
      <c r="A14" s="2"/>
    </row>
    <row r="15" spans="1:1" x14ac:dyDescent="0.25">
      <c r="A15" s="2"/>
    </row>
    <row r="16" spans="1:1" x14ac:dyDescent="0.25">
      <c r="A16" s="2"/>
    </row>
    <row r="17" spans="1:1" x14ac:dyDescent="0.25">
      <c r="A17" s="2"/>
    </row>
    <row r="18" spans="1:1" x14ac:dyDescent="0.25">
      <c r="A18" s="2"/>
    </row>
    <row r="19" spans="1:1" x14ac:dyDescent="0.25">
      <c r="A19" s="2"/>
    </row>
    <row r="20" spans="1:1" x14ac:dyDescent="0.25">
      <c r="A20" s="2"/>
    </row>
    <row r="21" spans="1:1" x14ac:dyDescent="0.25">
      <c r="A21" s="2"/>
    </row>
    <row r="22" spans="1:1" x14ac:dyDescent="0.25">
      <c r="A22" s="2"/>
    </row>
    <row r="23" spans="1:1" x14ac:dyDescent="0.25">
      <c r="A23" s="2"/>
    </row>
    <row r="24" spans="1:1" ht="16.5" customHeight="1" x14ac:dyDescent="0.25">
      <c r="A24" s="189" t="s">
        <v>646</v>
      </c>
    </row>
    <row r="25" spans="1:1" x14ac:dyDescent="0.25">
      <c r="A25" s="83"/>
    </row>
    <row r="26" spans="1:1" x14ac:dyDescent="0.25">
      <c r="A26" s="83"/>
    </row>
    <row r="27" spans="1:1" x14ac:dyDescent="0.25">
      <c r="A27" s="83"/>
    </row>
    <row r="28" spans="1:1" x14ac:dyDescent="0.25">
      <c r="A28" s="83"/>
    </row>
    <row r="29" spans="1:1" x14ac:dyDescent="0.25">
      <c r="A29" s="83"/>
    </row>
    <row r="30" spans="1:1" x14ac:dyDescent="0.25">
      <c r="A30" s="83"/>
    </row>
    <row r="31" spans="1:1" x14ac:dyDescent="0.25">
      <c r="A31" s="83"/>
    </row>
    <row r="32" spans="1:1" x14ac:dyDescent="0.25">
      <c r="A32" s="2"/>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- 8</Phase>
    <ProjectTitle xmlns="b8caa731-411c-4ce8-a2a6-5b517e250d33" xsi:nil="true"/>
    <ProjectTypeSubType1 xmlns="b8caa731-411c-4ce8-a2a6-5b517e250d33">MSP CEO Approval (1-Step MSP)</ProjectTypeSubType1>
    <DocClassification xmlns="b8caa731-411c-4ce8-a2a6-5b517e250d33">Public</DocClassification>
    <ProjectType xmlns="b8caa731-411c-4ce8-a2a6-5b517e250d33" xsi:nil="true"/>
    <GEFCountry xmlns="ceb00776-aa5c-4fc8-b6fe-5f035152e4b6">Global</GEFCountry>
    <Classification xmlns="ceb00776-aa5c-4fc8-b6fe-5f035152e4b6">Public</Classification>
    <Country1 xmlns="ceb00776-aa5c-4fc8-b6fe-5f035152e4b6" xsi:nil="true"/>
    <DocPrefix xmlns="ceb00776-aa5c-4fc8-b6fe-5f035152e4b6">Project Implementation Report (PIR)</DocPrefix>
    <GEFID xmlns="ceb00776-aa5c-4fc8-b6fe-5f035152e4b6">11308</GEFID>
    <ProjectType xmlns="ceb00776-aa5c-4fc8-b6fe-5f035152e4b6">MSP</ProjectType>
    <DocCategory xmlns="b8caa731-411c-4ce8-a2a6-5b517e250d33" xsi:nil="true"/>
    <GEFProjectID xmlns="ceb00776-aa5c-4fc8-b6fe-5f035152e4b6">b284957e-cefb-ed11-8849-00224803ab65</GEFProjectID>
    <DocActive xmlns="ceb00776-aa5c-4fc8-b6fe-5f035152e4b6">Active</DocActive>
    <DocCategory xmlns="ceb00776-aa5c-4fc8-b6fe-5f035152e4b6">M and E Document</DocCategory>
    <FocalArea xmlns="b8caa731-411c-4ce8-a2a6-5b517e250d33" xsi:nil="true"/>
    <FocalArea xmlns="ceb00776-aa5c-4fc8-b6fe-5f035152e4b6">Climate Change</FocalArea>
    <ProjectStatus xmlns="b8caa731-411c-4ce8-a2a6-5b517e250d33">Under Implementation</ProjectStatus>
    <DocType xmlns="ceb00776-aa5c-4fc8-b6fe-5f035152e4b6">PIR 1</DocType>
    <ProjectTitle xmlns="ceb00776-aa5c-4fc8-b6fe-5f035152e4b6">Building global capacity to increase transparency in the forest sector (CBIT-Forest): accelerating capacity-building, knowledge-sharing and awareness raising</ProjectTitle>
    <RecordStatus xmlns="b8caa731-411c-4ce8-a2a6-5b517e250d33">Active</RecordStatus>
    <TrustFundType xmlns="ceb00776-aa5c-4fc8-b6fe-5f035152e4b6">GET</TrustFundType>
    <TaxCatchAll xmlns="3e02667f-0271-471b-bd6e-11a2e16def1d" xsi:nil="true"/>
    <DocumentTitle xmlns="ceb00776-aa5c-4fc8-b6fe-5f035152e4b6">GEFID11308_2025PIR_FAO_Global</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E8790BE-15E3-441F-B97E-91AB54B981A2}">
  <ds:schemaRefs>
    <ds:schemaRef ds:uri="http://schemas.microsoft.com/sharepoint/v3/contenttype/forms"/>
  </ds:schemaRefs>
</ds:datastoreItem>
</file>

<file path=customXml/itemProps2.xml><?xml version="1.0" encoding="utf-8"?>
<ds:datastoreItem xmlns:ds="http://schemas.openxmlformats.org/officeDocument/2006/customXml" ds:itemID="{9B366546-FCB4-487B-904B-66CCB070EA62}"/>
</file>

<file path=customXml/itemProps3.xml><?xml version="1.0" encoding="utf-8"?>
<ds:datastoreItem xmlns:ds="http://schemas.openxmlformats.org/officeDocument/2006/customXml" ds:itemID="{79A5A3E5-DC45-43D8-A044-9C503163DA5E}">
  <ds:schemaRefs>
    <ds:schemaRef ds:uri="http://schemas.microsoft.com/office/2006/documentManagement/types"/>
    <ds:schemaRef ds:uri="http://schemas.microsoft.com/office/2006/metadata/properties"/>
    <ds:schemaRef ds:uri="http://purl.org/dc/terms/"/>
    <ds:schemaRef ds:uri="http://purl.org/dc/dcmitype/"/>
    <ds:schemaRef ds:uri="52313005-1620-4beb-afbc-af35b691e94c"/>
    <ds:schemaRef ds:uri="http://schemas.openxmlformats.org/package/2006/metadata/core-properties"/>
    <ds:schemaRef ds:uri="http://purl.org/dc/elements/1.1/"/>
    <ds:schemaRef ds:uri="http://www.w3.org/XML/1998/namespac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25</vt:i4>
      </vt:variant>
    </vt:vector>
  </HeadingPairs>
  <TitlesOfParts>
    <vt:vector size="45"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2025-09-08T15:45:39Z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9444600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