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codeName="ThisWorkbook"/>
  <mc:AlternateContent xmlns:mc="http://schemas.openxmlformats.org/markup-compatibility/2006">
    <mc:Choice Requires="x15">
      <x15ac:absPath xmlns:x15ac="http://schemas.microsoft.com/office/spreadsheetml/2010/11/ac" url="https://unfao.sharepoint.com/sites/climatechange/PIR/PIR FY25/RAF/BDI040/Final/"/>
    </mc:Choice>
  </mc:AlternateContent>
  <xr:revisionPtr revIDLastSave="0" documentId="8_{1E40279B-1871-4523-901A-8A2B70D601B9}" xr6:coauthVersionLast="47" xr6:coauthVersionMax="47" xr10:uidLastSave="{00000000-0000-0000-0000-000000000000}"/>
  <bookViews>
    <workbookView xWindow="-28920" yWindow="-3195" windowWidth="29040" windowHeight="15720" tabRatio="775" xr2:uid="{00000000-000D-0000-FFFF-FFFF00000000}"/>
  </bookViews>
  <sheets>
    <sheet name="Table of Contents" sheetId="1" r:id="rId1"/>
    <sheet name="1. Basic project data" sheetId="2" r:id="rId2"/>
    <sheet name="_Calc" sheetId="3" state="hidden" r:id="rId3"/>
    <sheet name="Countries" sheetId="4" state="hidden" r:id="rId4"/>
    <sheet name="TypeofTrustFund" sheetId="5" state="hidden" r:id="rId5"/>
    <sheet name="FocalArea" sheetId="6" state="hidden" r:id="rId6"/>
    <sheet name="2. Progress towards outcomes" sheetId="7" r:id="rId7"/>
    <sheet name="3. Implementation Progress" sheetId="8" r:id="rId8"/>
    <sheet name="4. Summary_Progress &amp; Challenge" sheetId="9" r:id="rId9"/>
    <sheet name="5. ESS Risk" sheetId="10" r:id="rId10"/>
    <sheet name="6. Risks to the Project" sheetId="11" r:id="rId11"/>
    <sheet name="7. Follow-up on Mid-term review" sheetId="12" r:id="rId12"/>
    <sheet name="8. Minor project amendments" sheetId="13" r:id="rId13"/>
    <sheet name="9. Stakeholders' Engagement" sheetId="14" r:id="rId14"/>
    <sheet name="10. Gender Mainstreaming" sheetId="15" r:id="rId15"/>
    <sheet name="11. Knowledge Management" sheetId="16" r:id="rId16"/>
    <sheet name="12. Indigenous &amp; Local Involve." sheetId="17" r:id="rId17"/>
    <sheet name="13. Co-Financing Table" sheetId="18" r:id="rId18"/>
    <sheet name="14. GEO Location" sheetId="19" r:id="rId19"/>
    <sheet name="Annex" sheetId="22" r:id="rId20"/>
  </sheets>
  <definedNames>
    <definedName name="Countries">Countries!$A$2:$A$250</definedName>
    <definedName name="DevCells" localSheetId="6">'2. Progress towards outcomes'!#REF!</definedName>
    <definedName name="DevCells">#REF!</definedName>
    <definedName name="DevRatings" localSheetId="6">'2. Progress towards outcomes'!#REF!</definedName>
    <definedName name="DevRatings">#REF!</definedName>
    <definedName name="DevScore" localSheetId="6">#REF!</definedName>
    <definedName name="DevScore">_Calc!$D$20</definedName>
    <definedName name="ImpCells">'3. Implementation Progress'!$D$62:$M$64</definedName>
    <definedName name="ImpRatings">'3. Implementation Progress'!$D$62:$M$64</definedName>
    <definedName name="ImpScore" localSheetId="6">#REF!</definedName>
    <definedName name="ImpScore">_Calc!$D$21</definedName>
    <definedName name="NumRating" localSheetId="6">#REF!</definedName>
    <definedName name="NumRating">_Calc!$B$2:$B$9</definedName>
    <definedName name="_xlnm.Print_Area" localSheetId="1">'1. Basic project data'!$A$1:$J$85</definedName>
    <definedName name="_xlnm.Print_Area" localSheetId="14">'10. Gender Mainstreaming'!$A$1:$K$39</definedName>
    <definedName name="_xlnm.Print_Area" localSheetId="15">'11. Knowledge Management'!$A$1:$K$54</definedName>
    <definedName name="_xlnm.Print_Area" localSheetId="16">'12. Indigenous &amp; Local Involve.'!$A$1:$K$40</definedName>
    <definedName name="_xlnm.Print_Area" localSheetId="17">'13. Co-Financing Table'!$A$1:$S$27</definedName>
    <definedName name="_xlnm.Print_Area" localSheetId="18">'14. GEO Location'!$A$1:$O$26</definedName>
    <definedName name="_xlnm.Print_Area" localSheetId="6">'2. Progress towards outcomes'!$B$1:$J$230</definedName>
    <definedName name="_xlnm.Print_Area" localSheetId="7">'3. Implementation Progress'!$A$1:$M$88</definedName>
    <definedName name="_xlnm.Print_Area" localSheetId="8">'4. Summary_Progress &amp; Challenge'!$A$1:$L$45</definedName>
    <definedName name="_xlnm.Print_Area" localSheetId="9">'5. ESS Risk'!$A$1:$K$56</definedName>
    <definedName name="_xlnm.Print_Area" localSheetId="10">'6. Risks to the Project'!$A$1:$P$67</definedName>
    <definedName name="_xlnm.Print_Area" localSheetId="11">'7. Follow-up on Mid-term review'!$A$1:$K$60</definedName>
    <definedName name="_xlnm.Print_Area" localSheetId="12">'8. Minor project amendments'!$A$1:$K$58</definedName>
    <definedName name="_xlnm.Print_Area" localSheetId="13">'9. Stakeholders'' Engagement'!$A$1:$L$27</definedName>
    <definedName name="_xlnm.Print_Area" localSheetId="19">Annex!$A$1:$B$32</definedName>
    <definedName name="_xlnm.Print_Area" localSheetId="0">'Table of Contents'!$A$1:$K$33</definedName>
    <definedName name="TxtRating" localSheetId="6">#REF!</definedName>
    <definedName name="TxtRating">_Calc!$A$2:$A$9</definedName>
    <definedName name="Weights" localSheetId="6">#REF!</definedName>
    <definedName name="Weights">_Calc!$E$14:$I$14</definedName>
    <definedName name="Weights2" localSheetId="6">#REF!</definedName>
    <definedName name="Weights2">_Calc!$E$17:$H$17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2" l="1"/>
  <c r="C26" i="7"/>
  <c r="B26" i="7"/>
  <c r="N18" i="18"/>
  <c r="E26" i="2" s="1"/>
  <c r="K18" i="18"/>
  <c r="B26" i="1"/>
  <c r="B25" i="1"/>
  <c r="B24" i="1"/>
  <c r="B23" i="1"/>
  <c r="B22" i="1"/>
  <c r="B21" i="1"/>
  <c r="B20" i="1"/>
  <c r="B19" i="1"/>
  <c r="B18" i="1"/>
  <c r="B17" i="1"/>
  <c r="B16" i="1"/>
  <c r="B15" i="1"/>
  <c r="B14" i="1"/>
  <c r="B13" i="1"/>
  <c r="B12" i="1"/>
  <c r="B11" i="1"/>
  <c r="B10" i="1"/>
</calcChain>
</file>

<file path=xl/sharedStrings.xml><?xml version="1.0" encoding="utf-8"?>
<sst xmlns="http://schemas.openxmlformats.org/spreadsheetml/2006/main" count="851" uniqueCount="742">
  <si>
    <t>FAO-GEF Project Implementation Report</t>
  </si>
  <si>
    <t>2025 – Revised Template</t>
  </si>
  <si>
    <t>Period covered: 1 July 2024 to 30 June 2025</t>
  </si>
  <si>
    <t xml:space="preserve">Table of Contents </t>
  </si>
  <si>
    <t xml:space="preserve">IMPORTANT DISCLAIMER: </t>
  </si>
  <si>
    <t xml:space="preserve">The final version of this PIR will be submitted to the GEF Secretariat.  </t>
  </si>
  <si>
    <t xml:space="preserve">The report will then be publicly available on the GEF website (click here). </t>
  </si>
  <si>
    <t xml:space="preserve">Sensitive information should be submitted in Annex to be uploaded separately. </t>
  </si>
  <si>
    <t>In such cases, please contact faogef-pir-support@fao.org for guidance.</t>
  </si>
  <si>
    <t xml:space="preserve">1. Basic Project Data </t>
  </si>
  <si>
    <t>General Information</t>
  </si>
  <si>
    <t xml:space="preserve">Region: </t>
  </si>
  <si>
    <t>Africa</t>
  </si>
  <si>
    <t>Country(ies):</t>
  </si>
  <si>
    <t>Burundi</t>
  </si>
  <si>
    <t>Project Title:</t>
  </si>
  <si>
    <t>Support for sustainable food production and enhancement of food security and climate resilience in Burundi's highlands</t>
  </si>
  <si>
    <t xml:space="preserve">FAO Project Symbol: </t>
  </si>
  <si>
    <t>GCP/BDI/040/GFF</t>
  </si>
  <si>
    <t>GEF ID:</t>
  </si>
  <si>
    <t>Type of Trust Fund(s):</t>
  </si>
  <si>
    <t>GFF</t>
  </si>
  <si>
    <t xml:space="preserve">GEF Focal Area(s): </t>
  </si>
  <si>
    <t>Multi Focal Area:, Biodiversity, Climate Change Mitigation, Land Degradation, IAP Food Security</t>
  </si>
  <si>
    <t xml:space="preserve">Project Executing Partners: </t>
  </si>
  <si>
    <t>Burundian office of Environment Protection (OBPE)
Rural Engineering Department (GR)
Burundi Geographic Institute (IGEBU)
Institute of Agronomic Sciences of Burundi (ISABU),
Bioversity International,
General Directorate of Environmental Planning, Agriculture and Livestock, 
Centre for Multiplication of Vegetable and Fruit Seeds
3 Provincial  Office of Environment, Agriculture and Livestock,
Burundi Office of Standardization and Quality Control
2 local NGOs : ADISCO, APROCUVI
ADRSEPAL for FPIC.</t>
  </si>
  <si>
    <t>Initial project duration (years):</t>
  </si>
  <si>
    <t>Project Dates</t>
  </si>
  <si>
    <t xml:space="preserve">GEF CEO Endorsement Date: </t>
  </si>
  <si>
    <t>Actual Agency Approval Date</t>
  </si>
  <si>
    <t xml:space="preserve">Project Implementation Start Date/EOD: </t>
  </si>
  <si>
    <t>First Disbursement Date</t>
  </si>
  <si>
    <t>Planned Project End Date/NTE1:</t>
  </si>
  <si>
    <t>Revised project implementation End date (if approved)2:</t>
  </si>
  <si>
    <t>Actual Completion Date:</t>
  </si>
  <si>
    <t>N/A</t>
  </si>
  <si>
    <t>Expected Financial Closure Date:</t>
  </si>
  <si>
    <t xml:space="preserve">Funding </t>
  </si>
  <si>
    <t xml:space="preserve">GEF Grant Amount (USD): </t>
  </si>
  <si>
    <t>Total GEF grant delivery 
(as of June 30, 2025 (USD):</t>
  </si>
  <si>
    <t>Total Co-financing amount (USD)3:</t>
  </si>
  <si>
    <t>Total estimated co-financing materialized as of June 30, 2025:</t>
  </si>
  <si>
    <t xml:space="preserve">M &amp; E Milestones </t>
  </si>
  <si>
    <t xml:space="preserve">Date of Last Project Steering Committee (PSC) Meeting: </t>
  </si>
  <si>
    <t xml:space="preserve">Expected Mid-term Review date5: </t>
  </si>
  <si>
    <t xml:space="preserve">Actual Mid-term review date (if already completed): </t>
  </si>
  <si>
    <t xml:space="preserve">Expected Terminal Evaluation Date6: </t>
  </si>
  <si>
    <t xml:space="preserve">Overall ratings </t>
  </si>
  <si>
    <t xml:space="preserve">Overall rating of progress towards achieving objectives/outcomes (cumulative): </t>
  </si>
  <si>
    <t>Satisfactory</t>
  </si>
  <si>
    <t xml:space="preserve">Overall implementation progress rating: </t>
  </si>
  <si>
    <t xml:space="preserve">Overall risk rating: </t>
  </si>
  <si>
    <t>Status</t>
  </si>
  <si>
    <t>Implementation Status (1st PIR, 2nd PIR, etc. Final PIR):</t>
  </si>
  <si>
    <t>8th PIR</t>
  </si>
  <si>
    <t xml:space="preserve">1 Date that was originally foreseen at the project’s operationalization and indicated in FPMIS.
2 If NTE extension has been requested and approved by the FAO-GEF Coordination Unit.
3 This is the total amount of co-financing as included in the CEO Document/Project Document.
4 Please  refer to the Section 13 of this report where updated co-financing estimates are requested and indicate the total co-financing amount materialized. 
5 The Mid-Term Review (MTR) should take place after the 2nd PIR, around half-point between EOD and NTE. The MTR report in English should be submitted to the GEF Secretariat within 4 years of the CEO Endorsement date.
6 The Terminal Evaluation date should be discussed with OED 6 months before the project’s NTE date. </t>
  </si>
  <si>
    <t>Project Contacts</t>
  </si>
  <si>
    <t xml:space="preserve">Contact </t>
  </si>
  <si>
    <t>Name, Title, Division/Institution</t>
  </si>
  <si>
    <t>E-mail</t>
  </si>
  <si>
    <t>Project Coordinator (PC)</t>
  </si>
  <si>
    <t>Oscar NIYONZIMA</t>
  </si>
  <si>
    <t>Oscar.Niyonzima@fao.org</t>
  </si>
  <si>
    <t>Budget Holder (BH)</t>
  </si>
  <si>
    <t>Pissang Tchangaï Dadémanao</t>
  </si>
  <si>
    <t>Dademanao.PissangTchangai@fao.org</t>
  </si>
  <si>
    <t>GEF Operational Focal Point (GEF OFP)</t>
  </si>
  <si>
    <t>Emmanuel NDORIMANA</t>
  </si>
  <si>
    <t>ndorimel@yahoo.fr</t>
  </si>
  <si>
    <t>Lead Technical Officer (LTO)</t>
  </si>
  <si>
    <t>Anne Sophie POISOT</t>
  </si>
  <si>
    <t>AnneSophie.Poisot@fao.org</t>
  </si>
  <si>
    <t xml:space="preserve">Alternate LTO </t>
  </si>
  <si>
    <t>Stefano Mondovi</t>
  </si>
  <si>
    <t>Stefano.Mondovi@fao.org</t>
  </si>
  <si>
    <t>GEF Technical Officer (GTO)</t>
  </si>
  <si>
    <t>Sandra Corsi</t>
  </si>
  <si>
    <t>Sandra.Corsi@fao.org</t>
  </si>
  <si>
    <t>Key Project Management Unit Personnel</t>
  </si>
  <si>
    <t xml:space="preserve">Please indicate the composition of the PMU as per the Terms of Reference in the ProDoc. If any new position was established during the project implementation, please insert it accordingly. </t>
  </si>
  <si>
    <t>Position planned (as per ProDoc)</t>
  </si>
  <si>
    <t>Position filled (Yes/No)</t>
  </si>
  <si>
    <t xml:space="preserve">Start date, Name, Contact </t>
  </si>
  <si>
    <t>Comments</t>
  </si>
  <si>
    <t>Project Coordinator</t>
  </si>
  <si>
    <t>Yes</t>
  </si>
  <si>
    <t>From 2018, Salvator Ndabirorere Salvator.Ndabirorere@fao.org</t>
  </si>
  <si>
    <t>From 24th, April  2023, Oscar Niyonzima,Oscar.Niyonzima@fao.org</t>
  </si>
  <si>
    <t>Came to replace Ndabirorere Salvator</t>
  </si>
  <si>
    <t xml:space="preserve">MEAL Expert </t>
  </si>
  <si>
    <t>From 15th, May 2018, Léonard Bacamurwanko,Leonard.Bacamurwanko@fao.org</t>
  </si>
  <si>
    <t>FFS Expert</t>
  </si>
  <si>
    <t>From 3rd, April 2018, Donatien Karumbete,donatien.karumbete@fao.org</t>
  </si>
  <si>
    <t>Value Chain Expert</t>
  </si>
  <si>
    <t>From March, 2018, Jean Paul Nzosaba</t>
  </si>
  <si>
    <t>From 19th Jully, 2019, Dieudonné Kameca,Dieudonne.Kameca@fao.org</t>
  </si>
  <si>
    <t>Came to replace Jean Paul Nzosaba</t>
  </si>
  <si>
    <t>Rating text</t>
  </si>
  <si>
    <t>Score</t>
  </si>
  <si>
    <t>Highly Unsatisfactory (HU)</t>
  </si>
  <si>
    <t>Unsatisfactory (U)</t>
  </si>
  <si>
    <t>Moderately Unsatisfactory (MU)</t>
  </si>
  <si>
    <t>Moderately Satisfactory (MS)</t>
  </si>
  <si>
    <t>Satisfactory (S)</t>
  </si>
  <si>
    <t>Highly Satisfactory (HS)</t>
  </si>
  <si>
    <t>Unknown</t>
  </si>
  <si>
    <t>Not Rated</t>
  </si>
  <si>
    <t>for DevScore</t>
  </si>
  <si>
    <t>Person</t>
  </si>
  <si>
    <t>PM/Coord</t>
  </si>
  <si>
    <t>Budget Holder</t>
  </si>
  <si>
    <t>LTO</t>
  </si>
  <si>
    <t>GEF OFP</t>
  </si>
  <si>
    <t>GTO</t>
  </si>
  <si>
    <t>Weight %</t>
  </si>
  <si>
    <t>For ImpScore</t>
  </si>
  <si>
    <t xml:space="preserve">Once you've filled in 2. Progress towards outcomes &amp; 3. Implementation Progress </t>
  </si>
  <si>
    <t>Please double click and press enter on Cells D20 and D21</t>
  </si>
  <si>
    <t>Select Country</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</si>
  <si>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</si>
  <si>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</si>
  <si>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</si>
  <si>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</si>
  <si>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</si>
  <si>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</si>
  <si>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</si>
  <si>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</si>
  <si>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</si>
  <si>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</si>
  <si>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</si>
  <si>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</si>
  <si>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</si>
  <si>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</si>
  <si>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</si>
  <si>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</si>
  <si>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</si>
  <si>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</si>
  <si>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</si>
  <si>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</si>
  <si>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</si>
  <si>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</si>
  <si>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</si>
  <si>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</si>
  <si>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</si>
  <si>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</si>
  <si>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</si>
  <si>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</si>
  <si>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</si>
  <si>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</si>
  <si>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</si>
  <si>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</si>
  <si>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t>
  </si>
  <si>
    <t>British Virgin Islands</t>
  </si>
  <si>
    <t>Brunei Darussalam</t>
  </si>
  <si>
    <t>Bulgaria</t>
  </si>
  <si>
    <t>Burkina Faso</t>
  </si>
  <si>
    <t>Cabo Verde</t>
  </si>
  <si>
    <t>Cambodia</t>
  </si>
  <si>
    <t>Cameroon</t>
  </si>
  <si>
    <t>Canada</t>
  </si>
  <si>
    <t>Cayman Islands</t>
  </si>
  <si>
    <t>Central African Republic</t>
  </si>
  <si>
    <t>Chad</t>
  </si>
  <si>
    <t>Chile</t>
  </si>
  <si>
    <t>China</t>
  </si>
  <si>
    <t>China, Hong Kong Special Administrative Region</t>
  </si>
  <si>
    <t>China, Macao Special Administrative Region</t>
  </si>
  <si>
    <t>Christmas Island</t>
  </si>
  <si>
    <t>Cocos (Keeling) Islands</t>
  </si>
  <si>
    <t>Colombia</t>
  </si>
  <si>
    <t>Comoros</t>
  </si>
  <si>
    <t>Congo</t>
  </si>
  <si>
    <t>Cook Islands</t>
  </si>
  <si>
    <t>Costa Rica</t>
  </si>
  <si>
    <t>Côte d’Ivoire</t>
  </si>
  <si>
    <t>Croatia</t>
  </si>
  <si>
    <t>Cuba</t>
  </si>
  <si>
    <t>Curaçao</t>
  </si>
  <si>
    <t>Cyprus</t>
  </si>
  <si>
    <t>Czechia</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</si>
  <si>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</si>
  <si>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</si>
  <si>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</si>
  <si>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</si>
  <si>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</si>
  <si>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</si>
  <si>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</si>
  <si>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</si>
  <si>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</si>
  <si>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</si>
  <si>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</si>
  <si>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</si>
  <si>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Eswatini</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</si>
  <si>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</si>
  <si>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</si>
  <si>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</si>
  <si>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</si>
  <si>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</si>
  <si>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</si>
  <si>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</si>
  <si>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</si>
  <si>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</si>
  <si>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</si>
  <si>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</si>
  <si>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</si>
  <si>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</si>
  <si>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</si>
  <si>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</si>
  <si>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</si>
  <si>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</si>
  <si>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</si>
  <si>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</si>
  <si>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</si>
  <si>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</si>
  <si>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</si>
  <si>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</si>
  <si>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</si>
  <si>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</si>
  <si>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</si>
  <si>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</si>
  <si>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</si>
  <si>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</si>
  <si>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</si>
  <si>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</si>
  <si>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</si>
  <si>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</si>
  <si>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</si>
  <si>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</si>
  <si>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</si>
  <si>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</si>
  <si>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</si>
  <si>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</si>
  <si>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</si>
  <si>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</si>
  <si>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</si>
  <si>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</si>
  <si>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</si>
  <si>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</si>
  <si>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</si>
  <si>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</si>
  <si>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</si>
  <si>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</si>
  <si>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</si>
  <si>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</si>
  <si>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</si>
  <si>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</si>
  <si>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</si>
  <si>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</si>
  <si>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</si>
  <si>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</si>
  <si>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</si>
  <si>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</si>
  <si>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</si>
  <si>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</si>
  <si>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</si>
  <si>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</si>
  <si>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</si>
  <si>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</si>
  <si>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</si>
  <si>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</si>
  <si>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</si>
  <si>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</si>
  <si>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</si>
  <si>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</si>
  <si>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</si>
  <si>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</si>
  <si>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</si>
  <si>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</si>
  <si>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</si>
  <si>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</si>
  <si>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</si>
  <si>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</si>
  <si>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</si>
  <si>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 (Kingdom of the)</t>
  </si>
  <si>
    <t>New Caledonia</t>
  </si>
  <si>
    <t>New Zealand</t>
  </si>
  <si>
    <t>Nicaragua</t>
  </si>
  <si>
    <t>Niger</t>
  </si>
  <si>
    <t>Nigeria</t>
  </si>
  <si>
    <t>Niue</t>
  </si>
  <si>
    <t>Norfolk Island</t>
  </si>
  <si>
    <t>North Macedonia</t>
  </si>
  <si>
    <t>Northern Mariana Islands</t>
  </si>
  <si>
    <t>Norway</t>
  </si>
  <si>
    <t>Oman</t>
  </si>
  <si>
    <t>Pakistan</t>
  </si>
  <si>
    <t>Palau</t>
  </si>
  <si>
    <t>Panama</t>
  </si>
  <si>
    <t>Papua New Guinea</t>
  </si>
  <si>
    <t>Paraguay</t>
  </si>
  <si>
    <t>Peru</t>
  </si>
  <si>
    <t>Philippines</t>
  </si>
  <si>
    <t>Pitcairn</t>
  </si>
  <si>
    <t>Poland</t>
  </si>
  <si>
    <t>Portugal</t>
  </si>
  <si>
    <t>Puerto Rico</t>
  </si>
  <si>
    <t>Qatar</t>
  </si>
  <si>
    <t>Republic of Korea</t>
  </si>
  <si>
    <t>Republic of Moldova</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</si>
  <si>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</si>
  <si>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</si>
  <si>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</si>
  <si>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</si>
  <si>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</si>
  <si>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</si>
  <si>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</si>
  <si>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</si>
  <si>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</si>
  <si>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</si>
  <si>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</si>
  <si>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Sint Eustatius and Saba</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</si>
  <si>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</si>
  <si>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</si>
  <si>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</si>
  <si>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</si>
  <si>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</si>
  <si>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</si>
  <si>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</si>
  <si>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</si>
  <si>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</si>
  <si>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</si>
  <si>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</si>
  <si>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</si>
  <si>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</si>
  <si>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</si>
  <si>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</si>
  <si>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</si>
  <si>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</si>
  <si>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</si>
  <si>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</si>
  <si>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State of Palestine</t>
  </si>
  <si>
    <t>Sudan</t>
  </si>
  <si>
    <t>Suriname</t>
  </si>
  <si>
    <t>Svalbard and Jan Mayen Islands</t>
  </si>
  <si>
    <t>Sweden</t>
  </si>
  <si>
    <t>Switzerland</t>
  </si>
  <si>
    <t>Syrian Arab Republic</t>
  </si>
  <si>
    <t>Tajikistan</t>
  </si>
  <si>
    <t>Thailand</t>
  </si>
  <si>
    <t>Timor-Leste</t>
  </si>
  <si>
    <t>Togo</t>
  </si>
  <si>
    <t>Tokelau</t>
  </si>
  <si>
    <t>Tonga</t>
  </si>
  <si>
    <t>Trinidad and Tobago</t>
  </si>
  <si>
    <t>Tunisia</t>
  </si>
  <si>
    <t>Türkiye</t>
  </si>
  <si>
    <t>Turkmenistan</t>
  </si>
  <si>
    <t>Turks and Caicos Islands</t>
  </si>
  <si>
    <t>Tuvalu</t>
  </si>
  <si>
    <t>Uganda</t>
  </si>
  <si>
    <t>Ukraine</t>
  </si>
  <si>
    <t>United Arab Emirates</t>
  </si>
  <si>
    <t>United Kingdom of Great Britain and Northern Ireland</t>
  </si>
  <si>
    <t>United Republic of Tanzania</t>
  </si>
  <si>
    <t>United States Minor Outlying Islands</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</si>
  <si>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</si>
  <si>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</si>
  <si>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</si>
  <si>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</si>
  <si>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</si>
  <si>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</si>
  <si>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</si>
  <si>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</si>
  <si>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</si>
  <si>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</si>
  <si>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</si>
  <si>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</si>
  <si>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Type of Trust Fund</t>
  </si>
  <si>
    <t>Capacity-building Initiative for Transparency (CBIT)</t>
  </si>
  <si>
    <t>Global Biodiversity Framework Fund (GBFF)</t>
  </si>
  <si>
    <t>Global Environment Facility Trust Fund (GFF)</t>
  </si>
  <si>
    <t>Least Developed Countries Fund (LDCF)</t>
  </si>
  <si>
    <t>Special Climate Change Fund (SCCF)</t>
  </si>
  <si>
    <t>Small Grants Program (SGP)</t>
  </si>
  <si>
    <t>Focal Area</t>
  </si>
  <si>
    <t>Multi Focal Area</t>
  </si>
  <si>
    <t>Biodiversity</t>
  </si>
  <si>
    <t>Chemicals and Waste</t>
  </si>
  <si>
    <t>Chemicals/PoPs</t>
  </si>
  <si>
    <t>Climate Change</t>
  </si>
  <si>
    <t>Climate Change Adaptation</t>
  </si>
  <si>
    <t>Climate Change Mitigation</t>
  </si>
  <si>
    <t>International Waters</t>
  </si>
  <si>
    <t>Land Degradation</t>
  </si>
  <si>
    <t>2. Progress towards Achieving Project Objective(s) (Development objective)</t>
  </si>
  <si>
    <t>(All inputs in this section should be cumulative from project start, not annual)</t>
  </si>
  <si>
    <t>Region:</t>
  </si>
  <si>
    <t>Project or Development Objective</t>
  </si>
  <si>
    <t>Outcomes</t>
  </si>
  <si>
    <t>Outcome indicators</t>
  </si>
  <si>
    <t>Baseline</t>
  </si>
  <si>
    <t>Mid-term Target</t>
  </si>
  <si>
    <t>End-of-project Target</t>
  </si>
  <si>
    <t>Cumulative progress level at 30 June 2025</t>
  </si>
  <si>
    <t>% of cumulative progress</t>
  </si>
  <si>
    <t>Progress rating</t>
  </si>
  <si>
    <t>Increase adoption of resilient, improved production systems for sustainable food security and nutrition through integrated landscape management and sustainable food value</t>
  </si>
  <si>
    <t xml:space="preserve">Outcome 1 Multi-stakeholder and multi-scale platforms operational in supporting policy, institutional  and knowledge sharing mechanisms for scaling out of sustainable agriculture systems and integrated natural resources management approaches </t>
  </si>
  <si>
    <t>IAP TT LD-4 (ii): Type of mechanisms, institutions, legal and regulatory frameworks </t>
  </si>
  <si>
    <r>
      <rPr>
        <u/>
        <sz val="11"/>
        <color rgb="FF000000"/>
        <rFont val="Calibri"/>
        <family val="2"/>
      </rPr>
      <t>Mechanisms</t>
    </r>
    <r>
      <rPr>
        <sz val="11"/>
        <color rgb="FF000000"/>
        <rFont val="Calibri"/>
        <family val="2"/>
      </rPr>
      <t xml:space="preserve">            i) National and Provincial GSADR existing </t>
    </r>
  </si>
  <si>
    <r>
      <rPr>
        <u/>
        <sz val="11"/>
        <color rgb="FF000000"/>
        <rFont val="Calibri"/>
        <family val="2"/>
      </rPr>
      <t>Mechanisms</t>
    </r>
    <r>
      <rPr>
        <sz val="11"/>
        <color rgb="FF000000"/>
        <rFont val="Calibri"/>
        <family val="2"/>
      </rPr>
      <t xml:space="preserve">             i) N-GSADR and P-GSADRs actively supporting INRM scaling out in Mwaro, Gitega and Muramvya (concrete actions) </t>
    </r>
  </si>
  <si>
    <r>
      <rPr>
        <u/>
        <sz val="11"/>
        <color rgb="FF000000"/>
        <rFont val="Calibri"/>
        <family val="2"/>
      </rPr>
      <t>Mechanisms</t>
    </r>
    <r>
      <rPr>
        <sz val="11"/>
        <color rgb="FF000000"/>
        <rFont val="Calibri"/>
        <family val="2"/>
      </rPr>
      <t xml:space="preserve">                                   i) P-GSADR has demonstrated success in scaling out INRM in 3 provinces (intersector policy and actions etc)</t>
    </r>
  </si>
  <si>
    <t>3 workshops to harmonize and scale up INRM approaches organized (1 in each targeted Province) with a participation of 151 stakeholders
2 workshops of GSADR on National Level have been organized.</t>
  </si>
  <si>
    <t>ii) Knowledge sharing and planning  mechanism on ILM </t>
  </si>
  <si>
    <t>ii) No KS or coherency across sectors on SLM/INRM scaling out approaches </t>
  </si>
  <si>
    <t>ii) KS mechanisms set up and being piloted: 1 national, 3 provincial, 4 local  </t>
  </si>
  <si>
    <t>ii) KS mechanisms (1 national linked to WOCAT global, 3 provincial GSADR, 4 local) effectively sharing best practices on  INRM and value chains</t>
  </si>
  <si>
    <t>SLM National Group (with 24 multidisciplinary technical governmental staff) in place and their capacities reinforced. 
Thanks to the LOA with DGPEAE, the DGPEAE enhances the knowledge sharing mechanism through (i) the design of a consolidated sharing information system on SLM/INRM and (ii) the popularization and dissemination of 3 main strategic policies related in INRM</t>
  </si>
  <si>
    <r>
      <rPr>
        <u/>
        <sz val="11"/>
        <color rgb="FF000000"/>
        <rFont val="Aptos Narrow"/>
        <family val="2"/>
        <scheme val="minor"/>
      </rPr>
      <t xml:space="preserve">Legal &amp; regulatory frameworks:  </t>
    </r>
    <r>
      <rPr>
        <sz val="11"/>
        <color rgb="FF000000"/>
        <rFont val="Aptos Narrow"/>
        <family val="2"/>
        <scheme val="minor"/>
      </rPr>
      <t xml:space="preserve">           iii) No ILM framework in place/piloted </t>
    </r>
  </si>
  <si>
    <r>
      <rPr>
        <u/>
        <sz val="11"/>
        <color rgb="FF000000"/>
        <rFont val="Calibri"/>
        <family val="2"/>
      </rPr>
      <t>Legal &amp; regulatory frameworks:</t>
    </r>
    <r>
      <rPr>
        <sz val="11"/>
        <color rgb="FF000000"/>
        <rFont val="Calibri"/>
        <family val="2"/>
      </rPr>
      <t xml:space="preserve">           iii) Consultations held, including community, gender and Batwa representation, for developing harmonised guidance for implementing INRM FFS and interlinked value chains</t>
    </r>
  </si>
  <si>
    <r>
      <rPr>
        <u/>
        <sz val="11"/>
        <color rgb="FF000000"/>
        <rFont val="Aptos Narrow"/>
        <family val="2"/>
        <scheme val="minor"/>
      </rPr>
      <t xml:space="preserve">Legal &amp; regulatory frameworks: </t>
    </r>
    <r>
      <rPr>
        <sz val="11"/>
        <color rgb="FF000000"/>
        <rFont val="Aptos Narrow"/>
        <family val="2"/>
        <scheme val="minor"/>
      </rPr>
      <t xml:space="preserve">            iii) Harmonised guidance in place for implementing INRM, erosion control, BD, and interlinked value chains  </t>
    </r>
  </si>
  <si>
    <t>i) 9 reports on Community Action Plan for 9 targeted   watersheds developed and under implementation     ii) Study report on NFPIC developed and now available.  </t>
  </si>
  <si>
    <t xml:space="preserve">i) 9 Community Action Plans for 9 targeted   watersheds under implementation
ii) Study report on NFPIC developed and implemented. </t>
  </si>
  <si>
    <t>(iv) National FFS strategy (extent of operationalization) </t>
  </si>
  <si>
    <t>iv) National FFS strategy is available but has not yet been operationalized </t>
  </si>
  <si>
    <t>iv) FFS strategy partly operationalised </t>
  </si>
  <si>
    <t>iv) FFS strategy fully operationalised </t>
  </si>
  <si>
    <t xml:space="preserve">Road map of FFS institutionalisation   is still underway  according to the new governmental approach related to environmental agricultural and livestock policy namely “Radiation Center” approach (l’ Approche “Centre de Rayonnement”) </t>
  </si>
  <si>
    <t>(v) Country Strategic Framework (CSIF) (applied) </t>
  </si>
  <si>
    <t>v) CSIF in place but does not include INRM/landscape aproaches and not effectively applied </t>
  </si>
  <si>
    <t>v) Consultations held, including community, gender and Batwa representation, for planning CSIF implementation at provincial (3), communal (3) and watershed (3) levels </t>
  </si>
  <si>
    <t>v) CSIF applied/ integrated in plans and budgets at provincial (3), communal (3) and watershed (3) levels </t>
  </si>
  <si>
    <t xml:space="preserve"> A national strategy of watershed management and erosion control adopted by the government has been integrated in the project implementation through the 9 community actions plans (erosion control, agroforestry and forestry, riverbank protection)</t>
  </si>
  <si>
    <r>
      <rPr>
        <b/>
        <sz val="11"/>
        <color rgb="FF000000"/>
        <rFont val="Calibri"/>
        <family val="2"/>
      </rPr>
      <t xml:space="preserve">Outcome 2: </t>
    </r>
    <r>
      <rPr>
        <sz val="11"/>
        <color rgb="FF000000"/>
        <rFont val="Calibri"/>
        <family val="2"/>
      </rPr>
      <t>Increased land area and agro-ecosystems under integrated natural resources/ landscape management and supported by FFS and sustainable value chains for increased production and sustainable livelihoods </t>
    </r>
  </si>
  <si>
    <t>i) IAP TT LD-3 (ii): Application of INRM practices in the wider landscape </t>
  </si>
  <si>
    <t>i) 0 catchments  </t>
  </si>
  <si>
    <t>i) 9 catchments with diagnostics completed and community plans developed for INRM including enhanced ABD (at genetic, species and habitat levels)  </t>
  </si>
  <si>
    <t>i) 9 catchments implementing INRM with enhanced BD (at genetic, species and habitat levels) </t>
  </si>
  <si>
    <t>1. Biophysical and socio-economic characterisation completed in 9 catchments
2. Land Use Systems characterisation with Collect Earth tool for 3 provinces
3. 9 Watersheds topographic maps developed (by Rural Engineering
Department of MINEAGRIE) in addition to communities’ vision maps
4. Varietal diversity analysis of main crops of the project by DATAR tool</t>
  </si>
  <si>
    <t>ii) extent of adoption of SLM/integrated landscape management practices  </t>
  </si>
  <si>
    <t>ii) HH-BAT baseline: shows that many farmers use advised practices but not in a systematic manner so as to improve productivity and ES (manuring 93% crop rotation 83%, agroforestry 79%, agro-sylvo-pastoral integration 75%, intercropping 68%, contour lines 56%.) </t>
  </si>
  <si>
    <t>(ii) Diverse improved SLM practices adopted in a combined approach and being monitored and documented by FFS and communities in  the 9 catchments  </t>
  </si>
  <si>
    <t>ii) Integrated agrosilvopastoral systems with well designed SLM practices effectively combined across 9 catchments and multiple benefits on livelihoods and ES documented and demonstrated         ii) 30,000 ha of combined SLM practices in place by the project end plus 50,000 ha scaled up through baseline  projects and watershed plans </t>
  </si>
  <si>
    <t xml:space="preserve">1)106 FFS located in 58 Collines (46 652 ha) of 9 catchments adopted agro-sylvo-pastoral best practices such as erosion control on 1007,6 Km, 19.467.226 forestry and agroforestry trees plantation, 873 improved stoves, 11030 improved composts for Soil Fertility Management.
2) Land area covered by forestery and agrorestery: 31724 ha 
3) Production and plantaion of 2897.263 bamboo trees to protect 300 km   of riverbanks of Ruvubu, Kayokwe and Kaniga river banks. 
Production of 40.000 avocado seedlings, 3.000 false mango seedlings and 3.000 celery palm seedlings as part of “Green City Initiative”
Promotion of small-scale irrigation to increase climate resilient and food production even during the dry season on 1352ha with 2641 HH beneficiaries.
4) 19.467.226 forestry and agroforestry plants produced, so that the project reached a covered area of 31 724ha. </t>
  </si>
  <si>
    <t>iii) %  of farmers producing for market (disaggregated by gender) </t>
  </si>
  <si>
    <t>iii) HH-BAT baseline:              53% produce for markets of which 37% female led HHs </t>
  </si>
  <si>
    <t>iii) 2,500 (&gt;30% female headed households, 20% orphan headed households) </t>
  </si>
  <si>
    <t>iii) 8,930 (&gt; 30% female headed households, 20% orphan headed households) </t>
  </si>
  <si>
    <t>2529 farmers members of cooperatives with 1773 women and 765 men produce for the market (75%of all the FFS members)</t>
  </si>
  <si>
    <t>iv) % farmers with improved production (disaggregated by gender) </t>
  </si>
  <si>
    <t>iv) no systematic information on total yields and diversification (baseline collected through FFS) </t>
  </si>
  <si>
    <t>iv) FFS monitored and demonstrating production and diversity increases compared to normal practice (+25% by 100 FFS) </t>
  </si>
  <si>
    <t>iv) FFS monitored and demonstrating production and diversity increases compared to normal practice (+25% by 200 FFS) </t>
  </si>
  <si>
    <t>FFS monitored and demonstrating production and diversity increases compared to normal practice (+25% by 200 FFS) </t>
  </si>
  <si>
    <t>v) metric tons of CO2 eq avoided  </t>
  </si>
  <si>
    <t> </t>
  </si>
  <si>
    <t xml:space="preserve">over a duration of 5 years:                      On-farm (increase in biomass/agri. crops): 28,213t CO2 eq avoided  
On-farm (increase of tree cover): 97,920t CO2 eq avoided  
The indirect benefits (over a capitalization phase of 15 years):  
- On-farm (increase in biomass/agri. crops): 564,266t CO2 eq avoided  
- On-farm (increase of tree cover): 1,958,407t CO2 eq avoided       </t>
  </si>
  <si>
    <t>On-farm (increase of tree cover during the reporting period): 
 -8 194 054  008 t CO2 eq avoided (using the Ex-Act Carbon Balance tool)</t>
  </si>
  <si>
    <r>
      <t>Outcome 3</t>
    </r>
    <r>
      <rPr>
        <sz val="11"/>
        <color rgb="FF000000"/>
        <rFont val="Calibri"/>
        <family val="2"/>
      </rPr>
      <t> </t>
    </r>
  </si>
  <si>
    <t>Targeted institutions: IGEBU, OBPE, MINAGRIE, MEEATU, universities              (i) Staff in concerned institutions  trained and applying tools and systems for monitoring GEBs, SLM/INRM and interlinked value chains and their impacts on food and livelihood security and ecosystem services  </t>
  </si>
  <si>
    <t>i) 0 staff trained and applying tools for monitoring impacts  </t>
  </si>
  <si>
    <t>i) 80 staff trained and applying tools for monitoring multiple impacts </t>
  </si>
  <si>
    <t>i) 200 staff trained and applying tools for monitoring multiple impacts </t>
  </si>
  <si>
    <t xml:space="preserve"> 254 Governmental  staff of which  62 FFS Facilitators trained – ( 210 men and 44 women)  on different SLM monitoring and evaluation tools (LADA-WOCAT, EX-ACT, Collect Earth, DATAR and SHARP)</t>
  </si>
  <si>
    <t>(ii) Farmers applying  Participatory impact </t>
  </si>
  <si>
    <t>0 Farmers applying Participatory impact </t>
  </si>
  <si>
    <t xml:space="preserve">250 farmers applying Participatory impact 
Monitoring tools and  Sharing results through FFS exchanges </t>
  </si>
  <si>
    <t xml:space="preserve"> 636 farmers  
applying  
Participatory 
Impact monitoring 
Tools </t>
  </si>
  <si>
    <t>1330 farmers 
applying 
Participatory
Impact monitoring
tools</t>
  </si>
  <si>
    <t xml:space="preserve">(iii) Communication  
Strategy in place  
(visibility and  
Communication for  
Development) 
Availability of project 
results and  
communication 
 materials in country 
 and shared with  
regional Hub </t>
  </si>
  <si>
    <t xml:space="preserve">no information  
and  
communication  
materials 
 </t>
  </si>
  <si>
    <t xml:space="preserve">Communication  
strategy in place and 
 project experiences 
shared through diverse, 
 targeted 
 communication and  
technical materials  
(at least 6 per year) 
SLM/INRM impacts  
compiled and shared  
on a 6 monthly basis   
for discussion and  
decision making/ 
planning at all  
levels including  
through  
project steering 
committee 
 and GSADR </t>
  </si>
  <si>
    <t xml:space="preserve">Communication  
Strategy 
 effectively 
 implemented  
and project 
 experiences  
shared through  
diverse, targeted 
 communication  
and technical  
materials (at least  
10 per year) 
SLM/INRM  
impacts  
compiled and  
shared on a 6 
monthly basis   
and workshops 
to discuss  
findings and  
policy implication  
at a provincial (3) 
and national (1)  
levels (e.g.GSADR 
and BPEAEs) and 
regional hub  
level </t>
  </si>
  <si>
    <t>Communication 
Strategy
 effectively
 implemented 
and project
 experiences 
shared through 
diverse, targeted
 communication 
and technical 
materials (at least 
10 per year)
SLM/INRM 
impacts 
compiled and 
shared on a 6
monthly basis  
and workshops
to discuss 
findings and 
policy implication 
at a provincial (3)
and national (1) 
levels (e.g.GSADR
and BPEAEs) and
regional hub 
level</t>
  </si>
  <si>
    <t xml:space="preserve">Number of project 
reports submitted 
in time  </t>
  </si>
  <si>
    <t xml:space="preserve">19 reports in which 
12 PPR and 7 PIR 
Developed and  
approved </t>
  </si>
  <si>
    <t>Average Cumulative progress toward outcomes (%)</t>
  </si>
  <si>
    <t xml:space="preserve">Time elapsed since project start/EOD vs Planned Project End Date </t>
  </si>
  <si>
    <t>Strategy in place  </t>
  </si>
  <si>
    <t>and  </t>
  </si>
  <si>
    <t>Monitoring tools and  </t>
  </si>
  <si>
    <t>Participatory </t>
  </si>
  <si>
    <t xml:space="preserve">Developed and  </t>
  </si>
  <si>
    <t>(visibility and  </t>
  </si>
  <si>
    <t>communication  </t>
  </si>
  <si>
    <t>Sharing results through </t>
  </si>
  <si>
    <t>Impact monitoring </t>
  </si>
  <si>
    <t>approved </t>
  </si>
  <si>
    <t>Communication for  </t>
  </si>
  <si>
    <t>materials </t>
  </si>
  <si>
    <t>FFS exchanges </t>
  </si>
  <si>
    <t>Tools </t>
  </si>
  <si>
    <t>tools </t>
  </si>
  <si>
    <t>Development) </t>
  </si>
  <si>
    <t>- On-farm (increase of tree cover): 1,958,407t CO2 eq avoided  </t>
  </si>
  <si>
    <t>Availability of project </t>
  </si>
  <si>
    <t>results and  </t>
  </si>
  <si>
    <t>communication </t>
  </si>
  <si>
    <t> materials in country </t>
  </si>
  <si>
    <t> and shared with  </t>
  </si>
  <si>
    <t>regional Hub </t>
  </si>
  <si>
    <t>Development Objective (DO) Ratings, and Overall Assessment</t>
  </si>
  <si>
    <t>Please note that the overall DO ratings should be substantiated by evidence and progress reported above. The ratings and comments should reflect the overall progress of results since project start</t>
  </si>
  <si>
    <t>FY2025 Development
Objective rating¹</t>
  </si>
  <si>
    <t>Project Manager/ Coordinator</t>
  </si>
  <si>
    <t>Lead Technical Officer13</t>
  </si>
  <si>
    <t>GEF Operational Focal Point</t>
  </si>
  <si>
    <t>Comments/reasons¹² justifying the ratings for FY2025 and any changes (positive or negative) in the ratings since the previous reporting period</t>
  </si>
  <si>
    <t>The project has continuously recorded satisfactory results until at its technical end date (30th June 2025). The delivery rate is satisfactory (99,5%). At its end, (i) necessary skills have been set to project beneficiaries for acquired knowledge good management, (ii) an exit strategy has been implemented (iii) and the common anchoring of good practices and lessons learned from the project have been ensured.</t>
  </si>
  <si>
    <t>The Project has made a long-lasting contribution to sustainable land management and climate resilience. The project's achievements are visible on the ground. The results are consolidated and maximized for a real impact. The impacts are remarkable at the community level and on the overall environment in the project area. Globally, the project has been technically, administratively and financially well managed and has built a good relationship with all stakeholders and partners.</t>
  </si>
  <si>
    <t>It is one of the most successful projects I have had the opportunity to follow closely in my 30-year career, from a technical, managerial, administrative, and field impact perspective. The project components and various activities were intelligently integrated, which enabled the achievement of long-term, sustainable development progress. The connection between the FFSs and the cooperatives was well managed and led to excellent results on the ground (nutrition, food security, landscape management, climate change adaptation and mitigation, strengthening of value chains), ensuring a real improvement in livelihood of the communities involved, even in the future.</t>
  </si>
  <si>
    <t>Based on the field visits carried out throughout the project area, I can say that the achievements, results and impact are clearly visible both at the level of direct beneficiaries and in the indirect communities. I can affirm that the project was managed effectively and efficiently.</t>
  </si>
  <si>
    <t xml:space="preserve">The project is nearing completion and has achieved most of its intended outcomes. Field missions confirm visible results on the ground, with strong stakeholder engagement and delivery of key activities. </t>
  </si>
  <si>
    <t>Measures to address MS, MU, U and HU ratings on Section 2 above</t>
  </si>
  <si>
    <t>Outcome</t>
  </si>
  <si>
    <t>Action(s) to be taken</t>
  </si>
  <si>
    <t>By whom?</t>
  </si>
  <si>
    <t>By When?</t>
  </si>
  <si>
    <t xml:space="preserve">7  Some indicators may not identify mid-term targets at the design stage (refer to approved results framework) therefore this column should only be filled when relevant.
8  Use GEF Secretariat required six-point scale system: Highly Satisfactory (HS), Satisfactory (S), Moderately Satisfactory (MS), Moderately Unsatisfactory (MU), Unsatisfactory (U), and Highly Unsatisfactory (HU). </t>
  </si>
  <si>
    <t>3. Implementation Progress (IP)</t>
  </si>
  <si>
    <t>(Please indicate progress achieved during this FY as per the Implementation Plan/Annual Workplan)</t>
  </si>
  <si>
    <t xml:space="preserve">Outcomes and outputs </t>
  </si>
  <si>
    <t>Indicators (as per the logical framework)</t>
  </si>
  <si>
    <t>Main achievements in the last 12 months 
(please DO NOT repeat results reported in previous year PIR)</t>
  </si>
  <si>
    <t>Describe any variance 9 in delivering outputs</t>
  </si>
  <si>
    <r>
      <rPr>
        <b/>
        <sz val="9"/>
        <rFont val="Arial"/>
        <family val="2"/>
      </rPr>
      <t>Outcome 1:</t>
    </r>
    <r>
      <rPr>
        <sz val="9"/>
        <rFont val="Arial"/>
        <family val="2"/>
      </rPr>
      <t xml:space="preserve"> Multi-stakeholder and multi-scale platforms operational in supporting policy, institutional and knowledge sharing mechanisms for scaling out of sustainable agriculture systems and integrated natural resources management approaches.</t>
    </r>
  </si>
  <si>
    <t>Output 1.1: Agriculture and Rural Development Sector Working Groups (GSADR) at national (1) and provincial (3) levels strengthened and watershed management committees and multi-year</t>
  </si>
  <si>
    <t>Number of Communal GSDAR</t>
  </si>
  <si>
    <t>Output achieved as it was the last year of the project end</t>
  </si>
  <si>
    <t>Output 1.2: Functioning multi-stakeholder knowledge sharing mechanism in place at national (1), provincial (3), and local (4) levels (watershed; FFS networks) and promoting exchange of experiences and lessons learned (success and failure) on scaling out SLM /INRM at landscape scale</t>
  </si>
  <si>
    <t>Number of exchange visits</t>
  </si>
  <si>
    <t>Output 1.3: Legal and regulatory frameworks on SLM, sustainable use of agrobiodiversity and agricultural and environmental strategies and plans better known at national (1) and provincial level (1) and applied in communal development plans and watershed management plans</t>
  </si>
  <si>
    <t>Number of fairs on agrobiodiversity organized</t>
  </si>
  <si>
    <t>Output 1.4: National strategy for harmonization of FFS-INRM operationalized in 3 provinces with particular attention to resilient and sustainable food and agricultural systems</t>
  </si>
  <si>
    <t>A FFS national strategy  operationalized</t>
  </si>
  <si>
    <t>Roadmap adopted</t>
  </si>
  <si>
    <t>To take account Governmental approach, discussion will continued with the FOA Contry Office</t>
  </si>
  <si>
    <t>Output 1.5: Communities consulted through a participatory negotiated territorial development (PNTD) and Free prior informed consent (FPIC) process (from 2)</t>
  </si>
  <si>
    <t xml:space="preserve">FPIC implemented </t>
  </si>
  <si>
    <r>
      <rPr>
        <b/>
        <sz val="9"/>
        <rFont val="Arial"/>
        <family val="2"/>
      </rPr>
      <t>Outcome 2:</t>
    </r>
    <r>
      <rPr>
        <sz val="9"/>
        <rFont val="Arial"/>
        <family val="2"/>
      </rPr>
      <t xml:space="preserve"> Increased land area and agro-ecosystems under integrated natural resources/ landscape management and supported by FFS and sustainable value chains for increased production and sustainable livelihoods</t>
    </r>
  </si>
  <si>
    <t>Output 2.1: Micro-watershed management plans developed and implemented (9) using combined appropriate SLM technologies and a harmonized INRM approach</t>
  </si>
  <si>
    <t>Number of action plans implemented</t>
  </si>
  <si>
    <t>Output 2.2: National FFS curricula (1) updated and FFS master trainers (25) and facilitators (100) trained on the job with 318 FFS groups which  are practicing and supported in SLM/ INRM at farm and watershed scale</t>
  </si>
  <si>
    <t>National FFS Curricula developed and adopted</t>
  </si>
  <si>
    <t xml:space="preserve">Output 2.3: Network of (pre) cooperatives/producers organizations and FFS groups supported and demonstrating improved access to food value chains </t>
  </si>
  <si>
    <t>Number of cooperatives group supported</t>
  </si>
  <si>
    <t>Output achieved as it was the last year of the project end - 40</t>
  </si>
  <si>
    <t>Outcome 3: M&amp;E framework in place and capacity of relevant institutions built capacitated in carrying-out monitoring activities and communicating experiences and impacts for informed decision making</t>
  </si>
  <si>
    <t>Output 3.1: Government staff and extension workers trained and able to use relevant M&amp;E tools and approaches, also in archiving and analyzing data</t>
  </si>
  <si>
    <t>Number of government staff trained</t>
  </si>
  <si>
    <t>Training provided as part of the exit strategy. Now this output achieved as it was the last year of the project end</t>
  </si>
  <si>
    <t>Output 3.3: Project results and experiences compiled, communicated widely and shared with the project regional hub and partner projects</t>
  </si>
  <si>
    <t>Number of technical papers
 developed and shared</t>
  </si>
  <si>
    <t xml:space="preserve">Technical papers
 developed and sharedin the frame of good practices capitalization process </t>
  </si>
  <si>
    <t>Number of public –reporting realized</t>
  </si>
  <si>
    <t>Output achieved as it was the last year of the project end - 2</t>
  </si>
  <si>
    <t>Output 3.4: Project progress reports prepared on time, mid and final review/ evaluation conducted</t>
  </si>
  <si>
    <t>Number Project progress reports prepared</t>
  </si>
  <si>
    <t xml:space="preserve">Implementation Progress (IP) , and Overall Assessment </t>
  </si>
  <si>
    <t>Please note that the overall IP ratings should be substantiated by evidence and progress reported above. The ratings and comments shoud reflect the overall progress of results during the fiscal year (July 1 2024, to June 30, 2025)</t>
  </si>
  <si>
    <t xml:space="preserve">Project Manager/ Coordinator </t>
  </si>
  <si>
    <t>Lead Technical Officer</t>
  </si>
  <si>
    <t>GEF Operational Focal Point (OFP)</t>
  </si>
  <si>
    <t>FY2025 Implementation Objective rating10</t>
  </si>
  <si>
    <t>Comments/reasons justifying the ratings for FY2025 and any changes (positive or negative) in the ratings since the previous reporting period</t>
  </si>
  <si>
    <t>During the fiscal year (July 1 2024, to June 30, 2025), all planned results have been achieved.The satisfaction rating level of  comes also from the testimonies of the beneficiaries, published during the final closing workshop of the project organized on 06/26/2025. In 2025, the project definitively transferred to the communities a large number of community and private woodlands, a large number of hillside irrigation infrastructure, storage sheds for production from the value chains, equipment for processing agricultural production and all this accompanied by a good exit strategy for the sustainability of these achievements, which greatly satisfies the communities, the local technical and administrative authorities as well as the development partners.</t>
  </si>
  <si>
    <t xml:space="preserve">All activities were completed, leaving excellent results in the field. In the final phase, a strong effort was also made to capitalize on best practices, which were well thought out and organized, and will remain valuable references and replicable examples within the country. </t>
  </si>
  <si>
    <t xml:space="preserve"> The overall progress of results from July 1 2024, to June 30, 2025 have been achieved and the project definitively transferredall its achievements to the communities through a good exit strategy  which greatly satisfies all stakeholders</t>
  </si>
  <si>
    <t>Despite early delays, the project has caught up on implementation and maintained steady progress through its final year. Execution is largely complete, and the project has delivered in line with its work plan. Coordination and adaptive adjustments have contributed to this result.</t>
  </si>
  <si>
    <t xml:space="preserve">9 Variance refers to the difference between the expected and actual progress at the time of reporting.
10 Implementation Progress Rating – A rating of the extent to which the implementation of a project’s components and activities is in compliance with the projects approved implementation plan. 
</t>
  </si>
  <si>
    <t xml:space="preserve">4. Summary on progress and challenges </t>
  </si>
  <si>
    <t>Please provide a summary paragraph on project implementation progress consistent with the information reported in section 2 and 3 of the PIR (Max 400 words) (This section will be uploaded to the GEF portal)</t>
  </si>
  <si>
    <t>As we are at the end of the project, the project implementation progress consistent show that there are on the ground:
*Nine (9) agricultural product storage sheds built (8) / rehabilitated (1).
*Six (6) hydro-agricultural infrastructure projects for hillside irrigation.
*One (1) marshland equipped with an irrigation system, the Ndebe marshland, for the benefit of 23 cooperatives operating in the marshland.
*More than thirteen (13) community afforestation sites on public communal lands of more than 5 hectares in the provinces of Gitega, Mwaro, and Muramvy have been established since 2019, as well as around one hundred other small private afforestation sites established by watershed communities.
*46,652 hectares of 9 watersheds with improved integrated agro-sylvo-pastoral practices, with 947.95 km of contour lines dug for erosion control.
*25,980 hectares of agricultural land covered by forestry and agroforestry thanks to the project.
*Five (5) types of equipment for processing agricultural products (pineapple juice extractors, stainless steel tables, bottles, caps, and cappers) for the TWIJABUTSE cooperatives in Ndava and TWIYUNGURE in Giheta to support pineapple processing.
*Three (3) types of equipment for preservation and sterilization (laminar flow hood, autoclave, refrigerator) for the Akantu Kagirwa Nakandi Association (AKA-SOVERT) to support the production and preservation of mushroom seeds; ix. Two (2) pig breeding centers, each with 33 pigs, 1,950 pigs, 540 rabbits, and 47 cattle distributed to the FFSs that have evolved into cooperatives (a total of 66 pigs for both) were established by the end of 2023 for the benefit of model and progressive agri-pastoralists, including Marc MANIRAKIZA in Kayokwe and the IFRET Cooperative in Gitega.
*1,950 pigs, 540 rabbits, and 47 cattle distributed to the FFSs that have evolved into cooperatives, supervised by the project through the community solidarity chain in the nine municipalities of the project intervention area.
*Two (2) access roads to community infrastructure were developed in the municipalities of Bukeye and Ndava.</t>
  </si>
  <si>
    <t>Please provide a summary paragraph on challenges of project implementation consistent with the information reported in section 2 and 3 of the PIR (Max 400 words) (This section will be uploaded to the GEF portal)</t>
  </si>
  <si>
    <t xml:space="preserve">The major challenges to the smooth running of activities are linked to the Country socio-economic context (lack of currency on the local market, shortage of fuel, and surge in prices of necessities) which has slowed down the construction of community infrastructure and supplier delays in the delivery of inputs ordered by the project. </t>
  </si>
  <si>
    <t>Implementation of Exit Strategy</t>
  </si>
  <si>
    <t xml:space="preserve">Has the project developed an Exit Strategy? If yes, please describe the progress to implement it.
</t>
  </si>
  <si>
    <t>Yes, the project has developed and implemented an exit strategy that consists of ensuring the sustainability of the project's achievements after the end of its external funding. The exit strategy  was about guaranteeing that communities, local institutions and partners are able to continue, adapt and disseminate the good practices introduced by the project. This exit strategy is currently operational.</t>
  </si>
  <si>
    <t xml:space="preserve">How is the project enhancing institutional capacities to foster country ownership for more durable / sustained results?
</t>
  </si>
  <si>
    <t>The project enhancing institutional capacities to foster country ownership for more durable / sustained results throug local capacity building, institutionalization of practices, community ownership and local governance and community monitoring and evaluation systems by communities, local institutions and partners.</t>
  </si>
  <si>
    <t>5. Environmental and Social Safeguards (ESS): risks from the project</t>
  </si>
  <si>
    <t>Initial ESS Risk Classification (at CEO Endorsement/Approval Stage)</t>
  </si>
  <si>
    <t xml:space="preserve"> Low</t>
  </si>
  <si>
    <t>New environmental and social risks.</t>
  </si>
  <si>
    <t>No one</t>
  </si>
  <si>
    <t>Progress made towards implementing the Enivronmental and Social Management Plan (ESMP) (only for Moderate and High Risk Projects)</t>
  </si>
  <si>
    <t xml:space="preserve"> Not Applicable</t>
  </si>
  <si>
    <t>Grievance Redress Mechanism (GRM)</t>
  </si>
  <si>
    <t>Two conflicts between project suppliers reached FAO, but these did not involve FAO or the beneficiaries. Suppliers were advised to refer to local technical, administrative, and legal authorities.</t>
  </si>
  <si>
    <t>6. Risks to the Project</t>
  </si>
  <si>
    <t>The following table summarizes risks identified in the Project Document and reflects also any new risks identified during the project implementation.</t>
  </si>
  <si>
    <t>Type of risk</t>
  </si>
  <si>
    <t>Risk rating11</t>
  </si>
  <si>
    <t>Identified in the ProDoc Y/N</t>
  </si>
  <si>
    <t>Description of Risk</t>
  </si>
  <si>
    <t>Mitigation measure implemented</t>
  </si>
  <si>
    <t>Safety &amp; Security</t>
  </si>
  <si>
    <t>Low</t>
  </si>
  <si>
    <t>No</t>
  </si>
  <si>
    <t>COVID -19</t>
  </si>
  <si>
    <t>Strategic measures in place to continue developing minimum activities on the fields</t>
  </si>
  <si>
    <t>Rift valley Fever</t>
  </si>
  <si>
    <t xml:space="preserve">Community awareness of the disease scope on animal farms and ways to reduce its spread
</t>
  </si>
  <si>
    <t>Economic</t>
  </si>
  <si>
    <t>Moderate</t>
  </si>
  <si>
    <t>Country socio-economic context (lack of currency, shortage of fuel, and surge in prices of necessities) which slowed down inputs ordered by the project</t>
  </si>
  <si>
    <t>Relaunch the tender documents for project supplies and services several times to reach many potential suppliers</t>
  </si>
  <si>
    <t>Project overall risk rating (Low, Moderate, Substantial or High):</t>
  </si>
  <si>
    <t>FY2024 rating</t>
  </si>
  <si>
    <t>FY2025 rating</t>
  </si>
  <si>
    <t>Comments/reason for the rating for FY2025 and any changes (positive or negative) in the rating since the previous reporting period</t>
  </si>
  <si>
    <t>L</t>
  </si>
  <si>
    <t>The main challenge is currently Country socio-economic context (lack of currency, shortage of fuel, and surge in prices of necessities) but the situation have been and is constantly monitored as the projet budget is in USD.</t>
  </si>
  <si>
    <t xml:space="preserve">11 Risk ratings means a rating of the overall risk of factors internal or external  to the project which may affect implementation or prospects for achieving project objectives. Risk of projects should be rated on the following scale: Low, Moderate, Substantial or High. </t>
  </si>
  <si>
    <t>7. Follow-up on Mid-term review or supervision mission</t>
  </si>
  <si>
    <t xml:space="preserve">If the project had an MTR or a supervision mission in 2024, please report on how the recommendations were implemented during this fiscal year as indicated in the Management Response or in the supervision mission report. </t>
  </si>
  <si>
    <t>MTR or supervision mission recommendations</t>
  </si>
  <si>
    <t>Measures implemented during this Fiscal Year</t>
  </si>
  <si>
    <r>
      <rPr>
        <b/>
        <sz val="9"/>
        <color theme="1"/>
        <rFont val="Arial"/>
        <family val="2"/>
      </rPr>
      <t>Recommendation 1:</t>
    </r>
    <r>
      <rPr>
        <sz val="9"/>
        <color theme="1"/>
        <rFont val="Arial"/>
        <family val="2"/>
      </rPr>
      <t xml:space="preserve"> Multi-stakeholder and multi-scale platforms and knowledge-sharing mechanism: Expand the mandate of the GSADR to include considerations related to the knowledge-sharing mechanism (WOCAT-DATAR Group), the management of good practices (Communal Platform on Good Practices)</t>
    </r>
  </si>
  <si>
    <t xml:space="preserve">3 meetings organized  between FAO, MINEAGRIE and the 3 proviancial BPEAE to facilitate and organize National and Provincial GSADR, organize knowledge sharing mechanism and design policy and regulatory Framework in INRM. </t>
  </si>
  <si>
    <r>
      <rPr>
        <b/>
        <sz val="9"/>
        <color theme="1"/>
        <rFont val="Arial"/>
        <family val="2"/>
      </rPr>
      <t xml:space="preserve">Recommendation 2: </t>
    </r>
    <r>
      <rPr>
        <sz val="9"/>
        <color theme="1"/>
        <rFont val="Arial"/>
        <family val="2"/>
      </rPr>
      <t>Establish a dynamic with the Sub-regional Office to create an expert pool at the national and/or regional level: 
1. Form a pool of experts at the regional level for the tools: Exact, DATAR, WOCAT with a view to having national and sub-regional expertise available and at a lower cost in order to overcome the difficulty of not having international experts available.</t>
    </r>
  </si>
  <si>
    <t>Not applicable for the project.</t>
  </si>
  <si>
    <r>
      <rPr>
        <b/>
        <sz val="9"/>
        <color theme="1"/>
        <rFont val="Arial"/>
        <family val="2"/>
      </rPr>
      <t>Recommendation 3:</t>
    </r>
    <r>
      <rPr>
        <sz val="9"/>
        <color theme="1"/>
        <rFont val="Arial"/>
        <family val="2"/>
      </rPr>
      <t>Transform the Community Watershed Management Plans into a "bankable" document and facilitate ownership of the watershed management plans once the management committees are in place</t>
    </r>
  </si>
  <si>
    <t>The community, Watershed Management Plans are now part of Communal Community Development Plans that are used as bankable documents by partners.</t>
  </si>
  <si>
    <r>
      <rPr>
        <b/>
        <sz val="9"/>
        <color theme="1"/>
        <rFont val="Arial"/>
        <family val="2"/>
      </rPr>
      <t>Recommendation 4:</t>
    </r>
    <r>
      <rPr>
        <sz val="9"/>
        <color theme="1"/>
        <rFont val="Arial"/>
        <family val="2"/>
      </rPr>
      <t xml:space="preserve"> Highlight the Resilience Fund approach implemented by the project. 
Highlight the Resilience Fund approach in the logframe and implementation reports. The Resilience Fund approach implemented by the project, although very effective, is not sufficiently highlighted and promoted by the project because no related indicators are clearly developed in the project's monitoring and evaluation system for the economic and social pillars</t>
    </r>
  </si>
  <si>
    <t xml:space="preserve">Indicators related to the Resilient Fund approach have been integrated into project’s logical framework and regularly tracked. </t>
  </si>
  <si>
    <r>
      <rPr>
        <b/>
        <sz val="9"/>
        <color theme="1"/>
        <rFont val="Arial"/>
        <family val="2"/>
      </rPr>
      <t xml:space="preserve">Recommendation 5: </t>
    </r>
    <r>
      <rPr>
        <sz val="9"/>
        <color theme="1"/>
        <rFont val="Arial"/>
        <family val="2"/>
      </rPr>
      <t xml:space="preserve">
Produce initial capitalization documents on knowledge management
The evaluation recommends that the project produce simple materials in the local language, "Kirundi"-and also in pictorial form, radio programs, videos, plays, etc., to disseminate messages more effectively. This strengthens SLM/INRM integration and awareness of the many synergistic benefits of SLM technologies. The institutionalization of the RWH approach underway with the ministry's extension services will also strengthen the knowledge sharing mechanism. The project can also produce a map of all reforested areas</t>
    </r>
  </si>
  <si>
    <t>As part of the capitalization of the project's achievements, 10 documentation sheets of good practices have been shared to the LTO to be disigned and published</t>
  </si>
  <si>
    <r>
      <rPr>
        <b/>
        <sz val="9"/>
        <color theme="1"/>
        <rFont val="Arial"/>
        <family val="2"/>
      </rPr>
      <t xml:space="preserve">Recommendation 6: </t>
    </r>
    <r>
      <rPr>
        <sz val="9"/>
        <color theme="1"/>
        <rFont val="Arial"/>
        <family val="2"/>
      </rPr>
      <t>Consolidate the structuring, functioning of existing FFSs, promote pilot value chains, and consider the concerns of indigenous populations</t>
    </r>
  </si>
  <si>
    <t xml:space="preserve">The project focuses on consolidate and support 106 existing FFS groups. These FFS groups have been transformed into 43 functional cooperatives including indigenous people where 9 value chains are promoting six sustainable value chains in which 2 are reaching the professional level (waiting for labeling) </t>
  </si>
  <si>
    <r>
      <rPr>
        <b/>
        <sz val="9"/>
        <color theme="1"/>
        <rFont val="Arial"/>
        <family val="2"/>
      </rPr>
      <t xml:space="preserve">Recommendation 7: </t>
    </r>
    <r>
      <rPr>
        <sz val="9"/>
        <color theme="1"/>
        <rFont val="Arial"/>
        <family val="2"/>
      </rPr>
      <t>Identify good practices according to the FAO approach and share knowledge of them with stakeholders</t>
    </r>
  </si>
  <si>
    <t>Good practices have been identified and the development of 10 documentation sheets of good practices have been shared to the LTO to be disigned and published</t>
  </si>
  <si>
    <r>
      <rPr>
        <b/>
        <sz val="9"/>
        <color theme="1"/>
        <rFont val="Arial"/>
        <family val="2"/>
      </rPr>
      <t>Recommendation 8:</t>
    </r>
    <r>
      <rPr>
        <sz val="9"/>
        <color theme="1"/>
        <rFont val="Arial"/>
        <family val="2"/>
      </rPr>
      <t xml:space="preserve"> Organize additional training for the 15 other untrained managers to set up a functional system for collecting data on impact indicators related to household food security, resilience and nutritional aspects</t>
    </r>
  </si>
  <si>
    <t>2 main activities registered by the project, namely: (i) the development of tools for digital data collection to monitor and assess the FFS implementation and results and (ii) the organization of a training on the digital data collection tool for the monitoring good practices and their contribution in the four betters.</t>
  </si>
  <si>
    <r>
      <rPr>
        <b/>
        <sz val="9"/>
        <color theme="1"/>
        <rFont val="Arial"/>
        <family val="2"/>
      </rPr>
      <t>Recommendation 9</t>
    </r>
    <r>
      <rPr>
        <sz val="9"/>
        <color theme="1"/>
        <rFont val="Arial"/>
        <family val="2"/>
      </rPr>
      <t>: Continuously document all quantitative and qualitative data related to the project's implementation at the FFS level</t>
    </r>
  </si>
  <si>
    <t>The project continues to collect data regarding the project progress with participation of FFS groups and/or cooperatives and facilitators</t>
  </si>
  <si>
    <r>
      <rPr>
        <b/>
        <sz val="9"/>
        <color theme="1"/>
        <rFont val="Arial"/>
        <family val="2"/>
      </rPr>
      <t>Recommendation 10:</t>
    </r>
    <r>
      <rPr>
        <sz val="9"/>
        <color theme="1"/>
        <rFont val="Arial"/>
        <family val="2"/>
      </rPr>
      <t xml:space="preserve"> Improve the speed of the project's procurement process through greater involvement of the FAO Country Office and clarify misunderstandings about procedures to anticipate possible blockages in the project's implementation</t>
    </r>
  </si>
  <si>
    <t>The project has implemented an anticipative purchasing strategy, which has proven effective in meeting procurement needs so that most supplies are at the end process schedule.</t>
  </si>
  <si>
    <r>
      <rPr>
        <b/>
        <sz val="9"/>
        <color theme="1"/>
        <rFont val="Arial"/>
        <family val="2"/>
      </rPr>
      <t>Recommendation 11:</t>
    </r>
    <r>
      <rPr>
        <sz val="9"/>
        <color theme="1"/>
        <rFont val="Arial"/>
        <family val="2"/>
      </rPr>
      <t xml:space="preserve"> Request an extension of the project for 12 months and re-budget the remaining activities, prioritizing those related to improving the living conditions of the local beneficiary communities. It will also be necessary to take into account the new activities resulting from the recommendations of the MTR</t>
    </r>
  </si>
  <si>
    <t>The project team has requested and obtained another extension to ensure consolidation of project achievements for beneficiary interest. The new project closure is planned at the end of June 2024</t>
  </si>
  <si>
    <t>8. Minor project amendments</t>
  </si>
  <si>
    <t>Minor amendments are changes to the design or implementation that do not have significant impact on the project objectives or scope, or an increase of the GEF project financing up to 5% as described in Annex 9 of the GEF Project and Program Cycle Policy Guidelines 12. Please describe any minor changes that the project has made under the relevant category or categories and provide supporting documents as an annex to this report if available. (This section will be uploaded to the GEF Portal)</t>
  </si>
  <si>
    <t xml:space="preserve">Category of change </t>
  </si>
  <si>
    <t xml:space="preserve">Provide a description of the change </t>
  </si>
  <si>
    <t>Indicate the timing of the change</t>
  </si>
  <si>
    <t>Approved by</t>
  </si>
  <si>
    <t>Results framework</t>
  </si>
  <si>
    <t>No change</t>
  </si>
  <si>
    <t>Components and cost</t>
  </si>
  <si>
    <t xml:space="preserve">Institutional and implementation arrangements </t>
  </si>
  <si>
    <t>Financial management</t>
  </si>
  <si>
    <t>Implementation schedule</t>
  </si>
  <si>
    <t>Executing Entity</t>
  </si>
  <si>
    <t>Executing Entity Category</t>
  </si>
  <si>
    <t>Minor project objective change</t>
  </si>
  <si>
    <t>Safeguards</t>
  </si>
  <si>
    <t>Risk analysis</t>
  </si>
  <si>
    <t>Increase of GEF project financing up to 5%</t>
  </si>
  <si>
    <t>Co-financing</t>
  </si>
  <si>
    <t>Location of project activity</t>
  </si>
  <si>
    <t>Other minor project amendment (define)</t>
  </si>
  <si>
    <t xml:space="preserve">No </t>
  </si>
  <si>
    <t>12 GEF Council meeting documents, guidelines, project and program cycle policy 2020 update</t>
  </si>
  <si>
    <t>9. Stakeholders' Engagement</t>
  </si>
  <si>
    <t>Please report on progress, challeges, and outcomes on stakeholder engagement (based on the description of the Stakeholder Engagement Plan) included at CEO Endorsement/Approval during this reporting period. (This section will be uploaded to the GEF Portal)</t>
  </si>
  <si>
    <t>Profile</t>
  </si>
  <si>
    <t xml:space="preserve">Stakeholder name </t>
  </si>
  <si>
    <t>Type of partnership</t>
  </si>
  <si>
    <t xml:space="preserve">Progress, results &amp; Challenges on Stakeholder's Engagement </t>
  </si>
  <si>
    <t>Government Institutions</t>
  </si>
  <si>
    <t xml:space="preserve">IGEBU
</t>
  </si>
  <si>
    <t>Executing Agency</t>
  </si>
  <si>
    <t>Closed since 2024</t>
  </si>
  <si>
    <t xml:space="preserve">
DGPEAE
</t>
  </si>
  <si>
    <t xml:space="preserve">CMSMF
</t>
  </si>
  <si>
    <t>BPEAE Gitega</t>
  </si>
  <si>
    <t xml:space="preserve">
BPEAE Mwaro
</t>
  </si>
  <si>
    <t>BPEAE Muramvya</t>
  </si>
  <si>
    <t>BBN</t>
  </si>
  <si>
    <t>NGOs</t>
  </si>
  <si>
    <t xml:space="preserve"> APROCUVI</t>
  </si>
  <si>
    <t xml:space="preserve"> ADISCO</t>
  </si>
  <si>
    <t>10. Gender Mainstreaming</t>
  </si>
  <si>
    <t>Information on Progress on Gender-responsive measures as documented at CEO Endorsement/Approval in the gender action plan or equivalent (when applicable) during this reporting period. (This section will be uploaded to the GEF Portal)</t>
  </si>
  <si>
    <t>Category</t>
  </si>
  <si>
    <t>Yes/No</t>
  </si>
  <si>
    <t xml:space="preserve">Briefly describe progress and results achieved during this reporting period. </t>
  </si>
  <si>
    <t>a. Closing gender gaps in access to and control overal natural resources</t>
  </si>
  <si>
    <t>As about 70 % of beneficiaries are women, during the project implementation, gaps in access to and control overal natural resources have ben enchanced and women and men are trained on natural conflicts resolution</t>
  </si>
  <si>
    <t>b. Improving women's participation and decision making</t>
  </si>
  <si>
    <t>In the project, when the president of cooperative is a man, a woman is vice president and vice versa. The project pays attention all the time that the participation in decision makers is important.</t>
  </si>
  <si>
    <t>c. generating socio-economic benefits or services for women</t>
  </si>
  <si>
    <t xml:space="preserve"> In cooperatives activities, Women are encouraged to participating all the time in benefits or services that generating socio-economic advantage</t>
  </si>
  <si>
    <t>d. Any other good practices on gender</t>
  </si>
  <si>
    <t xml:space="preserve">An analysis of gender integration level in the project intervention is regulary made </t>
  </si>
  <si>
    <t>11. Knowledge and Learning Activities</t>
  </si>
  <si>
    <t>Knowledge activities/products (when applicable), as outlined in Knowledge Management (and Learning) Approach approved at CEO Endorsement/Approval, during this reporting period. (This section will be uploaded to the GEF Portal)</t>
  </si>
  <si>
    <t>Knowledge management and Learning (KML):
Does the project have a KML strategy?</t>
  </si>
  <si>
    <t>If YES, what is the implementation progress? 
In your answer, please describe how the project is fostering knowledge sharing and learning among stakeholders at national and sub-national level.</t>
  </si>
  <si>
    <t xml:space="preserve">The project has a knowledge management strategy that allows collection and documentation of good practices through the organization of workshops involving all stakeholders.During this reporting period, the project’s knowledge management strategy focused on capitalization on good practices and project exit strategy. In this context, 10 documentation sheets for said practices have been developed and are being published.The project enhancing institutional capacities to foster country ownership for more durable / sustained results throug local capacity building, institutionalization of practices, community ownership and local governance and community monitoring and evaluation systems by communities, local institutions and partners.
</t>
  </si>
  <si>
    <t xml:space="preserve"> If NO, how does the project identify, collect and document good practices? </t>
  </si>
  <si>
    <t xml:space="preserve">Please list good practices, including key-technical and/or institutional innovations, from the project thus far. </t>
  </si>
  <si>
    <t>The ten (10) good practices, including key-technical and/or institutional innovations, from the project have have been developed and are being published. There are (1)Contribution of Farmer Field Schools to Improving Well-being, (2) Improving the Nutritional Situation and Income of Vulnerable Households through Mushroom Farming, (3) Contribution of Labor-Intensive Activities to the Climate and Economic Resilience of Rural Communities, (4) Contribution of Farmer Field Schools to Improving Nutrition, (5) Contribution of Farmer Field Schools to Improving Production, (6) Contribution of Farmer Field Schools to Improving the Environment, (7) Contribution of Banana Tree Sheath Baskets to the Production of Agroforestry and Native Forest Plants, (8) Contribution of Hillside Irrigation to Increasing Production and Climate Resilience of Communities, (9) Stabilizing Riverbanks through Bamboo Planting, (10)Strengthening the Connection of Farmer Field Schools (FFS) and Cooperatives to Markets</t>
  </si>
  <si>
    <t>Communication strategy:
Does the project have a communication strategy?</t>
  </si>
  <si>
    <t xml:space="preserve"> Please provide a brief overview of the communications successes and challenges this fiscal year.</t>
  </si>
  <si>
    <t xml:space="preserve">The project has a knowledge management strategy that allows collection and documentation of good practices. 
During this reporting period, the project’s knowledge management strategy focused on capitalization on good practices and project achievements. </t>
  </si>
  <si>
    <t xml:space="preserve">Human-interest story:
Please share a human-interest story from your project, focusing on how the project has helped to improve people's livelihoods while contributing to achieving the expected Global Environmental Benefits. Please indicate any Socio-economic Co-benefits that were generated by the project. Include at least one beneficiary quote and perspective, and please also include related photos and photo credits. </t>
  </si>
  <si>
    <t>1.	From destitute to entrepreneur, Silas Ntahondereye’s journey to success thanks to the FFS:
https://www.fao.org/burundi/programmes-et-projets/histoires-de-reussite/fr/</t>
  </si>
  <si>
    <t>Please provide links to related website, social media account</t>
  </si>
  <si>
    <t>Video links:
1.	https://www.youtube.com/watch?v=7N8t9CHtnTY
2.	https://www.youtube.com/watch?v=4gNer96ef7I
Articles:
1.	https://www.fao.org/burundi/actualites/detail-events/fr/c/1738139/
2.	https://www.fao.org/burundi/actualites/detail-events/fr/c/1731729/
3.	https://burundi.un.org/fr/295612-investir-dans-lavenir-le-projet-iap-fs-renforce-la-s%C3%A9curit%C3%A9-alimentaire-%C3%A0-gitega-muramvya-et
4.	https://burundi.un.org/fr/288819-la-myciculture-une-aubaine-pour-les-coop%C3%A9ratives-encadr%C3%A9es-par-la-fao
5.	https://www.fao.org/burundi/actualites/detail-events/fr/c/1739540/
6.	https://www.fao.org/burundi/actualites/detail-events/fr/c/1739540/
7.	https://www.fao.org/burundi/actualites/detail-events/fr/c/1709200/
8.	https://www.fao.org/burundi/actualites/detail-events/fr/c/1683201/
9.	https://www.fao.org/burundi/actualites/detail-events/fr/c/1675758/
10.	https://www.fao.org/burundi/actualites/detail-events/fr/c/1634753/
11.	https://www.fao.org/burundi/actualites/detail-events/fr/c/1599955/
12.	https://www.fao.org/burundi/actualites/detail-events/fr/c/1492034/
13.	https://www.fao.org/burundi/actualites/detail-events/fr/c/1468676/
14.	https://www.fao.org/burundi/actualites/detail-events/fr/c/1467579/
15.	https://www.fao.org/burundi/actualites/detail-events/fr/c/1457393/
16.	https://www.fao.org/burundi/actualites/detail-events/fr/c/1300270/
17.	https://www.fao.org/burundi/actualites/detail-events/fr/c/1236567/
18.	https://www.fao.org/burundi/actualites/detail-events/fr/c/1207381/
19.	https://burundi.un.org/fr/288819-la-myciculture-une-aubaine-pour-les-coop%C3%A9ratives-encadr%C3%A9es-par-la-fao
20.	https://burundi.un.org/fr/270577-capitalisation-des-bonnes-pratiques-dans-le-cadre-du-projet-integrated-approach-pilot-food
21.	https://burundi.un.org/fr/259236-la-fao-%C3%A0-l%E2%80%99actif-de-l%E2%80%99am%C3%A9lioration-de-l%E2%80%99environnement-et-des-moyens-d%E2%80%99existence-des
22.	https://www.iwacu-burundi.org/projet-iap-fs-un-projet-efficace-qui-a-change-les-conditions-de-vie-des-beneficiaires/</t>
  </si>
  <si>
    <t xml:space="preserve">Please provide a list of publications, leaflets, video materials, newsletters, or other communications assets publised on the web, if any. </t>
  </si>
  <si>
    <t>Regarding publications,
1. Two videos were published online on the partners' websites.
2. A newsletter was published.
3. More than 20 articles were published on the FAO website and the United Nations website.
4. Most of the articles appeared in the monthly newsletter of the United Nations in Burundi.
5. Several tweets were published on the FAO in Burundi page X.</t>
  </si>
  <si>
    <t>Please indicate the Communication and/or knowledge management focal point's name and contact detais.</t>
  </si>
  <si>
    <t>Joseph Nsabiyabandi 
e-mail: Joseph.Nsabiyabandi@fao.org</t>
  </si>
  <si>
    <t xml:space="preserve">12. Indigenous Peoples and Local Communites Involvement </t>
  </si>
  <si>
    <t>Are Indigenous Peoples and local communities involved in the project (as per the approved Project Document)? If yes, please briefly explain.</t>
  </si>
  <si>
    <r>
      <t>If applicable, please describe the process and current status of on-going/completed, legitimate consultations to obtain Free, Prior and Informed Consent (FPIC) with the indigenous communities. 
Do indigenous peoples and/or local communities have an active partcipation in the project activities? If yes, briefly describe how</t>
    </r>
    <r>
      <rPr>
        <b/>
        <sz val="9"/>
        <color theme="1"/>
        <rFont val="Arial"/>
        <family val="2"/>
      </rPr>
      <t>. Yes, the project has FFS group including Batwa (Burundi indigenous people) involved in SLM and livelihoods activities in Mwaro Province.</t>
    </r>
  </si>
  <si>
    <t>13. Co-Financing Table</t>
  </si>
  <si>
    <t>Sources of Co-financing</t>
  </si>
  <si>
    <t>Name of Co-financer</t>
  </si>
  <si>
    <t>Type of Co-financing</t>
  </si>
  <si>
    <t>Amount Confirmed at CEO endorsement/approval (in USD)</t>
  </si>
  <si>
    <t>Actual Amount Materialized at 30 June 2025 (in USD)</t>
  </si>
  <si>
    <t>Recipient Country Government</t>
  </si>
  <si>
    <t>IFAD – PRODEFI</t>
  </si>
  <si>
    <t>In-kind</t>
  </si>
  <si>
    <t>World Bank - PRODEMA</t>
  </si>
  <si>
    <t>World Bank – PADZOC</t>
  </si>
  <si>
    <t>MINAGRIE</t>
  </si>
  <si>
    <t>Beneficiaries</t>
  </si>
  <si>
    <t>FAO</t>
  </si>
  <si>
    <t>MINAGRIE-IFAD/PRODER</t>
  </si>
  <si>
    <t>Total</t>
  </si>
  <si>
    <t>Please explain any significant changes in project co-financing since CEO Endorsement/Approval, or differences between the pledged and materialized co-financing amounts.</t>
  </si>
  <si>
    <t>The World Bank's PRODEMA and PADZOC projects have not provided all of the co-financing since CEO Endorsement/Approval due to the COVID-19 context, which did not allow for the consistency of field activities to complete the co-financing. However, MINEAGRIE and FAO have each adopted to complete the required co-financing through new projects, as shown in the co-financing table.</t>
  </si>
  <si>
    <t>GEF CoFinancing Guidelines 2018</t>
  </si>
  <si>
    <t>14. Geo Location Information</t>
  </si>
  <si>
    <t xml:space="preserve">This section should be completed ONLY by projects with 1st PIR and in case the geographic coverage of project activities has changed since last reporting period.
This information is required by GEF Secretariat in GEF Portal
</t>
  </si>
  <si>
    <t xml:space="preserve">Are there any changes in the geographic coverage of the project activities since the last PIR report? </t>
  </si>
  <si>
    <t>Location Name</t>
  </si>
  <si>
    <t>Latitude</t>
  </si>
  <si>
    <t>Longitude</t>
  </si>
  <si>
    <t>Geo Name ID</t>
  </si>
  <si>
    <t>Location &amp; Activity Description*</t>
  </si>
  <si>
    <t>Annex. Monitoring Area-based GEF Core Indicator Commitments and Progress with FERM</t>
  </si>
  <si>
    <t>The Framework for Ecosystem Restoration Monitoring (FERM), developed by FAO, is the official monitoring platform for tracking global progress and disseminating good practices for the UN Decade of Ecosystem Restoration. The FERM can serve as an integrated GIS-based platform, providing GEF staff and all relevant stakeholders the chance to display the progress of committed versus achieved land under restoration or under improved management for conservation and sustainable use, along with clear results such as the percentage of project achievement. Having a common tracking and monitoring platform allows users to comprehensively assess and report on project progress. A user-friendly dashboard showcasing project results gives stakeholders a clear understanding of the extent to which project targets have been achieved. Projects with area-based GEF Core Indicators (GEF Core Indicators 1-5 and LDCF Core Indicator 2) are encouraged to register in the FERM platform.</t>
  </si>
  <si>
    <t>Useful links:</t>
  </si>
  <si>
    <t>• FERM website</t>
  </si>
  <si>
    <t>• FERM User Guide (PDF)</t>
  </si>
  <si>
    <t>• FERM YouTube channel</t>
  </si>
  <si>
    <t>• Email Carmen Morales</t>
  </si>
  <si>
    <t>26 It also supports countries in reporting areas under restoration for the Kunming-Montreal GBF Target 2 (areas under restoration) for which FAO is the custodian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</si>
</sst>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409]* #,##0.00_ ;_-[$$-409]* \-#,##0.00\ ;_-[$$-409]* &quot;-&quot;??_ ;_-@_ "/>
    <numFmt numFmtId="165" formatCode="_-[$$-409]* #,##0.000000_ ;_-[$$-409]* \-#,##0.000000\ ;_-[$$-409]* &quot;-&quot;??_ ;_-@_ "/>
    <numFmt numFmtId="166" formatCode="&quot;$&quot;#,##0"/>
  </numFmts>
  <fonts count="73">
    <font>
      <sz val="11"/>
      <color theme="1"/>
      <name val="Aptos Narrow"/>
      <family val="2"/>
      <scheme val="minor"/>
    </font>
    <font>
      <sz val="12"/>
      <color theme="1"/>
      <name val="Aptos Narrow"/>
      <family val="2"/>
      <scheme val="minor"/>
    </font>
    <font>
      <sz val="11"/>
      <color theme="1"/>
      <name val="Arial"/>
      <family val="2"/>
    </font>
    <font>
      <sz val="12"/>
      <color theme="1"/>
      <name val="Arial"/>
      <family val="2"/>
    </font>
    <font>
      <b/>
      <sz val="14"/>
      <color theme="1"/>
      <name val="Arial"/>
      <family val="2"/>
    </font>
    <font>
      <b/>
      <sz val="12"/>
      <color theme="1"/>
      <name val="Arial"/>
      <family val="2"/>
    </font>
    <font>
      <b/>
      <u/>
      <sz val="12"/>
      <color rgb="FFFF0000"/>
      <name val="Arial"/>
      <family val="2"/>
    </font>
    <font>
      <b/>
      <sz val="10"/>
      <color theme="1"/>
      <name val="Arial"/>
      <family val="2"/>
    </font>
    <font>
      <b/>
      <sz val="13"/>
      <color theme="1"/>
      <name val="Arial"/>
      <family val="2"/>
    </font>
    <font>
      <sz val="9"/>
      <color theme="1"/>
      <name val="Arial"/>
      <family val="2"/>
    </font>
    <font>
      <b/>
      <sz val="9"/>
      <color theme="1"/>
      <name val="Arial"/>
      <family val="2"/>
    </font>
    <font>
      <i/>
      <sz val="9"/>
      <color theme="1"/>
      <name val="Arial"/>
      <family val="2"/>
    </font>
    <font>
      <sz val="9.5"/>
      <color theme="1"/>
      <name val="Arial"/>
      <family val="2"/>
    </font>
    <font>
      <b/>
      <sz val="9.5"/>
      <color theme="1"/>
      <name val="Arial"/>
      <family val="2"/>
    </font>
    <font>
      <u/>
      <sz val="11"/>
      <color theme="10"/>
      <name val="Aptos Narrow"/>
      <family val="2"/>
      <scheme val="minor"/>
    </font>
    <font>
      <sz val="9.5"/>
      <color rgb="FF333333"/>
      <name val="Arial"/>
      <family val="2"/>
    </font>
    <font>
      <sz val="9"/>
      <color theme="1"/>
      <name val="Aptos Narrow"/>
      <family val="2"/>
      <scheme val="minor"/>
    </font>
    <font>
      <u/>
      <sz val="9.5"/>
      <color theme="10"/>
      <name val="Arial"/>
      <family val="2"/>
    </font>
    <font>
      <sz val="9"/>
      <name val="Arial"/>
      <family val="2"/>
    </font>
    <font>
      <b/>
      <i/>
      <sz val="9"/>
      <color theme="1"/>
      <name val="Arial"/>
      <family val="2"/>
    </font>
    <font>
      <sz val="8.5"/>
      <name val="Arial"/>
      <family val="2"/>
    </font>
    <font>
      <sz val="8.5"/>
      <color theme="1"/>
      <name val="Arial"/>
      <family val="2"/>
    </font>
    <font>
      <b/>
      <sz val="8.5"/>
      <color theme="1"/>
      <name val="Arial"/>
      <family val="2"/>
    </font>
    <font>
      <b/>
      <sz val="11"/>
      <color theme="1"/>
      <name val="Arial"/>
      <family val="2"/>
    </font>
    <font>
      <b/>
      <sz val="9"/>
      <name val="Arial"/>
      <family val="2"/>
    </font>
    <font>
      <b/>
      <sz val="11"/>
      <color theme="1"/>
      <name val="Aptos Narrow"/>
      <family val="2"/>
      <scheme val="minor"/>
    </font>
    <font>
      <b/>
      <sz val="11"/>
      <color rgb="FFFFFF00"/>
      <name val="Aptos Narrow"/>
      <family val="2"/>
      <scheme val="minor"/>
    </font>
    <font>
      <i/>
      <sz val="7.5"/>
      <color theme="1"/>
      <name val="Arial"/>
      <family val="2"/>
    </font>
    <font>
      <sz val="11"/>
      <color rgb="FFFF0000"/>
      <name val="Aptos Narrow"/>
      <family val="2"/>
      <scheme val="minor"/>
    </font>
    <font>
      <sz val="9"/>
      <color rgb="FF000000"/>
      <name val="Arial"/>
      <family val="2"/>
    </font>
    <font>
      <b/>
      <sz val="8"/>
      <color theme="1"/>
      <name val="Arial"/>
      <family val="2"/>
    </font>
    <font>
      <i/>
      <sz val="9"/>
      <name val="Arial"/>
      <family val="2"/>
    </font>
    <font>
      <u/>
      <sz val="10"/>
      <color rgb="FF0000FF"/>
      <name val="Arial"/>
      <family val="2"/>
    </font>
    <font>
      <u/>
      <sz val="10"/>
      <color rgb="FF0000FF"/>
      <name val="Aptos Narrow"/>
      <family val="2"/>
      <scheme val="minor"/>
    </font>
    <font>
      <b/>
      <sz val="9"/>
      <color theme="1"/>
      <name val="Aptos Narrow"/>
      <family val="2"/>
      <scheme val="minor"/>
    </font>
    <font>
      <sz val="9"/>
      <color rgb="FF000000"/>
      <name val="Aptos Narrow"/>
      <family val="2"/>
      <scheme val="minor"/>
    </font>
    <font>
      <b/>
      <sz val="8"/>
      <name val="Arial"/>
      <family val="2"/>
    </font>
    <font>
      <b/>
      <sz val="13"/>
      <color theme="1"/>
      <name val="Aptos Narrow"/>
      <family val="2"/>
      <scheme val="minor"/>
    </font>
    <font>
      <sz val="13"/>
      <color theme="1"/>
      <name val="Aptos Narrow"/>
      <family val="2"/>
      <scheme val="minor"/>
    </font>
    <font>
      <sz val="13"/>
      <name val="Aptos Narrow"/>
      <family val="2"/>
      <scheme val="minor"/>
    </font>
    <font>
      <sz val="11"/>
      <color rgb="FF000000"/>
      <name val="Aptos Narrow"/>
      <family val="2"/>
      <scheme val="minor"/>
    </font>
    <font>
      <b/>
      <sz val="9"/>
      <color rgb="FF000000"/>
      <name val="Arial"/>
      <family val="2"/>
    </font>
    <font>
      <sz val="11"/>
      <name val="Aptos Narrow"/>
      <family val="2"/>
      <scheme val="minor"/>
    </font>
    <font>
      <b/>
      <sz val="11"/>
      <name val="Aptos Narrow"/>
      <family val="2"/>
      <scheme val="minor"/>
    </font>
    <font>
      <b/>
      <sz val="10"/>
      <color rgb="FF000000"/>
      <name val="Arial"/>
      <family val="2"/>
    </font>
    <font>
      <u/>
      <sz val="13"/>
      <color rgb="FF0000FF"/>
      <name val="Aptos Narrow"/>
      <family val="2"/>
      <scheme val="minor"/>
    </font>
    <font>
      <b/>
      <sz val="15"/>
      <color rgb="FFFF0000"/>
      <name val="Aptos Narrow"/>
      <family val="2"/>
      <scheme val="minor"/>
    </font>
    <font>
      <sz val="11"/>
      <color rgb="FF000000"/>
      <name val="Aptos Narrow"/>
      <family val="2"/>
    </font>
    <font>
      <b/>
      <sz val="11"/>
      <color rgb="FF000000"/>
      <name val="Aptos Narrow"/>
      <family val="2"/>
    </font>
    <font>
      <b/>
      <sz val="10"/>
      <name val="Arial"/>
      <family val="2"/>
    </font>
    <font>
      <u/>
      <sz val="11"/>
      <name val="Aptos Narrow"/>
      <family val="2"/>
      <scheme val="minor"/>
    </font>
    <font>
      <i/>
      <sz val="11"/>
      <color rgb="FF000000"/>
      <name val="Aptos Narrow"/>
      <family val="2"/>
    </font>
    <font>
      <i/>
      <sz val="11"/>
      <color theme="1"/>
      <name val="Aptos Narrow"/>
      <family val="2"/>
      <scheme val="minor"/>
    </font>
    <font>
      <b/>
      <u/>
      <sz val="11"/>
      <color theme="1"/>
      <name val="Aptos Narrow"/>
      <family val="2"/>
      <scheme val="minor"/>
    </font>
    <font>
      <u/>
      <sz val="11"/>
      <color rgb="FF000000"/>
      <name val="Aptos Narrow"/>
      <family val="2"/>
    </font>
    <font>
      <b/>
      <sz val="11"/>
      <name val="Aptos Narrow"/>
      <family val="2"/>
    </font>
    <font>
      <sz val="11"/>
      <name val="Aptos Narrow"/>
      <family val="2"/>
    </font>
    <font>
      <sz val="8"/>
      <name val="Arial"/>
      <family val="2"/>
    </font>
    <font>
      <sz val="11"/>
      <color rgb="FF000000"/>
      <name val="Calibri"/>
      <family val="2"/>
    </font>
    <font>
      <sz val="11"/>
      <color rgb="FF000000"/>
      <name val="WordVisi_MSFontService"/>
      <charset val="1"/>
    </font>
    <font>
      <sz val="11"/>
      <name val="Calibri"/>
      <family val="2"/>
    </font>
    <font>
      <u/>
      <sz val="11"/>
      <color rgb="FF000000"/>
      <name val="Calibri"/>
      <family val="2"/>
    </font>
    <font>
      <u/>
      <sz val="11"/>
      <color rgb="FF000000"/>
      <name val="Aptos Narrow"/>
      <family val="2"/>
      <scheme val="minor"/>
    </font>
    <font>
      <b/>
      <sz val="11"/>
      <color rgb="FF000000"/>
      <name val="Calibri"/>
      <family val="2"/>
    </font>
    <font>
      <sz val="11"/>
      <color theme="1"/>
      <name val="Calibri"/>
      <family val="2"/>
    </font>
    <font>
      <sz val="8"/>
      <name val="Aptos Narrow"/>
      <family val="2"/>
      <scheme val="minor"/>
    </font>
    <font>
      <sz val="11"/>
      <color theme="1"/>
      <name val="Aptos Narrow"/>
      <family val="2"/>
      <scheme val="minor"/>
    </font>
    <font>
      <b/>
      <sz val="13"/>
      <name val="Arial"/>
      <family val="2"/>
    </font>
    <font>
      <b/>
      <i/>
      <sz val="9"/>
      <name val="Arial"/>
      <family val="2"/>
    </font>
    <font>
      <b/>
      <sz val="12"/>
      <name val="Arial"/>
      <family val="2"/>
    </font>
    <font>
      <sz val="8.6999999999999993"/>
      <name val="Arial"/>
      <family val="2"/>
    </font>
    <font>
      <sz val="8"/>
      <color theme="1"/>
      <name val="Arial"/>
      <family val="2"/>
    </font>
    <font>
      <sz val="8"/>
      <color theme="1"/>
      <name val="Aptos Narrow"/>
      <family val="2"/>
      <scheme val="minor"/>
    </font>
  </fonts>
  <fills count="14">
    <fill>
      <patternFill patternType="none"/>
    </fill>
    <fill>
      <patternFill patternType="gray125"/>
    </fill>
    <fill>
      <patternFill patternType="solid">
        <fgColor rgb="FFA6C7DA"/>
        <bgColor indexed="64"/>
      </patternFill>
    </fill>
    <fill>
      <patternFill patternType="solid">
        <fgColor rgb="FFE7F0F5"/>
        <bgColor indexed="64"/>
      </patternFill>
    </fill>
    <fill>
      <patternFill patternType="solid">
        <fgColor theme="0" tint="-0.14999847407452621"/>
        <bgColor indexed="64"/>
      </patternFill>
    </fill>
    <fill>
      <patternFill patternType="solid">
        <fgColor theme="0"/>
        <bgColor indexed="64"/>
      </patternFill>
    </fill>
    <fill>
      <patternFill patternType="solid">
        <fgColor rgb="FFFAFAFA"/>
        <bgColor indexed="64"/>
      </patternFill>
    </fill>
    <fill>
      <patternFill patternType="solid">
        <fgColor rgb="FFF9F9F9"/>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BDD7EE"/>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rgb="FFDDDDDD"/>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rgb="FF000000"/>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s>
  <cellStyleXfs count="3">
    <xf numFmtId="0" fontId="0" fillId="0" borderId="0"/>
    <xf numFmtId="0" fontId="14" fillId="0" borderId="0"/>
    <xf numFmtId="43" fontId="66" fillId="0" borderId="0" applyFont="0" applyFill="0" applyBorder="0" applyAlignment="0" applyProtection="0"/>
  </cellStyleXfs>
  <cellXfs count="537">
    <xf numFmtId="0" fontId="0" fillId="0" borderId="0" xfId="0"/>
    <xf numFmtId="0" fontId="0" fillId="0" borderId="0" xfId="0" applyAlignment="1">
      <alignment wrapText="1"/>
    </xf>
    <xf numFmtId="0" fontId="9" fillId="0" borderId="0" xfId="0" applyFont="1"/>
    <xf numFmtId="0" fontId="0" fillId="0" borderId="0" xfId="0" applyAlignment="1">
      <alignment vertical="top"/>
    </xf>
    <xf numFmtId="0" fontId="12" fillId="0" borderId="0" xfId="0" applyFont="1"/>
    <xf numFmtId="0" fontId="15" fillId="6" borderId="13" xfId="0" applyFont="1" applyFill="1" applyBorder="1" applyAlignment="1">
      <alignment vertical="top" wrapText="1"/>
    </xf>
    <xf numFmtId="0" fontId="15" fillId="7" borderId="13" xfId="0" applyFont="1" applyFill="1" applyBorder="1" applyAlignment="1">
      <alignment vertical="top" wrapText="1"/>
    </xf>
    <xf numFmtId="0" fontId="0" fillId="0" borderId="0" xfId="0" applyProtection="1">
      <protection locked="0"/>
    </xf>
    <xf numFmtId="0" fontId="9" fillId="0" borderId="0" xfId="0" applyFont="1" applyAlignment="1">
      <alignment wrapText="1"/>
    </xf>
    <xf numFmtId="0" fontId="9" fillId="0" borderId="0" xfId="0" applyFont="1" applyAlignment="1">
      <alignment horizontal="left" vertical="top" wrapText="1"/>
    </xf>
    <xf numFmtId="0" fontId="9" fillId="0" borderId="0" xfId="0" applyFont="1" applyAlignment="1">
      <alignment vertical="top"/>
    </xf>
    <xf numFmtId="0" fontId="13" fillId="0" borderId="0" xfId="0" applyFont="1" applyAlignment="1">
      <alignment vertical="center"/>
    </xf>
    <xf numFmtId="0" fontId="17" fillId="0" borderId="0" xfId="1" applyFont="1" applyAlignment="1">
      <alignment horizontal="left"/>
    </xf>
    <xf numFmtId="0" fontId="12" fillId="0" borderId="0" xfId="0" applyFont="1" applyAlignment="1">
      <alignment horizontal="left"/>
    </xf>
    <xf numFmtId="0" fontId="12" fillId="0" borderId="0" xfId="0" applyFont="1" applyAlignment="1">
      <alignment horizontal="center" vertical="center"/>
    </xf>
    <xf numFmtId="0" fontId="10" fillId="0" borderId="0" xfId="0" applyFont="1" applyProtection="1">
      <protection locked="0"/>
    </xf>
    <xf numFmtId="0" fontId="16" fillId="0" borderId="0" xfId="0" applyFont="1" applyProtection="1">
      <protection locked="0"/>
    </xf>
    <xf numFmtId="0" fontId="9" fillId="5" borderId="0" xfId="0" applyFont="1" applyFill="1" applyAlignment="1" applyProtection="1">
      <alignment vertical="center"/>
      <protection locked="0"/>
    </xf>
    <xf numFmtId="0" fontId="16" fillId="0" borderId="0" xfId="0" applyFont="1"/>
    <xf numFmtId="0" fontId="9" fillId="0" borderId="0" xfId="0" applyFont="1" applyAlignment="1" applyProtection="1">
      <alignment vertical="center"/>
      <protection locked="0"/>
    </xf>
    <xf numFmtId="0" fontId="10" fillId="0" borderId="0" xfId="0" applyFont="1" applyAlignment="1" applyProtection="1">
      <alignment wrapText="1"/>
      <protection locked="0"/>
    </xf>
    <xf numFmtId="0" fontId="10" fillId="5" borderId="0" xfId="0" applyFont="1" applyFill="1" applyAlignment="1" applyProtection="1">
      <alignment wrapText="1"/>
      <protection locked="0"/>
    </xf>
    <xf numFmtId="0" fontId="9" fillId="0" borderId="0" xfId="0" applyFont="1" applyAlignment="1">
      <alignment vertical="top" wrapText="1"/>
    </xf>
    <xf numFmtId="0" fontId="18" fillId="5" borderId="0" xfId="0" applyFont="1" applyFill="1" applyAlignment="1" applyProtection="1">
      <alignment vertical="center" wrapText="1"/>
      <protection locked="0"/>
    </xf>
    <xf numFmtId="0" fontId="10" fillId="0" borderId="0" xfId="0" applyFont="1" applyAlignment="1">
      <alignment horizontal="center"/>
    </xf>
    <xf numFmtId="0" fontId="10" fillId="0" borderId="0" xfId="0" applyFont="1" applyAlignment="1">
      <alignment horizontal="center" vertical="top" wrapText="1"/>
    </xf>
    <xf numFmtId="0" fontId="10" fillId="0" borderId="0" xfId="0" applyFont="1" applyAlignment="1">
      <alignment horizontal="left" vertical="top"/>
    </xf>
    <xf numFmtId="0" fontId="13" fillId="0" borderId="0" xfId="0" applyFont="1" applyAlignment="1">
      <alignment horizontal="left"/>
    </xf>
    <xf numFmtId="0" fontId="12" fillId="0" borderId="0" xfId="0" quotePrefix="1" applyFont="1" applyAlignment="1">
      <alignment horizontal="left"/>
    </xf>
    <xf numFmtId="0" fontId="12" fillId="0" borderId="0" xfId="0" quotePrefix="1" applyFont="1"/>
    <xf numFmtId="0" fontId="9" fillId="0" borderId="1" xfId="0" applyFont="1" applyBorder="1" applyAlignment="1">
      <alignment vertical="top" wrapText="1"/>
    </xf>
    <xf numFmtId="0" fontId="10" fillId="0" borderId="0" xfId="0" applyFont="1" applyAlignment="1">
      <alignment horizontal="left"/>
    </xf>
    <xf numFmtId="0" fontId="7" fillId="0" borderId="0" xfId="0" applyFont="1" applyAlignment="1">
      <alignment horizontal="left"/>
    </xf>
    <xf numFmtId="0" fontId="14" fillId="0" borderId="0" xfId="1"/>
    <xf numFmtId="0" fontId="0" fillId="0" borderId="12" xfId="0" applyBorder="1"/>
    <xf numFmtId="0" fontId="26" fillId="0" borderId="0" xfId="0" applyFont="1"/>
    <xf numFmtId="0" fontId="25" fillId="0" borderId="0" xfId="0" applyFont="1"/>
    <xf numFmtId="0" fontId="10" fillId="0" borderId="0" xfId="0" applyFont="1"/>
    <xf numFmtId="0" fontId="19" fillId="0" borderId="1" xfId="0" applyFont="1" applyBorder="1" applyAlignment="1">
      <alignment vertical="center" wrapText="1"/>
    </xf>
    <xf numFmtId="0" fontId="31" fillId="0" borderId="0" xfId="0" applyFont="1" applyAlignment="1" applyProtection="1">
      <alignment vertical="center" wrapText="1"/>
      <protection locked="0"/>
    </xf>
    <xf numFmtId="0" fontId="20" fillId="5" borderId="0" xfId="0" applyFont="1" applyFill="1" applyAlignment="1" applyProtection="1">
      <alignment horizontal="left" wrapText="1"/>
      <protection locked="0"/>
    </xf>
    <xf numFmtId="0" fontId="24" fillId="5" borderId="0" xfId="0" applyFont="1" applyFill="1" applyAlignment="1" applyProtection="1">
      <alignment vertical="center" wrapText="1"/>
      <protection locked="0"/>
    </xf>
    <xf numFmtId="0" fontId="0" fillId="0" borderId="0" xfId="0" applyAlignment="1">
      <alignment vertical="center" wrapText="1"/>
    </xf>
    <xf numFmtId="0" fontId="33" fillId="0" borderId="0" xfId="1" applyFont="1" applyAlignment="1">
      <alignment wrapText="1"/>
    </xf>
    <xf numFmtId="0" fontId="23" fillId="0" borderId="0" xfId="0" applyFont="1" applyAlignment="1">
      <alignment horizontal="left"/>
    </xf>
    <xf numFmtId="0" fontId="16" fillId="0" borderId="0" xfId="0" applyFont="1" applyAlignment="1">
      <alignment vertical="top" wrapText="1"/>
    </xf>
    <xf numFmtId="0" fontId="34" fillId="0" borderId="0" xfId="0" applyFont="1" applyAlignment="1">
      <alignment wrapText="1"/>
    </xf>
    <xf numFmtId="0" fontId="0" fillId="0" borderId="0" xfId="0" applyAlignment="1">
      <alignment horizontal="left"/>
    </xf>
    <xf numFmtId="0" fontId="9" fillId="0" borderId="0" xfId="0" applyFont="1" applyAlignment="1">
      <alignment horizontal="left"/>
    </xf>
    <xf numFmtId="0" fontId="37" fillId="0" borderId="0" xfId="0" applyFont="1"/>
    <xf numFmtId="0" fontId="38" fillId="0" borderId="0" xfId="0" applyFont="1"/>
    <xf numFmtId="0" fontId="39" fillId="0" borderId="0" xfId="0" applyFont="1"/>
    <xf numFmtId="0" fontId="42" fillId="0" borderId="0" xfId="0" applyFont="1"/>
    <xf numFmtId="0" fontId="14" fillId="0" borderId="0" xfId="1" applyAlignment="1">
      <alignment horizontal="left"/>
    </xf>
    <xf numFmtId="0" fontId="43" fillId="0" borderId="0" xfId="0" applyFont="1"/>
    <xf numFmtId="0" fontId="30" fillId="3" borderId="1" xfId="0" applyFont="1" applyFill="1" applyBorder="1" applyAlignment="1">
      <alignment horizontal="center" vertical="center" wrapText="1"/>
    </xf>
    <xf numFmtId="0" fontId="38" fillId="0" borderId="0" xfId="0" applyFont="1" applyAlignment="1">
      <alignment wrapText="1"/>
    </xf>
    <xf numFmtId="0" fontId="45" fillId="0" borderId="0" xfId="1" applyFont="1" applyAlignment="1">
      <alignment wrapText="1"/>
    </xf>
    <xf numFmtId="0" fontId="1" fillId="0" borderId="0" xfId="0" applyFont="1"/>
    <xf numFmtId="0" fontId="50" fillId="0" borderId="0" xfId="1" applyFont="1"/>
    <xf numFmtId="0" fontId="11" fillId="0" borderId="0" xfId="0" applyFont="1" applyAlignment="1">
      <alignment vertical="top" wrapText="1"/>
    </xf>
    <xf numFmtId="0" fontId="0" fillId="8" borderId="38" xfId="0" applyFill="1" applyBorder="1" applyAlignment="1">
      <alignment vertical="center" wrapText="1"/>
    </xf>
    <xf numFmtId="0" fontId="0" fillId="8" borderId="37" xfId="0" applyFill="1" applyBorder="1" applyAlignment="1">
      <alignment vertical="center" wrapText="1"/>
    </xf>
    <xf numFmtId="0" fontId="0" fillId="11" borderId="38" xfId="0" applyFill="1" applyBorder="1" applyAlignment="1">
      <alignment vertical="center" wrapText="1"/>
    </xf>
    <xf numFmtId="0" fontId="0" fillId="11" borderId="37" xfId="0" applyFill="1" applyBorder="1" applyAlignment="1">
      <alignment vertical="center" wrapText="1"/>
    </xf>
    <xf numFmtId="0" fontId="25" fillId="9" borderId="31" xfId="0" applyFont="1" applyFill="1" applyBorder="1" applyAlignment="1">
      <alignment vertical="center" wrapText="1"/>
    </xf>
    <xf numFmtId="0" fontId="25" fillId="9" borderId="33" xfId="0" applyFont="1" applyFill="1" applyBorder="1" applyAlignment="1">
      <alignment vertical="center" wrapText="1"/>
    </xf>
    <xf numFmtId="0" fontId="0" fillId="9" borderId="34" xfId="0" applyFill="1" applyBorder="1" applyAlignment="1">
      <alignment vertical="center" wrapText="1"/>
    </xf>
    <xf numFmtId="0" fontId="0" fillId="9" borderId="35" xfId="0" applyFill="1" applyBorder="1" applyAlignment="1">
      <alignment vertical="center" wrapText="1"/>
    </xf>
    <xf numFmtId="0" fontId="47" fillId="10" borderId="29" xfId="0" applyFont="1" applyFill="1" applyBorder="1"/>
    <xf numFmtId="0" fontId="47" fillId="10" borderId="30" xfId="0" applyFont="1" applyFill="1" applyBorder="1"/>
    <xf numFmtId="0" fontId="48" fillId="10" borderId="31" xfId="0" applyFont="1" applyFill="1" applyBorder="1" applyAlignment="1">
      <alignment wrapText="1"/>
    </xf>
    <xf numFmtId="0" fontId="48" fillId="10" borderId="33" xfId="0" applyFont="1" applyFill="1" applyBorder="1" applyAlignment="1">
      <alignment wrapText="1"/>
    </xf>
    <xf numFmtId="0" fontId="47" fillId="10" borderId="34" xfId="0" applyFont="1" applyFill="1" applyBorder="1" applyAlignment="1">
      <alignment wrapText="1"/>
    </xf>
    <xf numFmtId="0" fontId="47" fillId="10" borderId="35" xfId="0" applyFont="1" applyFill="1" applyBorder="1" applyAlignment="1">
      <alignment wrapText="1"/>
    </xf>
    <xf numFmtId="0" fontId="51" fillId="10" borderId="0" xfId="0" applyFont="1" applyFill="1" applyAlignment="1">
      <alignment wrapText="1"/>
    </xf>
    <xf numFmtId="0" fontId="51" fillId="10" borderId="32" xfId="0" applyFont="1" applyFill="1" applyBorder="1" applyAlignment="1">
      <alignment wrapText="1"/>
    </xf>
    <xf numFmtId="0" fontId="52" fillId="9" borderId="29" xfId="0" applyFont="1" applyFill="1" applyBorder="1"/>
    <xf numFmtId="0" fontId="52" fillId="9" borderId="30" xfId="0" applyFont="1" applyFill="1" applyBorder="1"/>
    <xf numFmtId="0" fontId="52" fillId="9" borderId="0" xfId="0" applyFont="1" applyFill="1" applyAlignment="1">
      <alignment vertical="center" wrapText="1"/>
    </xf>
    <xf numFmtId="0" fontId="52" fillId="9" borderId="32" xfId="0" applyFont="1" applyFill="1" applyBorder="1" applyAlignment="1">
      <alignment vertical="center" wrapText="1"/>
    </xf>
    <xf numFmtId="0" fontId="53" fillId="8" borderId="36" xfId="0" applyFont="1" applyFill="1" applyBorder="1" applyAlignment="1">
      <alignment horizontal="center" vertical="center" wrapText="1"/>
    </xf>
    <xf numFmtId="0" fontId="53" fillId="11" borderId="36" xfId="0" applyFont="1" applyFill="1" applyBorder="1" applyAlignment="1">
      <alignment horizontal="center" vertical="center" wrapText="1"/>
    </xf>
    <xf numFmtId="0" fontId="54" fillId="9" borderId="28" xfId="0" applyFont="1" applyFill="1" applyBorder="1"/>
    <xf numFmtId="0" fontId="54" fillId="10" borderId="28" xfId="0" applyFont="1" applyFill="1" applyBorder="1"/>
    <xf numFmtId="0" fontId="43" fillId="12" borderId="28" xfId="0" applyFont="1" applyFill="1" applyBorder="1"/>
    <xf numFmtId="0" fontId="43" fillId="12" borderId="29" xfId="0" applyFont="1" applyFill="1" applyBorder="1"/>
    <xf numFmtId="0" fontId="43" fillId="12" borderId="30" xfId="0" applyFont="1" applyFill="1" applyBorder="1"/>
    <xf numFmtId="0" fontId="28" fillId="12" borderId="31" xfId="0" applyFont="1" applyFill="1" applyBorder="1"/>
    <xf numFmtId="0" fontId="28" fillId="12" borderId="0" xfId="0" applyFont="1" applyFill="1"/>
    <xf numFmtId="0" fontId="42" fillId="12" borderId="27" xfId="0" applyFont="1" applyFill="1" applyBorder="1"/>
    <xf numFmtId="0" fontId="28" fillId="12" borderId="32" xfId="0" applyFont="1" applyFill="1" applyBorder="1"/>
    <xf numFmtId="0" fontId="42" fillId="12" borderId="37" xfId="0" applyFont="1" applyFill="1" applyBorder="1"/>
    <xf numFmtId="0" fontId="28" fillId="12" borderId="33" xfId="0" applyFont="1" applyFill="1" applyBorder="1"/>
    <xf numFmtId="0" fontId="28" fillId="12" borderId="34" xfId="0" applyFont="1" applyFill="1" applyBorder="1"/>
    <xf numFmtId="0" fontId="28" fillId="12" borderId="35" xfId="0" applyFont="1" applyFill="1" applyBorder="1"/>
    <xf numFmtId="0" fontId="0" fillId="0" borderId="43" xfId="0" applyBorder="1"/>
    <xf numFmtId="0" fontId="0" fillId="0" borderId="47" xfId="0" applyBorder="1"/>
    <xf numFmtId="0" fontId="55" fillId="13" borderId="43" xfId="0" applyFont="1" applyFill="1" applyBorder="1" applyAlignment="1">
      <alignment vertical="top" wrapText="1"/>
    </xf>
    <xf numFmtId="0" fontId="56" fillId="0" borderId="43" xfId="0" applyFont="1" applyBorder="1" applyAlignment="1">
      <alignment vertical="top" wrapText="1"/>
    </xf>
    <xf numFmtId="10" fontId="56" fillId="0" borderId="43" xfId="0" applyNumberFormat="1" applyFont="1" applyBorder="1" applyAlignment="1">
      <alignment vertical="top" wrapText="1"/>
    </xf>
    <xf numFmtId="10" fontId="9" fillId="0" borderId="43" xfId="0" applyNumberFormat="1" applyFont="1" applyBorder="1" applyAlignment="1">
      <alignment horizontal="left" vertical="top" wrapText="1"/>
    </xf>
    <xf numFmtId="10" fontId="10" fillId="0" borderId="43" xfId="0" applyNumberFormat="1" applyFont="1" applyBorder="1" applyAlignment="1">
      <alignment horizontal="left" vertical="top" wrapText="1"/>
    </xf>
    <xf numFmtId="0" fontId="11" fillId="0" borderId="47" xfId="0" applyFont="1" applyBorder="1" applyAlignment="1">
      <alignment vertical="top" wrapText="1"/>
    </xf>
    <xf numFmtId="0" fontId="10" fillId="0" borderId="47" xfId="0" applyFont="1" applyBorder="1" applyAlignment="1">
      <alignment horizontal="left" vertical="top" wrapText="1"/>
    </xf>
    <xf numFmtId="0" fontId="31" fillId="5" borderId="47" xfId="0" applyFont="1" applyFill="1" applyBorder="1" applyAlignment="1" applyProtection="1">
      <alignment vertical="center"/>
      <protection locked="0"/>
    </xf>
    <xf numFmtId="0" fontId="30" fillId="5" borderId="47" xfId="0" applyFont="1" applyFill="1" applyBorder="1" applyAlignment="1">
      <alignment vertical="top" wrapText="1"/>
    </xf>
    <xf numFmtId="0" fontId="36" fillId="5" borderId="47" xfId="0" applyFont="1" applyFill="1" applyBorder="1" applyAlignment="1" applyProtection="1">
      <alignment vertical="center" wrapText="1"/>
      <protection locked="0"/>
    </xf>
    <xf numFmtId="0" fontId="9" fillId="0" borderId="47" xfId="0" applyFont="1" applyBorder="1" applyAlignment="1">
      <alignment vertical="top" wrapText="1"/>
    </xf>
    <xf numFmtId="10" fontId="9" fillId="5" borderId="47" xfId="0" applyNumberFormat="1" applyFont="1" applyFill="1" applyBorder="1" applyAlignment="1">
      <alignment vertical="top" wrapText="1"/>
    </xf>
    <xf numFmtId="1" fontId="9" fillId="5" borderId="47" xfId="0" applyNumberFormat="1" applyFont="1" applyFill="1" applyBorder="1" applyAlignment="1">
      <alignment horizontal="center" vertical="center" wrapText="1"/>
    </xf>
    <xf numFmtId="10" fontId="10" fillId="5" borderId="47" xfId="0" applyNumberFormat="1" applyFont="1" applyFill="1" applyBorder="1" applyAlignment="1">
      <alignment vertical="top" wrapText="1"/>
    </xf>
    <xf numFmtId="0" fontId="31" fillId="0" borderId="47" xfId="0" applyFont="1" applyBorder="1" applyAlignment="1" applyProtection="1">
      <alignment vertical="center"/>
      <protection locked="0"/>
    </xf>
    <xf numFmtId="0" fontId="36" fillId="0" borderId="47" xfId="0" applyFont="1" applyBorder="1" applyAlignment="1" applyProtection="1">
      <alignment vertical="center"/>
      <protection locked="0"/>
    </xf>
    <xf numFmtId="2" fontId="10" fillId="0" borderId="47" xfId="0" applyNumberFormat="1" applyFont="1" applyBorder="1" applyAlignment="1">
      <alignment horizontal="center" vertical="center" wrapText="1"/>
    </xf>
    <xf numFmtId="2" fontId="10" fillId="0" borderId="47" xfId="0" applyNumberFormat="1" applyFont="1" applyBorder="1" applyAlignment="1">
      <alignment vertical="top" wrapText="1"/>
    </xf>
    <xf numFmtId="0" fontId="24" fillId="0" borderId="47" xfId="0" applyFont="1" applyBorder="1" applyAlignment="1" applyProtection="1">
      <alignment vertical="center"/>
      <protection locked="0"/>
    </xf>
    <xf numFmtId="10" fontId="10" fillId="0" borderId="47" xfId="0" applyNumberFormat="1" applyFont="1" applyBorder="1" applyAlignment="1">
      <alignment vertical="top" wrapText="1"/>
    </xf>
    <xf numFmtId="10" fontId="10" fillId="0" borderId="47" xfId="0" applyNumberFormat="1" applyFont="1" applyBorder="1" applyAlignment="1">
      <alignment vertical="top"/>
    </xf>
    <xf numFmtId="10" fontId="10" fillId="0" borderId="47" xfId="0" applyNumberFormat="1" applyFont="1" applyBorder="1" applyAlignment="1">
      <alignment horizontal="center" vertical="center" wrapText="1"/>
    </xf>
    <xf numFmtId="0" fontId="10" fillId="0" borderId="47" xfId="0" applyFont="1" applyBorder="1" applyAlignment="1">
      <alignment vertical="top"/>
    </xf>
    <xf numFmtId="0" fontId="5" fillId="5" borderId="47" xfId="0" applyFont="1" applyFill="1" applyBorder="1" applyAlignment="1">
      <alignment horizontal="center" vertical="center"/>
    </xf>
    <xf numFmtId="0" fontId="9" fillId="0" borderId="47" xfId="0" applyFont="1" applyBorder="1" applyAlignment="1">
      <alignment horizontal="center" vertical="top"/>
    </xf>
    <xf numFmtId="0" fontId="5" fillId="0" borderId="47" xfId="0" applyFont="1" applyBorder="1" applyAlignment="1">
      <alignment vertical="top" wrapText="1"/>
    </xf>
    <xf numFmtId="0" fontId="9" fillId="0" borderId="47" xfId="0" applyFont="1" applyBorder="1" applyAlignment="1">
      <alignment horizontal="left" vertical="top" wrapText="1"/>
    </xf>
    <xf numFmtId="0" fontId="21" fillId="0" borderId="47" xfId="0" applyFont="1" applyBorder="1" applyAlignment="1">
      <alignment horizontal="left" wrapText="1"/>
    </xf>
    <xf numFmtId="0" fontId="11" fillId="0" borderId="43" xfId="0" applyFont="1" applyBorder="1" applyAlignment="1">
      <alignment vertical="top" wrapText="1"/>
    </xf>
    <xf numFmtId="0" fontId="56" fillId="0" borderId="40" xfId="0" applyFont="1" applyBorder="1" applyAlignment="1">
      <alignment horizontal="center" vertical="top" wrapText="1"/>
    </xf>
    <xf numFmtId="0" fontId="60" fillId="0" borderId="0" xfId="0" applyFont="1" applyAlignment="1">
      <alignment wrapText="1"/>
    </xf>
    <xf numFmtId="0" fontId="56" fillId="0" borderId="40" xfId="0" applyFont="1" applyBorder="1" applyAlignment="1">
      <alignment vertical="top" wrapText="1"/>
    </xf>
    <xf numFmtId="0" fontId="56" fillId="0" borderId="46" xfId="0" applyFont="1" applyBorder="1" applyAlignment="1">
      <alignment vertical="top" wrapText="1"/>
    </xf>
    <xf numFmtId="0" fontId="60" fillId="0" borderId="47" xfId="0" applyFont="1" applyBorder="1" applyAlignment="1">
      <alignment wrapText="1"/>
    </xf>
    <xf numFmtId="0" fontId="56" fillId="0" borderId="52" xfId="0" applyFont="1" applyBorder="1" applyAlignment="1">
      <alignment vertical="top" wrapText="1"/>
    </xf>
    <xf numFmtId="0" fontId="58" fillId="0" borderId="43" xfId="0" applyFont="1" applyBorder="1" applyAlignment="1">
      <alignment vertical="top" wrapText="1"/>
    </xf>
    <xf numFmtId="0" fontId="56" fillId="0" borderId="50" xfId="0" applyFont="1" applyBorder="1" applyAlignment="1">
      <alignment vertical="top" wrapText="1"/>
    </xf>
    <xf numFmtId="0" fontId="55" fillId="13" borderId="40" xfId="0" applyFont="1" applyFill="1" applyBorder="1" applyAlignment="1">
      <alignment vertical="top" wrapText="1"/>
    </xf>
    <xf numFmtId="0" fontId="59" fillId="0" borderId="43" xfId="0" applyFont="1" applyBorder="1" applyAlignment="1">
      <alignment vertical="top" wrapText="1"/>
    </xf>
    <xf numFmtId="0" fontId="60" fillId="0" borderId="43" xfId="0" applyFont="1" applyBorder="1" applyAlignment="1">
      <alignment wrapText="1"/>
    </xf>
    <xf numFmtId="0" fontId="58" fillId="0" borderId="40" xfId="0" applyFont="1" applyBorder="1" applyAlignment="1">
      <alignment vertical="top" wrapText="1"/>
    </xf>
    <xf numFmtId="0" fontId="60" fillId="0" borderId="47" xfId="0" applyFont="1" applyBorder="1" applyAlignment="1">
      <alignment vertical="top" wrapText="1"/>
    </xf>
    <xf numFmtId="0" fontId="60" fillId="0" borderId="43" xfId="0" applyFont="1" applyBorder="1" applyAlignment="1">
      <alignment vertical="top" wrapText="1"/>
    </xf>
    <xf numFmtId="0" fontId="60" fillId="0" borderId="40" xfId="0" applyFont="1" applyBorder="1" applyAlignment="1">
      <alignment vertical="top" wrapText="1"/>
    </xf>
    <xf numFmtId="0" fontId="56" fillId="0" borderId="22" xfId="0" applyFont="1" applyBorder="1" applyAlignment="1">
      <alignment vertical="top" wrapText="1"/>
    </xf>
    <xf numFmtId="0" fontId="58" fillId="0" borderId="22" xfId="0" applyFont="1" applyBorder="1" applyAlignment="1">
      <alignment vertical="top" wrapText="1"/>
    </xf>
    <xf numFmtId="0" fontId="60" fillId="0" borderId="22" xfId="0" applyFont="1" applyBorder="1" applyAlignment="1">
      <alignment vertical="top" wrapText="1"/>
    </xf>
    <xf numFmtId="0" fontId="58" fillId="0" borderId="22" xfId="0" applyFont="1" applyBorder="1" applyAlignment="1">
      <alignment vertical="top"/>
    </xf>
    <xf numFmtId="0" fontId="9" fillId="0" borderId="43" xfId="0" applyFont="1" applyBorder="1" applyAlignment="1">
      <alignment vertical="top" wrapText="1"/>
    </xf>
    <xf numFmtId="0" fontId="11" fillId="0" borderId="40" xfId="0" applyFont="1" applyBorder="1" applyAlignment="1">
      <alignment vertical="top" wrapText="1"/>
    </xf>
    <xf numFmtId="0" fontId="60" fillId="0" borderId="0" xfId="0" quotePrefix="1" applyFont="1" applyAlignment="1">
      <alignment wrapText="1"/>
    </xf>
    <xf numFmtId="0" fontId="11" fillId="0" borderId="45" xfId="0" applyFont="1" applyBorder="1" applyAlignment="1">
      <alignment vertical="top" wrapText="1"/>
    </xf>
    <xf numFmtId="0" fontId="63" fillId="0" borderId="45" xfId="0" applyFont="1" applyBorder="1" applyAlignment="1">
      <alignment vertical="center"/>
    </xf>
    <xf numFmtId="0" fontId="60" fillId="0" borderId="45" xfId="0" applyFont="1" applyBorder="1" applyAlignment="1">
      <alignment wrapText="1"/>
    </xf>
    <xf numFmtId="0" fontId="60" fillId="0" borderId="45" xfId="0" applyFont="1" applyBorder="1" applyAlignment="1">
      <alignment vertical="top" wrapText="1"/>
    </xf>
    <xf numFmtId="0" fontId="58" fillId="0" borderId="45" xfId="0" applyFont="1" applyBorder="1" applyAlignment="1">
      <alignment vertical="top" wrapText="1"/>
    </xf>
    <xf numFmtId="0" fontId="60" fillId="0" borderId="22" xfId="0" applyFont="1" applyBorder="1" applyAlignment="1">
      <alignment wrapText="1"/>
    </xf>
    <xf numFmtId="0" fontId="9" fillId="0" borderId="1" xfId="0" applyFont="1" applyBorder="1" applyAlignment="1">
      <alignment vertical="center" wrapText="1"/>
    </xf>
    <xf numFmtId="0" fontId="11" fillId="0" borderId="1" xfId="0" applyFont="1" applyBorder="1" applyAlignment="1">
      <alignment vertical="top" wrapText="1"/>
    </xf>
    <xf numFmtId="0" fontId="64" fillId="0" borderId="0" xfId="0" applyFont="1" applyAlignment="1">
      <alignment horizontal="justify" vertical="center"/>
    </xf>
    <xf numFmtId="0" fontId="9" fillId="0" borderId="40" xfId="0" applyFont="1" applyBorder="1" applyAlignment="1">
      <alignment vertical="top" wrapText="1"/>
    </xf>
    <xf numFmtId="0" fontId="9" fillId="0" borderId="45" xfId="0" applyFont="1" applyBorder="1" applyAlignment="1">
      <alignment vertical="top" wrapText="1"/>
    </xf>
    <xf numFmtId="0" fontId="64" fillId="0" borderId="0" xfId="0" applyFont="1"/>
    <xf numFmtId="0" fontId="56" fillId="0" borderId="14" xfId="0" applyFont="1" applyBorder="1" applyAlignment="1">
      <alignment vertical="top" wrapText="1"/>
    </xf>
    <xf numFmtId="0" fontId="60" fillId="0" borderId="1" xfId="0" applyFont="1" applyBorder="1" applyAlignment="1">
      <alignment horizontal="left" vertical="top" wrapText="1"/>
    </xf>
    <xf numFmtId="0" fontId="60" fillId="0" borderId="1" xfId="0" applyFont="1" applyBorder="1" applyAlignment="1">
      <alignment vertical="top" wrapText="1"/>
    </xf>
    <xf numFmtId="0" fontId="0" fillId="0" borderId="43" xfId="0" applyBorder="1" applyAlignment="1">
      <alignment vertical="top"/>
    </xf>
    <xf numFmtId="0" fontId="0" fillId="0" borderId="43" xfId="0" applyBorder="1" applyAlignment="1">
      <alignment vertical="top" wrapText="1"/>
    </xf>
    <xf numFmtId="0" fontId="0" fillId="0" borderId="10" xfId="0" applyBorder="1"/>
    <xf numFmtId="0" fontId="18" fillId="0" borderId="0" xfId="0" applyFont="1"/>
    <xf numFmtId="0" fontId="18" fillId="0" borderId="0" xfId="0" applyFont="1" applyAlignment="1">
      <alignment horizontal="center" vertical="center"/>
    </xf>
    <xf numFmtId="0" fontId="18" fillId="0" borderId="0" xfId="0" applyFont="1" applyAlignment="1">
      <alignment vertical="top" wrapText="1"/>
    </xf>
    <xf numFmtId="0" fontId="18" fillId="0" borderId="0" xfId="0" applyFont="1" applyAlignment="1">
      <alignment wrapText="1"/>
    </xf>
    <xf numFmtId="0" fontId="18" fillId="0" borderId="0" xfId="0" applyFont="1" applyAlignment="1">
      <alignment vertical="top"/>
    </xf>
    <xf numFmtId="0" fontId="0" fillId="0" borderId="43" xfId="0" applyBorder="1" applyAlignment="1">
      <alignment horizontal="left" vertical="top" wrapText="1"/>
    </xf>
    <xf numFmtId="0" fontId="42" fillId="0" borderId="21" xfId="0" applyFont="1" applyBorder="1"/>
    <xf numFmtId="0" fontId="42" fillId="0" borderId="49" xfId="0" applyFont="1" applyBorder="1"/>
    <xf numFmtId="0" fontId="42" fillId="0" borderId="44" xfId="0" applyFont="1" applyBorder="1"/>
    <xf numFmtId="0" fontId="42" fillId="0" borderId="23" xfId="0" applyFont="1" applyBorder="1"/>
    <xf numFmtId="0" fontId="42" fillId="0" borderId="19" xfId="0" applyFont="1" applyBorder="1"/>
    <xf numFmtId="0" fontId="42" fillId="0" borderId="22" xfId="0" applyFont="1" applyBorder="1"/>
    <xf numFmtId="0" fontId="46" fillId="5" borderId="0" xfId="0" applyFont="1" applyFill="1"/>
    <xf numFmtId="0" fontId="12" fillId="0" borderId="47" xfId="0" applyFont="1" applyBorder="1" applyAlignment="1">
      <alignment horizontal="center" vertical="center"/>
    </xf>
    <xf numFmtId="0" fontId="25" fillId="0" borderId="47" xfId="0" applyFont="1" applyBorder="1"/>
    <xf numFmtId="0" fontId="28" fillId="0" borderId="47" xfId="0" applyFont="1" applyBorder="1"/>
    <xf numFmtId="0" fontId="0" fillId="0" borderId="47" xfId="0" applyBorder="1" applyAlignment="1">
      <alignment horizontal="left" vertical="center" indent="1"/>
    </xf>
    <xf numFmtId="0" fontId="12" fillId="0" borderId="47" xfId="0" applyFont="1" applyBorder="1" applyAlignment="1">
      <alignment horizontal="center"/>
    </xf>
    <xf numFmtId="0" fontId="25" fillId="0" borderId="47" xfId="0" applyFont="1" applyBorder="1" applyAlignment="1">
      <alignment horizontal="left" vertical="center" indent="2"/>
    </xf>
    <xf numFmtId="43" fontId="9" fillId="0" borderId="0" xfId="2" applyFont="1"/>
    <xf numFmtId="0" fontId="40" fillId="0" borderId="47" xfId="0" applyFont="1" applyBorder="1" applyAlignment="1">
      <alignment vertical="top" wrapText="1"/>
    </xf>
    <xf numFmtId="0" fontId="40" fillId="0" borderId="23" xfId="0" applyFont="1" applyBorder="1" applyAlignment="1">
      <alignment vertical="top" wrapText="1"/>
    </xf>
    <xf numFmtId="0" fontId="56" fillId="0" borderId="49" xfId="0" applyFont="1" applyBorder="1" applyAlignment="1">
      <alignment vertical="top" wrapText="1"/>
    </xf>
    <xf numFmtId="10" fontId="56" fillId="0" borderId="40" xfId="0" applyNumberFormat="1" applyFont="1" applyBorder="1" applyAlignment="1">
      <alignment vertical="top" wrapText="1"/>
    </xf>
    <xf numFmtId="0" fontId="63" fillId="0" borderId="22" xfId="0" applyFont="1" applyBorder="1" applyAlignment="1">
      <alignment vertical="top" wrapText="1"/>
    </xf>
    <xf numFmtId="0" fontId="60" fillId="0" borderId="40" xfId="0" applyFont="1" applyBorder="1" applyAlignment="1">
      <alignment wrapText="1"/>
    </xf>
    <xf numFmtId="10" fontId="56" fillId="0" borderId="12" xfId="0" applyNumberFormat="1" applyFont="1" applyBorder="1" applyAlignment="1">
      <alignment vertical="top" wrapText="1"/>
    </xf>
    <xf numFmtId="0" fontId="6"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9" fillId="0" borderId="1" xfId="0" applyFont="1" applyBorder="1" applyAlignment="1">
      <alignment vertical="top" wrapText="1"/>
    </xf>
    <xf numFmtId="0" fontId="9" fillId="5" borderId="1" xfId="0" applyFont="1" applyFill="1" applyBorder="1" applyAlignment="1" applyProtection="1">
      <alignment horizontal="left" vertical="center" wrapText="1"/>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9" fillId="5" borderId="1" xfId="0" applyFont="1" applyFill="1" applyBorder="1" applyAlignment="1" applyProtection="1">
      <alignment vertical="center"/>
      <protection locked="0"/>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8" xfId="0" applyFont="1" applyBorder="1" applyAlignment="1">
      <alignment vertical="top" wrapText="1"/>
    </xf>
    <xf numFmtId="0" fontId="9" fillId="0" borderId="2" xfId="0" applyFont="1" applyBorder="1" applyAlignment="1">
      <alignment vertical="top" wrapText="1"/>
    </xf>
    <xf numFmtId="0" fontId="9" fillId="0" borderId="9" xfId="0" applyFont="1" applyBorder="1" applyAlignment="1">
      <alignment vertical="top" wrapText="1"/>
    </xf>
    <xf numFmtId="0" fontId="9" fillId="0" borderId="1" xfId="0" applyFont="1" applyBorder="1" applyAlignment="1">
      <alignment horizontal="left" vertical="top" wrapText="1"/>
    </xf>
    <xf numFmtId="0" fontId="0" fillId="0" borderId="5" xfId="0" applyBorder="1" applyAlignment="1">
      <alignment horizontal="left"/>
    </xf>
    <xf numFmtId="0" fontId="0" fillId="0" borderId="6" xfId="0" applyBorder="1" applyAlignment="1">
      <alignment horizontal="left"/>
    </xf>
    <xf numFmtId="0" fontId="0" fillId="0" borderId="8" xfId="0" applyBorder="1" applyAlignment="1">
      <alignment horizontal="left"/>
    </xf>
    <xf numFmtId="0" fontId="0" fillId="0" borderId="2" xfId="0" applyBorder="1" applyAlignment="1">
      <alignment horizontal="left"/>
    </xf>
    <xf numFmtId="0" fontId="0" fillId="0" borderId="9" xfId="0" applyBorder="1" applyAlignment="1">
      <alignment horizontal="left"/>
    </xf>
    <xf numFmtId="0" fontId="9" fillId="0" borderId="12" xfId="0" applyFont="1" applyBorder="1" applyAlignment="1">
      <alignment vertical="top" wrapText="1"/>
    </xf>
    <xf numFmtId="0" fontId="9" fillId="2" borderId="1" xfId="0" applyFont="1" applyFill="1" applyBorder="1" applyAlignment="1" applyProtection="1">
      <alignment vertical="center"/>
      <protection locked="0"/>
    </xf>
    <xf numFmtId="0" fontId="9" fillId="2" borderId="1" xfId="0" applyFont="1" applyFill="1" applyBorder="1" applyAlignment="1" applyProtection="1">
      <alignment vertical="center" wrapText="1"/>
      <protection locked="0"/>
    </xf>
    <xf numFmtId="164" fontId="9" fillId="5" borderId="1" xfId="0" applyNumberFormat="1" applyFont="1" applyFill="1" applyBorder="1" applyAlignment="1" applyProtection="1">
      <alignment vertical="center" wrapText="1"/>
      <protection locked="0"/>
    </xf>
    <xf numFmtId="14" fontId="9" fillId="5" borderId="1" xfId="0" applyNumberFormat="1" applyFont="1" applyFill="1" applyBorder="1" applyAlignment="1" applyProtection="1">
      <alignment horizontal="left" vertical="center" wrapText="1"/>
      <protection locked="0"/>
    </xf>
    <xf numFmtId="0" fontId="9" fillId="0" borderId="1" xfId="0" applyFont="1" applyBorder="1" applyAlignment="1" applyProtection="1">
      <alignment vertical="center"/>
      <protection locked="0"/>
    </xf>
    <xf numFmtId="0" fontId="71" fillId="5" borderId="1" xfId="0" applyFont="1" applyFill="1" applyBorder="1" applyAlignment="1" applyProtection="1">
      <alignment horizontal="left" vertical="center" wrapText="1"/>
      <protection locked="0"/>
    </xf>
    <xf numFmtId="0" fontId="72" fillId="0" borderId="10" xfId="0" applyFont="1" applyBorder="1" applyAlignment="1" applyProtection="1">
      <alignment horizontal="left"/>
      <protection locked="0"/>
    </xf>
    <xf numFmtId="0" fontId="72" fillId="0" borderId="11" xfId="0" applyFont="1" applyBorder="1" applyAlignment="1" applyProtection="1">
      <alignment horizontal="left"/>
      <protection locked="0"/>
    </xf>
    <xf numFmtId="0" fontId="10" fillId="4" borderId="1" xfId="0" applyFont="1" applyFill="1" applyBorder="1" applyAlignment="1">
      <alignment horizontal="center" vertical="center" wrapText="1"/>
    </xf>
    <xf numFmtId="0" fontId="9" fillId="0" borderId="1" xfId="0" applyFont="1" applyBorder="1" applyAlignment="1">
      <alignment vertical="center" wrapText="1"/>
    </xf>
    <xf numFmtId="0" fontId="22" fillId="4" borderId="1" xfId="0" applyFont="1" applyFill="1" applyBorder="1" applyAlignment="1">
      <alignment horizontal="center" vertical="center" wrapText="1"/>
    </xf>
    <xf numFmtId="0" fontId="10" fillId="2" borderId="1" xfId="0" applyFont="1" applyFill="1" applyBorder="1" applyAlignment="1" applyProtection="1">
      <alignment horizontal="center" vertical="center"/>
      <protection locked="0"/>
    </xf>
    <xf numFmtId="164" fontId="9" fillId="5" borderId="1" xfId="0" applyNumberFormat="1" applyFont="1" applyFill="1" applyBorder="1" applyAlignment="1" applyProtection="1">
      <alignment horizontal="right" vertical="center" wrapText="1"/>
      <protection locked="0"/>
    </xf>
    <xf numFmtId="0" fontId="9" fillId="0" borderId="10" xfId="0" applyFont="1" applyBorder="1" applyAlignment="1" applyProtection="1">
      <alignment horizontal="right"/>
      <protection locked="0"/>
    </xf>
    <xf numFmtId="0" fontId="9" fillId="0" borderId="11" xfId="0" applyFont="1" applyBorder="1" applyAlignment="1" applyProtection="1">
      <alignment horizontal="right"/>
      <protection locked="0"/>
    </xf>
    <xf numFmtId="0" fontId="9" fillId="5" borderId="1" xfId="0" applyFont="1" applyFill="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27" fillId="5" borderId="1" xfId="0" applyFont="1" applyFill="1" applyBorder="1" applyAlignment="1" applyProtection="1">
      <alignment vertical="center" wrapText="1"/>
      <protection locked="0"/>
    </xf>
    <xf numFmtId="14" fontId="9" fillId="0" borderId="1" xfId="0" applyNumberFormat="1" applyFont="1" applyBorder="1" applyAlignment="1" applyProtection="1">
      <alignment horizontal="left" vertical="center" wrapText="1"/>
      <protection locked="0"/>
    </xf>
    <xf numFmtId="0" fontId="18" fillId="2" borderId="1" xfId="0" applyFont="1" applyFill="1" applyBorder="1" applyAlignment="1" applyProtection="1">
      <alignment vertical="center" wrapText="1"/>
      <protection locked="0"/>
    </xf>
    <xf numFmtId="0" fontId="8" fillId="0" borderId="0" xfId="0" applyFont="1" applyAlignment="1" applyProtection="1">
      <alignment horizontal="center" vertical="top"/>
      <protection locked="0"/>
    </xf>
    <xf numFmtId="0" fontId="5" fillId="0" borderId="0" xfId="0" applyFont="1" applyAlignment="1">
      <alignment horizontal="left" vertical="top"/>
    </xf>
    <xf numFmtId="43" fontId="9" fillId="5" borderId="47" xfId="2" applyFont="1" applyFill="1" applyBorder="1" applyAlignment="1" applyProtection="1">
      <alignment vertical="center" wrapText="1"/>
      <protection locked="0"/>
    </xf>
    <xf numFmtId="0" fontId="9" fillId="5" borderId="1" xfId="0" applyFont="1" applyFill="1" applyBorder="1" applyAlignment="1">
      <alignment horizontal="left" vertical="center" wrapText="1"/>
    </xf>
    <xf numFmtId="164" fontId="9" fillId="5" borderId="12" xfId="0" applyNumberFormat="1" applyFont="1" applyFill="1" applyBorder="1" applyAlignment="1" applyProtection="1">
      <alignment vertical="center" wrapText="1"/>
      <protection locked="0"/>
    </xf>
    <xf numFmtId="164" fontId="9" fillId="5" borderId="10" xfId="0" applyNumberFormat="1" applyFont="1" applyFill="1" applyBorder="1" applyAlignment="1" applyProtection="1">
      <alignment vertical="center" wrapText="1"/>
      <protection locked="0"/>
    </xf>
    <xf numFmtId="164" fontId="9" fillId="5" borderId="11" xfId="0" applyNumberFormat="1" applyFont="1" applyFill="1" applyBorder="1" applyAlignment="1" applyProtection="1">
      <alignment vertical="center" wrapText="1"/>
      <protection locked="0"/>
    </xf>
    <xf numFmtId="0" fontId="20" fillId="5" borderId="0" xfId="0" applyFont="1" applyFill="1" applyAlignment="1" applyProtection="1">
      <alignment horizontal="left" wrapText="1"/>
      <protection locked="0"/>
    </xf>
    <xf numFmtId="0" fontId="9" fillId="2" borderId="1" xfId="0" applyFont="1" applyFill="1" applyBorder="1" applyAlignment="1" applyProtection="1">
      <alignment horizontal="left" vertical="center" wrapText="1"/>
      <protection locked="0"/>
    </xf>
    <xf numFmtId="2" fontId="9" fillId="0" borderId="12" xfId="0" applyNumberFormat="1" applyFont="1" applyBorder="1" applyAlignment="1" applyProtection="1">
      <alignment vertical="center"/>
      <protection locked="0"/>
    </xf>
    <xf numFmtId="0" fontId="29" fillId="2" borderId="1" xfId="0" applyFont="1" applyFill="1" applyBorder="1" applyAlignment="1" applyProtection="1">
      <alignment vertical="center" wrapText="1"/>
      <protection locked="0"/>
    </xf>
    <xf numFmtId="0" fontId="71" fillId="5" borderId="1" xfId="0" applyFont="1" applyFill="1" applyBorder="1" applyAlignment="1" applyProtection="1">
      <alignment vertical="center" wrapText="1"/>
      <protection locked="0"/>
    </xf>
    <xf numFmtId="0" fontId="56" fillId="0" borderId="43" xfId="0" applyFont="1" applyBorder="1" applyAlignment="1">
      <alignment horizontal="left" vertical="top" wrapText="1"/>
    </xf>
    <xf numFmtId="0" fontId="60" fillId="0" borderId="43" xfId="0" applyFont="1" applyBorder="1" applyAlignment="1">
      <alignment horizontal="left" vertical="top" wrapText="1"/>
    </xf>
    <xf numFmtId="0" fontId="9" fillId="0" borderId="43" xfId="0" applyFont="1" applyBorder="1" applyAlignment="1">
      <alignment horizontal="left" vertical="top" wrapText="1"/>
    </xf>
    <xf numFmtId="2" fontId="55" fillId="13" borderId="43" xfId="0" applyNumberFormat="1" applyFont="1" applyFill="1" applyBorder="1" applyAlignment="1">
      <alignment vertical="top" wrapText="1"/>
    </xf>
    <xf numFmtId="0" fontId="10" fillId="0" borderId="47" xfId="0" applyFont="1" applyBorder="1" applyAlignment="1">
      <alignment vertical="top" wrapText="1"/>
    </xf>
    <xf numFmtId="0" fontId="55" fillId="13" borderId="47" xfId="0" applyFont="1" applyFill="1" applyBorder="1" applyAlignment="1">
      <alignment vertical="top" wrapText="1"/>
    </xf>
    <xf numFmtId="0" fontId="56" fillId="0" borderId="40" xfId="0" applyFont="1" applyBorder="1" applyAlignment="1">
      <alignment horizontal="center" vertical="top" wrapText="1"/>
    </xf>
    <xf numFmtId="0" fontId="56" fillId="0" borderId="46" xfId="0" applyFont="1" applyBorder="1" applyAlignment="1">
      <alignment horizontal="center" vertical="top" wrapText="1"/>
    </xf>
    <xf numFmtId="0" fontId="58" fillId="0" borderId="43" xfId="0" applyFont="1" applyBorder="1" applyAlignment="1">
      <alignment horizontal="left" vertical="top" wrapText="1"/>
    </xf>
    <xf numFmtId="0" fontId="56" fillId="0" borderId="40" xfId="0" applyFont="1" applyBorder="1" applyAlignment="1">
      <alignment horizontal="left" vertical="top" wrapText="1"/>
    </xf>
    <xf numFmtId="0" fontId="56" fillId="0" borderId="46" xfId="0" applyFont="1" applyBorder="1" applyAlignment="1">
      <alignment horizontal="left" vertical="top" wrapText="1"/>
    </xf>
    <xf numFmtId="10" fontId="56" fillId="0" borderId="40" xfId="0" applyNumberFormat="1" applyFont="1" applyBorder="1" applyAlignment="1">
      <alignment horizontal="center" vertical="top" wrapText="1"/>
    </xf>
    <xf numFmtId="10" fontId="56" fillId="0" borderId="46" xfId="0" applyNumberFormat="1" applyFont="1" applyBorder="1" applyAlignment="1">
      <alignment horizontal="center" vertical="top" wrapText="1"/>
    </xf>
    <xf numFmtId="0" fontId="8" fillId="0" borderId="0" xfId="0" applyFont="1" applyAlignment="1">
      <alignment horizontal="center" vertical="center" wrapText="1"/>
    </xf>
    <xf numFmtId="0" fontId="19" fillId="0" borderId="0" xfId="0" applyFont="1" applyAlignment="1">
      <alignment horizontal="center" vertical="top" wrapText="1"/>
    </xf>
    <xf numFmtId="0" fontId="55" fillId="13" borderId="43" xfId="0" applyFont="1" applyFill="1" applyBorder="1" applyAlignment="1">
      <alignment vertical="top" wrapText="1"/>
    </xf>
    <xf numFmtId="0" fontId="55" fillId="0" borderId="47" xfId="0" applyFont="1" applyBorder="1" applyAlignment="1">
      <alignment horizontal="center" vertical="center"/>
    </xf>
    <xf numFmtId="0" fontId="11" fillId="0" borderId="43" xfId="0" applyFont="1" applyBorder="1" applyAlignment="1">
      <alignment vertical="top" wrapText="1"/>
    </xf>
    <xf numFmtId="0" fontId="59" fillId="0" borderId="22" xfId="0" applyFont="1" applyBorder="1" applyAlignment="1">
      <alignment horizontal="center" vertical="top" wrapText="1"/>
    </xf>
    <xf numFmtId="0" fontId="56" fillId="0" borderId="44" xfId="0" applyFont="1" applyBorder="1" applyAlignment="1">
      <alignment horizontal="center" vertical="top" wrapText="1"/>
    </xf>
    <xf numFmtId="0" fontId="56" fillId="0" borderId="45" xfId="0" applyFont="1" applyBorder="1" applyAlignment="1">
      <alignment horizontal="center" vertical="top" wrapText="1"/>
    </xf>
    <xf numFmtId="0" fontId="57" fillId="0" borderId="47" xfId="0" applyFont="1" applyBorder="1" applyAlignment="1">
      <alignment vertical="top" wrapText="1"/>
    </xf>
    <xf numFmtId="0" fontId="18" fillId="0" borderId="1" xfId="0" applyFont="1" applyBorder="1" applyAlignment="1">
      <alignment vertical="center" wrapText="1"/>
    </xf>
    <xf numFmtId="0" fontId="18" fillId="0" borderId="16" xfId="0" applyFont="1" applyBorder="1" applyAlignment="1">
      <alignment horizontal="center" vertical="center" wrapText="1"/>
    </xf>
    <xf numFmtId="0" fontId="42" fillId="0" borderId="7" xfId="0" applyFont="1" applyBorder="1" applyAlignment="1">
      <alignment horizontal="center" vertical="center"/>
    </xf>
    <xf numFmtId="0" fontId="42" fillId="0" borderId="3"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29" fillId="0" borderId="16" xfId="0" applyFont="1" applyBorder="1" applyAlignment="1">
      <alignment horizontal="center" vertical="center" wrapText="1"/>
    </xf>
    <xf numFmtId="0" fontId="42" fillId="0" borderId="0" xfId="0" applyFont="1" applyAlignment="1">
      <alignment horizontal="center" vertical="center"/>
    </xf>
    <xf numFmtId="0" fontId="42" fillId="0" borderId="2" xfId="0" applyFont="1" applyBorder="1" applyAlignment="1">
      <alignment horizontal="center" vertical="center"/>
    </xf>
    <xf numFmtId="0" fontId="18" fillId="0" borderId="1" xfId="0" applyFont="1" applyBorder="1" applyAlignment="1">
      <alignment vertical="top" wrapText="1"/>
    </xf>
    <xf numFmtId="0" fontId="42" fillId="0" borderId="5" xfId="0" applyFont="1" applyBorder="1" applyAlignment="1">
      <alignment vertical="top"/>
    </xf>
    <xf numFmtId="0" fontId="42" fillId="0" borderId="6" xfId="0" applyFont="1" applyBorder="1" applyAlignment="1">
      <alignment vertical="top"/>
    </xf>
    <xf numFmtId="0" fontId="42" fillId="0" borderId="3" xfId="0" applyFont="1" applyBorder="1" applyAlignment="1">
      <alignment vertical="top"/>
    </xf>
    <xf numFmtId="0" fontId="42" fillId="0" borderId="0" xfId="0" applyFont="1" applyAlignment="1">
      <alignment vertical="top"/>
    </xf>
    <xf numFmtId="0" fontId="42" fillId="0" borderId="7" xfId="0" applyFont="1" applyBorder="1" applyAlignment="1">
      <alignment vertical="top"/>
    </xf>
    <xf numFmtId="0" fontId="42" fillId="0" borderId="8" xfId="0" applyFont="1" applyBorder="1" applyAlignment="1">
      <alignment vertical="top"/>
    </xf>
    <xf numFmtId="0" fontId="42" fillId="0" borderId="2" xfId="0" applyFont="1" applyBorder="1" applyAlignment="1">
      <alignment vertical="top"/>
    </xf>
    <xf numFmtId="0" fontId="42" fillId="0" borderId="9" xfId="0" applyFont="1" applyBorder="1" applyAlignment="1">
      <alignment vertical="top"/>
    </xf>
    <xf numFmtId="0" fontId="31" fillId="0" borderId="1" xfId="0" applyFont="1" applyBorder="1" applyAlignment="1">
      <alignment horizontal="left" vertical="top" wrapText="1"/>
    </xf>
    <xf numFmtId="0" fontId="42" fillId="0" borderId="6" xfId="0" applyFont="1" applyBorder="1" applyAlignment="1">
      <alignment horizontal="left" vertical="top"/>
    </xf>
    <xf numFmtId="0" fontId="42" fillId="0" borderId="3" xfId="0" applyFont="1" applyBorder="1" applyAlignment="1">
      <alignment horizontal="left" vertical="top"/>
    </xf>
    <xf numFmtId="0" fontId="42" fillId="0" borderId="7" xfId="0" applyFont="1" applyBorder="1" applyAlignment="1">
      <alignment horizontal="left" vertical="top"/>
    </xf>
    <xf numFmtId="0" fontId="42" fillId="0" borderId="8" xfId="0" applyFont="1" applyBorder="1" applyAlignment="1">
      <alignment horizontal="left" vertical="top"/>
    </xf>
    <xf numFmtId="0" fontId="42" fillId="0" borderId="9" xfId="0" applyFont="1" applyBorder="1" applyAlignment="1">
      <alignment horizontal="left" vertical="top"/>
    </xf>
    <xf numFmtId="0" fontId="18" fillId="5" borderId="16" xfId="0" applyFont="1" applyFill="1" applyBorder="1" applyAlignment="1">
      <alignment horizontal="center" vertical="center"/>
    </xf>
    <xf numFmtId="0" fontId="18" fillId="5" borderId="16" xfId="0" applyFont="1" applyFill="1" applyBorder="1" applyAlignment="1">
      <alignment horizontal="left" vertical="center"/>
    </xf>
    <xf numFmtId="0" fontId="18" fillId="3" borderId="43" xfId="0" applyFont="1" applyFill="1" applyBorder="1" applyAlignment="1">
      <alignment vertical="top" wrapText="1"/>
    </xf>
    <xf numFmtId="0" fontId="24" fillId="2" borderId="1"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18" fillId="0" borderId="16" xfId="0" applyFont="1" applyBorder="1" applyAlignment="1">
      <alignment vertical="center" wrapText="1"/>
    </xf>
    <xf numFmtId="0" fontId="24" fillId="2" borderId="11" xfId="0" applyFont="1" applyFill="1" applyBorder="1" applyAlignment="1">
      <alignment horizontal="center" vertical="center" wrapText="1"/>
    </xf>
    <xf numFmtId="0" fontId="70" fillId="0" borderId="0" xfId="0" applyFont="1" applyAlignment="1">
      <alignment horizontal="center" vertical="top" wrapText="1"/>
    </xf>
    <xf numFmtId="0" fontId="42" fillId="0" borderId="4" xfId="0" applyFont="1" applyBorder="1" applyAlignment="1">
      <alignment horizontal="left" wrapText="1"/>
    </xf>
    <xf numFmtId="0" fontId="42" fillId="0" borderId="6" xfId="0" applyFont="1" applyBorder="1" applyAlignment="1">
      <alignment horizontal="left" wrapText="1"/>
    </xf>
    <xf numFmtId="0" fontId="42" fillId="0" borderId="8" xfId="0" applyFont="1" applyBorder="1" applyAlignment="1">
      <alignment horizontal="left" wrapText="1"/>
    </xf>
    <xf numFmtId="0" fontId="42" fillId="0" borderId="9" xfId="0" applyFont="1" applyBorder="1" applyAlignment="1">
      <alignment horizontal="left" wrapText="1"/>
    </xf>
    <xf numFmtId="0" fontId="18" fillId="3" borderId="46" xfId="0" applyFont="1" applyFill="1" applyBorder="1" applyAlignment="1">
      <alignment vertical="top" wrapText="1"/>
    </xf>
    <xf numFmtId="0" fontId="18" fillId="0" borderId="53"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center" vertical="center" wrapText="1"/>
    </xf>
    <xf numFmtId="0" fontId="42" fillId="0" borderId="7" xfId="0" applyFont="1" applyBorder="1" applyAlignment="1">
      <alignment vertical="center"/>
    </xf>
    <xf numFmtId="0" fontId="42" fillId="0" borderId="3" xfId="0" applyFont="1" applyBorder="1" applyAlignment="1">
      <alignment vertical="center"/>
    </xf>
    <xf numFmtId="0" fontId="42" fillId="0" borderId="8" xfId="0" applyFont="1" applyBorder="1" applyAlignment="1">
      <alignment vertical="center"/>
    </xf>
    <xf numFmtId="0" fontId="42" fillId="0" borderId="9" xfId="0" applyFont="1" applyBorder="1" applyAlignment="1">
      <alignment vertical="center"/>
    </xf>
    <xf numFmtId="0" fontId="18" fillId="5" borderId="1" xfId="0" applyFont="1" applyFill="1" applyBorder="1" applyAlignment="1">
      <alignment vertical="top" wrapText="1"/>
    </xf>
    <xf numFmtId="0" fontId="42" fillId="5" borderId="6" xfId="0" applyFont="1" applyFill="1" applyBorder="1" applyAlignment="1">
      <alignment vertical="top"/>
    </xf>
    <xf numFmtId="0" fontId="42" fillId="5" borderId="3" xfId="0" applyFont="1" applyFill="1" applyBorder="1" applyAlignment="1">
      <alignment vertical="top"/>
    </xf>
    <xf numFmtId="0" fontId="42" fillId="5" borderId="7" xfId="0" applyFont="1" applyFill="1" applyBorder="1" applyAlignment="1">
      <alignment vertical="top"/>
    </xf>
    <xf numFmtId="0" fontId="42" fillId="5" borderId="8" xfId="0" applyFont="1" applyFill="1" applyBorder="1" applyAlignment="1">
      <alignment vertical="top"/>
    </xf>
    <xf numFmtId="0" fontId="42" fillId="5" borderId="9" xfId="0" applyFont="1" applyFill="1" applyBorder="1" applyAlignment="1">
      <alignment vertical="top"/>
    </xf>
    <xf numFmtId="0" fontId="67" fillId="0" borderId="0" xfId="0" applyFont="1" applyAlignment="1">
      <alignment horizontal="center" vertical="center"/>
    </xf>
    <xf numFmtId="0" fontId="18" fillId="0" borderId="4" xfId="0" applyFont="1" applyBorder="1" applyAlignment="1">
      <alignment horizontal="left" vertical="top" wrapText="1"/>
    </xf>
    <xf numFmtId="0" fontId="18" fillId="0" borderId="6" xfId="0" applyFont="1" applyBorder="1" applyAlignment="1">
      <alignment horizontal="left" vertical="top" wrapText="1"/>
    </xf>
    <xf numFmtId="0" fontId="18" fillId="0" borderId="3"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49" fillId="2" borderId="17" xfId="0" applyFont="1" applyFill="1" applyBorder="1" applyAlignment="1">
      <alignment horizontal="center" vertical="center" wrapText="1"/>
    </xf>
    <xf numFmtId="0" fontId="49" fillId="2" borderId="18" xfId="0" applyFont="1" applyFill="1" applyBorder="1" applyAlignment="1">
      <alignment horizontal="center" vertical="center" wrapText="1"/>
    </xf>
    <xf numFmtId="0" fontId="68" fillId="0" borderId="0" xfId="0" applyFont="1" applyAlignment="1">
      <alignment horizontal="center" vertical="center"/>
    </xf>
    <xf numFmtId="0" fontId="18" fillId="0" borderId="53" xfId="0" applyFont="1" applyBorder="1" applyAlignment="1">
      <alignment vertical="top" wrapText="1"/>
    </xf>
    <xf numFmtId="0" fontId="18" fillId="0" borderId="26" xfId="0" applyFont="1" applyBorder="1" applyAlignment="1">
      <alignment vertical="top" wrapText="1"/>
    </xf>
    <xf numFmtId="0" fontId="18" fillId="0" borderId="3" xfId="0" applyFont="1" applyBorder="1" applyAlignment="1">
      <alignment vertical="top" wrapText="1"/>
    </xf>
    <xf numFmtId="0" fontId="18" fillId="0" borderId="7" xfId="0" applyFont="1" applyBorder="1" applyAlignment="1">
      <alignment vertical="top" wrapText="1"/>
    </xf>
    <xf numFmtId="0" fontId="18" fillId="0" borderId="8" xfId="0" applyFont="1" applyBorder="1" applyAlignment="1">
      <alignment vertical="top" wrapText="1"/>
    </xf>
    <xf numFmtId="0" fontId="18" fillId="0" borderId="9" xfId="0" applyFont="1" applyBorder="1" applyAlignment="1">
      <alignment vertical="top" wrapText="1"/>
    </xf>
    <xf numFmtId="0" fontId="18" fillId="0" borderId="16" xfId="0" applyFont="1" applyBorder="1" applyAlignment="1">
      <alignment vertical="top" wrapText="1"/>
    </xf>
    <xf numFmtId="0" fontId="20" fillId="0" borderId="0" xfId="0" applyFont="1" applyAlignment="1">
      <alignment wrapText="1"/>
    </xf>
    <xf numFmtId="0" fontId="18" fillId="5" borderId="18" xfId="0" applyFont="1" applyFill="1" applyBorder="1" applyAlignment="1">
      <alignment horizontal="center" vertical="center"/>
    </xf>
    <xf numFmtId="0" fontId="69" fillId="5" borderId="0" xfId="0" applyFont="1" applyFill="1" applyAlignment="1">
      <alignment horizontal="center"/>
    </xf>
    <xf numFmtId="0" fontId="18" fillId="0" borderId="16" xfId="0" applyFont="1" applyBorder="1" applyAlignment="1">
      <alignment horizontal="left" vertical="center" wrapText="1"/>
    </xf>
    <xf numFmtId="0" fontId="42" fillId="0" borderId="7" xfId="0" applyFont="1" applyBorder="1" applyAlignment="1">
      <alignment horizontal="left" vertical="center"/>
    </xf>
    <xf numFmtId="0" fontId="42" fillId="0" borderId="3" xfId="0" applyFont="1" applyBorder="1" applyAlignment="1">
      <alignment horizontal="left" vertical="center"/>
    </xf>
    <xf numFmtId="0" fontId="42" fillId="0" borderId="8" xfId="0" applyFont="1" applyBorder="1" applyAlignment="1">
      <alignment horizontal="left" vertical="center"/>
    </xf>
    <xf numFmtId="0" fontId="42" fillId="0" borderId="9" xfId="0" applyFont="1" applyBorder="1" applyAlignment="1">
      <alignment horizontal="left" vertical="center"/>
    </xf>
    <xf numFmtId="0" fontId="42" fillId="0" borderId="4" xfId="0" applyFont="1" applyBorder="1" applyAlignment="1">
      <alignment horizontal="left" vertical="top" wrapText="1"/>
    </xf>
    <xf numFmtId="0" fontId="42" fillId="0" borderId="6" xfId="0" applyFont="1" applyBorder="1" applyAlignment="1">
      <alignment horizontal="left" vertical="top" wrapText="1"/>
    </xf>
    <xf numFmtId="0" fontId="42" fillId="0" borderId="8" xfId="0" applyFont="1" applyBorder="1" applyAlignment="1">
      <alignment horizontal="left" vertical="top" wrapText="1"/>
    </xf>
    <xf numFmtId="0" fontId="42" fillId="0" borderId="9" xfId="0" applyFont="1" applyBorder="1" applyAlignment="1">
      <alignment horizontal="left" vertical="top"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42" fillId="0" borderId="4" xfId="0" applyFont="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18" fillId="0" borderId="1" xfId="0" applyFont="1" applyBorder="1" applyAlignment="1">
      <alignment horizontal="left" vertical="center" wrapText="1"/>
    </xf>
    <xf numFmtId="0" fontId="42" fillId="0" borderId="5" xfId="0" applyFont="1" applyBorder="1" applyAlignment="1">
      <alignment horizontal="left" vertical="center"/>
    </xf>
    <xf numFmtId="0" fontId="42" fillId="0" borderId="6"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8" fillId="0" borderId="0" xfId="0" applyFont="1" applyAlignment="1">
      <alignment horizontal="center"/>
    </xf>
    <xf numFmtId="0" fontId="49" fillId="0" borderId="1" xfId="0" applyFont="1" applyBorder="1" applyAlignment="1">
      <alignment vertical="center" wrapText="1"/>
    </xf>
    <xf numFmtId="0" fontId="41" fillId="0" borderId="40" xfId="0" applyFont="1" applyBorder="1" applyAlignment="1">
      <alignment wrapText="1"/>
    </xf>
    <xf numFmtId="0" fontId="8" fillId="0" borderId="0" xfId="0" applyFont="1" applyAlignment="1">
      <alignment horizontal="center" vertical="center"/>
    </xf>
    <xf numFmtId="0" fontId="49" fillId="0" borderId="1" xfId="0" applyFont="1" applyBorder="1" applyAlignment="1">
      <alignment horizontal="left" vertical="center" wrapText="1"/>
    </xf>
    <xf numFmtId="0" fontId="9" fillId="0" borderId="22" xfId="0" applyFont="1" applyBorder="1" applyAlignment="1">
      <alignment horizontal="left" vertical="top" wrapText="1"/>
    </xf>
    <xf numFmtId="0" fontId="9" fillId="0" borderId="48" xfId="0" applyFont="1" applyBorder="1" applyAlignment="1">
      <alignment horizontal="left" vertical="top" wrapText="1"/>
    </xf>
    <xf numFmtId="0" fontId="9" fillId="0" borderId="49" xfId="0" applyFont="1" applyBorder="1" applyAlignment="1">
      <alignment horizontal="left" vertical="top" wrapText="1"/>
    </xf>
    <xf numFmtId="0" fontId="9" fillId="0" borderId="44" xfId="0" applyFont="1" applyBorder="1" applyAlignment="1">
      <alignment horizontal="left" vertical="top" wrapText="1"/>
    </xf>
    <xf numFmtId="0" fontId="9" fillId="0" borderId="47" xfId="0" applyFont="1" applyBorder="1" applyAlignment="1">
      <alignment horizontal="left" vertical="top" wrapText="1"/>
    </xf>
    <xf numFmtId="0" fontId="9" fillId="0" borderId="23"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7"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5" borderId="9" xfId="0" applyFont="1" applyFill="1" applyBorder="1" applyAlignment="1">
      <alignment horizontal="left" vertical="top" wrapText="1"/>
    </xf>
    <xf numFmtId="0" fontId="21" fillId="0" borderId="0" xfId="0" applyFont="1" applyAlignment="1">
      <alignment wrapText="1"/>
    </xf>
    <xf numFmtId="0" fontId="11" fillId="0" borderId="1" xfId="0" applyFont="1" applyBorder="1" applyAlignment="1">
      <alignment vertical="top" wrapText="1"/>
    </xf>
    <xf numFmtId="0" fontId="7" fillId="2" borderId="1" xfId="0" applyFont="1" applyFill="1" applyBorder="1" applyAlignment="1">
      <alignment vertical="top" wrapText="1"/>
    </xf>
    <xf numFmtId="0" fontId="8" fillId="0" borderId="0" xfId="0" applyFont="1" applyAlignment="1">
      <alignment horizontal="center"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3" xfId="0" applyFont="1" applyBorder="1" applyAlignment="1">
      <alignment horizontal="left" vertical="top" wrapText="1"/>
    </xf>
    <xf numFmtId="0" fontId="11" fillId="0" borderId="47"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2" xfId="0" applyFont="1" applyBorder="1" applyAlignment="1">
      <alignment horizontal="left" vertical="top" wrapText="1"/>
    </xf>
    <xf numFmtId="0" fontId="11" fillId="0" borderId="9" xfId="0" applyFont="1" applyBorder="1" applyAlignment="1">
      <alignment horizontal="left" vertical="top" wrapText="1"/>
    </xf>
    <xf numFmtId="0" fontId="9" fillId="0" borderId="1" xfId="0" applyFont="1" applyBorder="1" applyAlignment="1">
      <alignment horizontal="center" vertical="top" wrapText="1"/>
    </xf>
    <xf numFmtId="0" fontId="7" fillId="2" borderId="1" xfId="0" applyFont="1" applyFill="1" applyBorder="1" applyAlignment="1">
      <alignment vertical="center" wrapText="1"/>
    </xf>
    <xf numFmtId="0" fontId="44"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top" wrapText="1"/>
    </xf>
    <xf numFmtId="0" fontId="9" fillId="5" borderId="1" xfId="0" applyFont="1" applyFill="1" applyBorder="1" applyAlignment="1">
      <alignment vertical="top" wrapText="1"/>
    </xf>
    <xf numFmtId="0" fontId="2" fillId="0" borderId="1" xfId="0" applyFont="1" applyBorder="1" applyAlignment="1">
      <alignment vertical="top"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5" borderId="5" xfId="0" applyFont="1" applyFill="1" applyBorder="1" applyAlignment="1">
      <alignment wrapText="1"/>
    </xf>
    <xf numFmtId="0" fontId="9" fillId="5" borderId="6" xfId="0" applyFont="1" applyFill="1" applyBorder="1" applyAlignment="1">
      <alignment wrapText="1"/>
    </xf>
    <xf numFmtId="0" fontId="9" fillId="5" borderId="8" xfId="0" applyFont="1" applyFill="1" applyBorder="1" applyAlignment="1">
      <alignment wrapText="1"/>
    </xf>
    <xf numFmtId="0" fontId="9" fillId="5" borderId="2" xfId="0" applyFont="1" applyFill="1" applyBorder="1" applyAlignment="1">
      <alignment wrapText="1"/>
    </xf>
    <xf numFmtId="0" fontId="9" fillId="5" borderId="9" xfId="0" applyFont="1" applyFill="1" applyBorder="1" applyAlignment="1">
      <alignment wrapText="1"/>
    </xf>
    <xf numFmtId="0" fontId="35" fillId="0" borderId="0" xfId="1" applyFont="1" applyAlignment="1">
      <alignment horizontal="left" wrapText="1"/>
    </xf>
    <xf numFmtId="0" fontId="0" fillId="0" borderId="0" xfId="0" applyAlignment="1">
      <alignment horizontal="left"/>
    </xf>
    <xf numFmtId="0" fontId="9" fillId="0" borderId="1" xfId="0" applyFont="1" applyBorder="1" applyAlignment="1">
      <alignment vertical="center"/>
    </xf>
    <xf numFmtId="0" fontId="30" fillId="2" borderId="1" xfId="0" applyFont="1" applyFill="1" applyBorder="1" applyAlignment="1">
      <alignment horizontal="center" vertical="center" wrapText="1"/>
    </xf>
    <xf numFmtId="0" fontId="19" fillId="0" borderId="41" xfId="0" applyFont="1" applyBorder="1" applyAlignment="1">
      <alignment vertical="center" wrapText="1"/>
    </xf>
    <xf numFmtId="0" fontId="19" fillId="0" borderId="1" xfId="0" applyFont="1" applyBorder="1" applyAlignment="1">
      <alignment vertical="center" wrapText="1"/>
    </xf>
    <xf numFmtId="0" fontId="0" fillId="0" borderId="11" xfId="0" applyBorder="1" applyAlignment="1">
      <alignment horizontal="left" vertical="center"/>
    </xf>
    <xf numFmtId="0" fontId="9" fillId="0" borderId="12" xfId="0" applyFont="1" applyBorder="1" applyAlignment="1">
      <alignment vertical="center" wrapText="1"/>
    </xf>
    <xf numFmtId="0" fontId="9" fillId="0" borderId="10" xfId="0" applyFont="1" applyBorder="1" applyAlignment="1">
      <alignment vertical="center" wrapText="1"/>
    </xf>
    <xf numFmtId="0" fontId="9" fillId="0" borderId="25" xfId="0" applyFont="1" applyBorder="1" applyAlignment="1">
      <alignment vertical="center" wrapText="1"/>
    </xf>
    <xf numFmtId="0" fontId="7" fillId="3" borderId="42" xfId="0" applyFont="1" applyFill="1" applyBorder="1" applyAlignment="1">
      <alignment horizontal="center" vertical="center" wrapText="1"/>
    </xf>
    <xf numFmtId="0" fontId="10" fillId="2" borderId="12" xfId="0"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 xfId="0" applyFont="1" applyFill="1" applyBorder="1" applyAlignment="1">
      <alignment vertical="top" wrapText="1"/>
    </xf>
    <xf numFmtId="0" fontId="9" fillId="0" borderId="1" xfId="0" applyFont="1" applyBorder="1" applyAlignment="1">
      <alignment horizontal="left" vertical="top" wrapText="1" indent="1"/>
    </xf>
    <xf numFmtId="0" fontId="10" fillId="2" borderId="1" xfId="0" applyFont="1" applyFill="1" applyBorder="1" applyAlignment="1">
      <alignment horizontal="left" vertical="top" wrapText="1"/>
    </xf>
    <xf numFmtId="0" fontId="9" fillId="0" borderId="4" xfId="0" applyFont="1" applyBorder="1" applyAlignment="1">
      <alignment horizontal="lef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2" xfId="0" applyBorder="1" applyAlignment="1">
      <alignment vertical="top" wrapText="1"/>
    </xf>
    <xf numFmtId="0" fontId="0" fillId="0" borderId="9" xfId="0" applyBorder="1" applyAlignment="1">
      <alignment vertical="top" wrapText="1"/>
    </xf>
    <xf numFmtId="0" fontId="0" fillId="0" borderId="1" xfId="0" applyBorder="1" applyAlignment="1">
      <alignment horizontal="left"/>
    </xf>
    <xf numFmtId="0" fontId="29" fillId="0" borderId="1" xfId="0" applyFont="1" applyBorder="1" applyAlignment="1">
      <alignment horizontal="left" vertical="top" wrapText="1"/>
    </xf>
    <xf numFmtId="0" fontId="29" fillId="0" borderId="1" xfId="0" applyFont="1" applyBorder="1" applyAlignment="1">
      <alignment vertical="top" wrapText="1"/>
    </xf>
    <xf numFmtId="0" fontId="10" fillId="0" borderId="1" xfId="0" applyFont="1" applyBorder="1" applyAlignment="1">
      <alignment horizontal="left" vertical="top" wrapText="1"/>
    </xf>
    <xf numFmtId="0" fontId="7" fillId="2" borderId="1" xfId="0" applyFont="1" applyFill="1" applyBorder="1" applyAlignment="1">
      <alignment horizontal="left" vertical="top" wrapText="1"/>
    </xf>
    <xf numFmtId="165" fontId="9" fillId="0" borderId="1" xfId="0" applyNumberFormat="1" applyFont="1" applyBorder="1" applyAlignment="1">
      <alignment vertical="top" wrapText="1"/>
    </xf>
    <xf numFmtId="166" fontId="55" fillId="8" borderId="1" xfId="0" applyNumberFormat="1" applyFont="1" applyFill="1" applyBorder="1" applyAlignment="1">
      <alignment vertical="top" wrapText="1"/>
    </xf>
    <xf numFmtId="0" fontId="55" fillId="0" borderId="1" xfId="0" applyFont="1" applyBorder="1" applyAlignment="1">
      <alignment vertical="top" wrapText="1"/>
    </xf>
    <xf numFmtId="43" fontId="9" fillId="0" borderId="1" xfId="2" applyFont="1" applyBorder="1" applyAlignment="1">
      <alignment horizontal="right" vertical="top" wrapText="1"/>
    </xf>
    <xf numFmtId="43" fontId="0" fillId="0" borderId="10" xfId="2" applyFont="1" applyBorder="1" applyAlignment="1">
      <alignment horizontal="right"/>
    </xf>
    <xf numFmtId="43" fontId="0" fillId="0" borderId="11" xfId="2" applyFont="1" applyBorder="1" applyAlignment="1">
      <alignment horizontal="right"/>
    </xf>
    <xf numFmtId="43" fontId="9" fillId="0" borderId="1" xfId="2" applyFont="1" applyBorder="1" applyAlignment="1">
      <alignment vertical="top" wrapText="1"/>
    </xf>
    <xf numFmtId="43" fontId="0" fillId="0" borderId="10" xfId="2" applyFont="1" applyBorder="1" applyAlignment="1"/>
    <xf numFmtId="43" fontId="0" fillId="0" borderId="11" xfId="2" applyFont="1" applyBorder="1" applyAlignment="1"/>
    <xf numFmtId="165" fontId="9" fillId="0" borderId="12" xfId="0" applyNumberFormat="1" applyFont="1" applyBorder="1" applyAlignment="1">
      <alignment vertical="top" wrapText="1"/>
    </xf>
    <xf numFmtId="0" fontId="32" fillId="0" borderId="0" xfId="1" applyFont="1" applyAlignment="1">
      <alignment wrapText="1"/>
    </xf>
    <xf numFmtId="0" fontId="10" fillId="0" borderId="1" xfId="0" applyFont="1" applyBorder="1" applyAlignment="1">
      <alignment horizontal="center" vertical="top" wrapText="1"/>
    </xf>
    <xf numFmtId="0" fontId="10" fillId="0" borderId="4" xfId="0" applyFont="1" applyBorder="1" applyAlignment="1">
      <alignment vertical="top" wrapText="1"/>
    </xf>
    <xf numFmtId="0" fontId="9" fillId="0" borderId="3" xfId="0" applyFont="1" applyBorder="1" applyAlignment="1">
      <alignment vertical="top" wrapText="1"/>
    </xf>
    <xf numFmtId="0" fontId="9" fillId="5" borderId="0" xfId="0" applyFont="1" applyFill="1" applyAlignment="1">
      <alignment vertical="top" wrapText="1"/>
    </xf>
    <xf numFmtId="0" fontId="55" fillId="2" borderId="1" xfId="0" applyFont="1" applyFill="1" applyBorder="1" applyAlignment="1">
      <alignment horizontal="center" vertical="top" wrapText="1"/>
    </xf>
    <xf numFmtId="0" fontId="9" fillId="0" borderId="10" xfId="0" applyFont="1" applyBorder="1" applyAlignment="1">
      <alignment vertical="top" wrapText="1"/>
    </xf>
    <xf numFmtId="0" fontId="9" fillId="0" borderId="0" xfId="0" applyFont="1" applyAlignment="1">
      <alignment vertical="top" wrapText="1"/>
    </xf>
    <xf numFmtId="0" fontId="29" fillId="0" borderId="0" xfId="0" applyFont="1" applyAlignment="1">
      <alignment horizontal="center" vertical="top" wrapText="1"/>
    </xf>
    <xf numFmtId="0" fontId="9" fillId="0" borderId="0" xfId="0" applyFont="1" applyAlignment="1">
      <alignment vertical="top"/>
    </xf>
    <xf numFmtId="0" fontId="7" fillId="2" borderId="1" xfId="0" applyFont="1" applyFill="1" applyBorder="1" applyAlignment="1">
      <alignment horizontal="center" vertical="top" wrapText="1"/>
    </xf>
    <xf numFmtId="0" fontId="7" fillId="2" borderId="10" xfId="0" applyFont="1" applyFill="1" applyBorder="1" applyAlignment="1">
      <alignment horizontal="center" vertical="top" wrapText="1"/>
    </xf>
    <xf numFmtId="0" fontId="0" fillId="0" borderId="0" xfId="0" applyAlignment="1"/>
    <xf numFmtId="0" fontId="0" fillId="0" borderId="0" xfId="0" applyAlignment="1" applyProtection="1">
      <protection locked="0"/>
    </xf>
    <xf numFmtId="0" fontId="7" fillId="0" borderId="0" xfId="0" applyFont="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0" fontId="0" fillId="0" borderId="10" xfId="0" applyBorder="1" applyAlignment="1"/>
    <xf numFmtId="0" fontId="0" fillId="0" borderId="11" xfId="0" applyBorder="1" applyAlignment="1"/>
    <xf numFmtId="0" fontId="9" fillId="0" borderId="10" xfId="0" applyFont="1" applyBorder="1" applyAlignment="1" applyProtection="1">
      <protection locked="0"/>
    </xf>
    <xf numFmtId="0" fontId="9" fillId="0" borderId="11" xfId="0" applyFont="1" applyBorder="1" applyAlignment="1" applyProtection="1">
      <protection locked="0"/>
    </xf>
    <xf numFmtId="0" fontId="42" fillId="0" borderId="10" xfId="0" applyFont="1" applyBorder="1" applyAlignment="1" applyProtection="1">
      <protection locked="0"/>
    </xf>
    <xf numFmtId="0" fontId="42" fillId="0" borderId="11" xfId="0" applyFont="1" applyBorder="1" applyAlignment="1" applyProtection="1">
      <protection locked="0"/>
    </xf>
    <xf numFmtId="0" fontId="72" fillId="0" borderId="10" xfId="0" applyFont="1" applyBorder="1" applyAlignment="1" applyProtection="1">
      <protection locked="0"/>
    </xf>
    <xf numFmtId="0" fontId="72" fillId="0" borderId="11" xfId="0" applyFont="1" applyBorder="1" applyAlignment="1" applyProtection="1">
      <protection locked="0"/>
    </xf>
    <xf numFmtId="0" fontId="10" fillId="0" borderId="0" xfId="0" applyFont="1" applyAlignment="1" applyProtection="1">
      <protection locked="0"/>
    </xf>
    <xf numFmtId="0" fontId="0" fillId="0" borderId="12" xfId="0" applyBorder="1" applyAlignment="1"/>
    <xf numFmtId="2" fontId="0" fillId="0" borderId="11" xfId="0" applyNumberFormat="1" applyBorder="1" applyAlignment="1"/>
    <xf numFmtId="0" fontId="0" fillId="0" borderId="5" xfId="0" applyBorder="1" applyAlignment="1"/>
    <xf numFmtId="0" fontId="0" fillId="0" borderId="6" xfId="0" applyBorder="1" applyAlignment="1"/>
    <xf numFmtId="0" fontId="0" fillId="0" borderId="8" xfId="0" applyBorder="1" applyAlignment="1"/>
    <xf numFmtId="0" fontId="0" fillId="0" borderId="2" xfId="0" applyBorder="1" applyAlignment="1"/>
    <xf numFmtId="0" fontId="0" fillId="0" borderId="9" xfId="0" applyBorder="1" applyAlignment="1"/>
    <xf numFmtId="0" fontId="0" fillId="0" borderId="16" xfId="0" applyBorder="1" applyAlignment="1"/>
    <xf numFmtId="0" fontId="0" fillId="0" borderId="51" xfId="0" applyBorder="1" applyAlignment="1"/>
    <xf numFmtId="0" fontId="0" fillId="0" borderId="50" xfId="0" applyBorder="1" applyAlignment="1"/>
    <xf numFmtId="0" fontId="0" fillId="0" borderId="46" xfId="0" applyBorder="1" applyAlignment="1"/>
    <xf numFmtId="0" fontId="42" fillId="0" borderId="0" xfId="0" applyFont="1" applyAlignment="1"/>
    <xf numFmtId="0" fontId="42" fillId="0" borderId="26" xfId="0" applyFont="1" applyBorder="1" applyAlignment="1"/>
    <xf numFmtId="0" fontId="42" fillId="0" borderId="48" xfId="0" applyFont="1" applyBorder="1" applyAlignment="1"/>
    <xf numFmtId="0" fontId="42" fillId="0" borderId="39" xfId="0" applyFont="1" applyBorder="1" applyAlignment="1"/>
    <xf numFmtId="0" fontId="42" fillId="0" borderId="9" xfId="0" applyFont="1" applyBorder="1" applyAlignment="1"/>
    <xf numFmtId="0" fontId="42" fillId="0" borderId="8" xfId="0" applyFont="1" applyBorder="1" applyAlignment="1"/>
    <xf numFmtId="0" fontId="42" fillId="0" borderId="2" xfId="0" applyFont="1" applyBorder="1" applyAlignment="1"/>
    <xf numFmtId="0" fontId="42" fillId="0" borderId="20" xfId="0" applyFont="1" applyBorder="1" applyAlignment="1"/>
    <xf numFmtId="0" fontId="42" fillId="0" borderId="47" xfId="0" applyFont="1" applyBorder="1" applyAlignment="1"/>
    <xf numFmtId="0" fontId="42" fillId="0" borderId="23" xfId="0" applyFont="1" applyBorder="1" applyAlignment="1"/>
    <xf numFmtId="0" fontId="42" fillId="0" borderId="6" xfId="0" applyFont="1" applyBorder="1" applyAlignment="1"/>
    <xf numFmtId="0" fontId="42" fillId="0" borderId="3" xfId="0" applyFont="1" applyBorder="1" applyAlignment="1"/>
    <xf numFmtId="0" fontId="42" fillId="0" borderId="7" xfId="0" applyFont="1" applyBorder="1" applyAlignment="1"/>
    <xf numFmtId="0" fontId="42" fillId="0" borderId="51" xfId="0" applyFont="1" applyBorder="1" applyAlignment="1"/>
    <xf numFmtId="0" fontId="42" fillId="0" borderId="50" xfId="0" applyFont="1" applyBorder="1" applyAlignment="1"/>
    <xf numFmtId="0" fontId="42" fillId="0" borderId="49" xfId="0" applyFont="1" applyBorder="1" applyAlignment="1"/>
    <xf numFmtId="0" fontId="42" fillId="0" borderId="44" xfId="0" applyFont="1" applyBorder="1" applyAlignment="1"/>
    <xf numFmtId="0" fontId="42" fillId="0" borderId="19" xfId="0" applyFont="1" applyBorder="1" applyAlignment="1"/>
    <xf numFmtId="0" fontId="42" fillId="0" borderId="21" xfId="0" applyFont="1" applyBorder="1" applyAlignment="1"/>
    <xf numFmtId="0" fontId="9" fillId="0" borderId="0" xfId="0" applyFont="1" applyAlignment="1"/>
    <xf numFmtId="0" fontId="0" fillId="0" borderId="48" xfId="0" applyBorder="1" applyAlignment="1"/>
    <xf numFmtId="0" fontId="0" fillId="0" borderId="49" xfId="0" applyBorder="1" applyAlignment="1"/>
    <xf numFmtId="0" fontId="0" fillId="0" borderId="44" xfId="0" applyBorder="1" applyAlignment="1"/>
    <xf numFmtId="0" fontId="0" fillId="0" borderId="23" xfId="0" applyBorder="1" applyAlignment="1"/>
    <xf numFmtId="0" fontId="0" fillId="0" borderId="3" xfId="0" applyBorder="1" applyAlignment="1"/>
    <xf numFmtId="0" fontId="0" fillId="0" borderId="7" xfId="0" applyBorder="1" applyAlignment="1"/>
    <xf numFmtId="0" fontId="0" fillId="0" borderId="15" xfId="0" applyBorder="1" applyAlignment="1"/>
    <xf numFmtId="0" fontId="9" fillId="0" borderId="5" xfId="0" applyFont="1" applyBorder="1" applyAlignment="1"/>
    <xf numFmtId="0" fontId="9" fillId="0" borderId="6" xfId="0" applyFont="1" applyBorder="1" applyAlignment="1"/>
    <xf numFmtId="0" fontId="9" fillId="0" borderId="8" xfId="0" applyFont="1" applyBorder="1" applyAlignment="1"/>
    <xf numFmtId="0" fontId="9" fillId="0" borderId="2" xfId="0" applyFont="1" applyBorder="1" applyAlignment="1"/>
    <xf numFmtId="0" fontId="9" fillId="0" borderId="9" xfId="0" applyFont="1" applyBorder="1" applyAlignment="1"/>
    <xf numFmtId="0" fontId="0" fillId="0" borderId="24" xfId="0" applyBorder="1" applyAlignment="1"/>
    <xf numFmtId="0" fontId="0" fillId="0" borderId="25" xfId="0" applyBorder="1" applyAlignment="1"/>
    <xf numFmtId="0" fontId="42" fillId="0" borderId="1" xfId="0" applyFont="1" applyBorder="1" applyAlignment="1"/>
    <xf numFmtId="0" fontId="0" fillId="0" borderId="1" xfId="0" applyBorder="1" applyAlignment="1"/>
    <xf numFmtId="0" fontId="25" fillId="0" borderId="5" xfId="0" applyFont="1" applyBorder="1" applyAlignment="1"/>
    <xf numFmtId="0" fontId="25" fillId="0" borderId="3" xfId="0" applyFont="1" applyBorder="1" applyAlignment="1"/>
    <xf numFmtId="0" fontId="25" fillId="0" borderId="0" xfId="0" applyFont="1" applyAlignment="1"/>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col"/>
        <c:grouping val="clustered"/>
        <c:varyColors val="1"/>
        <c:ser>
          <c:idx val="0"/>
          <c:order val="0"/>
          <c:tx>
            <c:strRef>
              <c:f>'2. Progress towards outcomes'!$B$25</c:f>
              <c:strCache>
                <c:ptCount val="1"/>
                <c:pt idx="0">
                  <c:v>Average Cumulative progress toward outcomes (%)</c:v>
                </c:pt>
              </c:strCache>
            </c:strRef>
          </c:tx>
          <c:spPr>
            <a:solidFill>
              <a:srgbClr val="FF9999"/>
            </a:solidFill>
            <a:ln>
              <a:prstDash val="solid"/>
            </a:ln>
          </c:spPr>
          <c:invertIfNegative val="1"/>
          <c:dLbls>
            <c:spPr>
              <a:noFill/>
              <a:ln>
                <a:noFill/>
              </a:ln>
              <a:effectLst/>
            </c:spPr>
            <c:showLegendKey val="1"/>
            <c:showVal val="1"/>
            <c:showCatName val="0"/>
            <c:showSerName val="0"/>
            <c:showPercent val="0"/>
            <c:showBubbleSize val="1"/>
            <c:showLeaderLines val="0"/>
            <c:extLst>
              <c:ext xmlns:c15="http://schemas.microsoft.com/office/drawing/2012/chart" uri="{CE6537A1-D6FC-4f65-9D91-7224C49458BB}">
                <c15:showLeaderLines val="0"/>
              </c:ext>
            </c:extLst>
          </c:dLbls>
          <c:val>
            <c:numRef>
              <c:f>'2. Progress towards outcomes'!$B$26</c:f>
              <c:numCache>
                <c:formatCode>0.00%</c:formatCode>
                <c:ptCount val="1"/>
                <c:pt idx="0">
                  <c:v>0.79600000000000004</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0-2EF6-478C-8E1E-8807E17F095A}"/>
            </c:ext>
          </c:extLst>
        </c:ser>
        <c:ser>
          <c:idx val="1"/>
          <c:order val="1"/>
          <c:tx>
            <c:strRef>
              <c:f>'2. Progress towards outcomes'!$C$25</c:f>
              <c:strCache>
                <c:ptCount val="1"/>
                <c:pt idx="0">
                  <c:v>Time elapsed since project start/EOD vs Planned Project End Date </c:v>
                </c:pt>
              </c:strCache>
            </c:strRef>
          </c:tx>
          <c:spPr>
            <a:solidFill>
              <a:srgbClr val="99CCFF"/>
            </a:solidFill>
            <a:ln>
              <a:prstDash val="solid"/>
            </a:ln>
          </c:spPr>
          <c:invertIfNegative val="1"/>
          <c:dLbls>
            <c:spPr>
              <a:noFill/>
              <a:ln>
                <a:noFill/>
              </a:ln>
              <a:effectLst/>
            </c:spPr>
            <c:showLegendKey val="1"/>
            <c:showVal val="1"/>
            <c:showCatName val="0"/>
            <c:showSerName val="0"/>
            <c:showPercent val="0"/>
            <c:showBubbleSize val="1"/>
            <c:showLeaderLines val="0"/>
            <c:extLst>
              <c:ext xmlns:c15="http://schemas.microsoft.com/office/drawing/2012/chart" uri="{CE6537A1-D6FC-4f65-9D91-7224C49458BB}">
                <c15:showLeaderLines val="0"/>
              </c:ext>
            </c:extLst>
          </c:dLbls>
          <c:val>
            <c:numRef>
              <c:f>'2. Progress towards outcomes'!$C$26</c:f>
              <c:numCache>
                <c:formatCode>0.00%</c:formatCode>
                <c:ptCount val="1"/>
                <c:pt idx="0">
                  <c:v>2.0061559507523938</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1-2EF6-478C-8E1E-8807E17F095A}"/>
            </c:ext>
          </c:extLst>
        </c:ser>
        <c:ser>
          <c:idx val="2"/>
          <c:order val="2"/>
          <c:tx>
            <c:strRef>
              <c:f>'2. Progress towards outcomes'!$D$25</c:f>
              <c:strCache>
                <c:ptCount val="1"/>
                <c:pt idx="0">
                  <c:v>Strategy in place  </c:v>
                </c:pt>
              </c:strCache>
            </c:strRef>
          </c:tx>
          <c:spPr>
            <a:solidFill>
              <a:srgbClr val="99FF99"/>
            </a:solidFill>
            <a:ln>
              <a:prstDash val="solid"/>
            </a:ln>
          </c:spPr>
          <c:invertIfNegative val="1"/>
          <c:dLbls>
            <c:spPr>
              <a:noFill/>
              <a:ln>
                <a:noFill/>
              </a:ln>
              <a:effectLst/>
            </c:spPr>
            <c:showLegendKey val="1"/>
            <c:showVal val="1"/>
            <c:showCatName val="0"/>
            <c:showSerName val="0"/>
            <c:showPercent val="0"/>
            <c:showBubbleSize val="1"/>
            <c:showLeaderLines val="0"/>
            <c:extLst>
              <c:ext xmlns:c15="http://schemas.microsoft.com/office/drawing/2012/chart" uri="{CE6537A1-D6FC-4f65-9D91-7224C49458BB}">
                <c15:showLeaderLines val="0"/>
              </c:ext>
            </c:extLst>
          </c:dLbls>
          <c:val>
            <c:numRef>
              <c:f>'2. Progress towards outcomes'!$D$26</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a:prstDash val="solid"/>
                  </a:ln>
                </c14:spPr>
              </c14:invertSolidFillFmt>
            </c:ext>
            <c:ext xmlns:c16="http://schemas.microsoft.com/office/drawing/2014/chart" uri="{C3380CC4-5D6E-409C-BE32-E72D297353CC}">
              <c16:uniqueId val="{00000002-2EF6-478C-8E1E-8807E17F095A}"/>
            </c:ext>
          </c:extLst>
        </c:ser>
        <c:dLbls>
          <c:showLegendKey val="0"/>
          <c:showVal val="0"/>
          <c:showCatName val="0"/>
          <c:showSerName val="0"/>
          <c:showPercent val="0"/>
          <c:showBubbleSize val="0"/>
        </c:dLbls>
        <c:gapWidth val="150"/>
        <c:axId val="10"/>
        <c:axId val="100"/>
      </c:barChart>
      <c:catAx>
        <c:axId val="10"/>
        <c:scaling>
          <c:orientation val="minMax"/>
        </c:scaling>
        <c:delete val="1"/>
        <c:axPos val="b"/>
        <c:majorTickMark val="none"/>
        <c:minorTickMark val="none"/>
        <c:tickLblPos val="nextTo"/>
        <c:crossAx val="100"/>
        <c:crosses val="autoZero"/>
        <c:auto val="1"/>
        <c:lblAlgn val="ctr"/>
        <c:lblOffset val="100"/>
        <c:noMultiLvlLbl val="1"/>
      </c:catAx>
      <c:valAx>
        <c:axId val="100"/>
        <c:scaling>
          <c:orientation val="minMax"/>
        </c:scaling>
        <c:delete val="1"/>
        <c:axPos val="l"/>
        <c:title>
          <c:tx>
            <c:rich>
              <a:bodyPr/>
              <a:lstStyle/>
              <a:p>
                <a:pPr>
                  <a:defRPr/>
                </a:pPr>
                <a:r>
                  <a:rPr lang="en-US"/>
                  <a:t>%</a:t>
                </a:r>
              </a:p>
            </c:rich>
          </c:tx>
          <c:overlay val="1"/>
        </c:title>
        <c:numFmt formatCode="0%" sourceLinked="0"/>
        <c:majorTickMark val="out"/>
        <c:minorTickMark val="none"/>
        <c:tickLblPos val="nextTo"/>
        <c:crossAx val="10"/>
        <c:crosses val="autoZero"/>
        <c:crossBetween val="between"/>
      </c:valAx>
    </c:plotArea>
    <c:legend>
      <c:legendPos val="b"/>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31749</xdr:colOff>
      <xdr:row>0</xdr:row>
      <xdr:rowOff>31749</xdr:rowOff>
    </xdr:from>
    <xdr:ext cx="2028826" cy="774660"/>
    <xdr:pic>
      <xdr:nvPicPr>
        <xdr:cNvPr id="5" name="Picture 1" descr="Graphical user interface, text&#10;&#10;Description automatically generated">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srcRect l="6541" t="11919" r="5814" b="15420"/>
        <a:stretch>
          <a:fillRect/>
        </a:stretch>
      </xdr:blipFill>
      <xdr:spPr bwMode="auto">
        <a:xfrm>
          <a:off x="31749" y="31749"/>
          <a:ext cx="2028826" cy="774660"/>
        </a:xfrm>
        <a:prstGeom prst="rect">
          <a:avLst/>
        </a:prstGeom>
        <a:noFill/>
        <a:ln>
          <a:noFill/>
          <a:prstDash val="solid"/>
        </a:ln>
      </xdr:spPr>
    </xdr:pic>
    <xdr:clientData/>
  </xdr:oneCellAnchor>
  <xdr:oneCellAnchor>
    <xdr:from>
      <xdr:col>6</xdr:col>
      <xdr:colOff>647454</xdr:colOff>
      <xdr:row>0</xdr:row>
      <xdr:rowOff>38100</xdr:rowOff>
    </xdr:from>
    <xdr:ext cx="1829046" cy="714488"/>
    <xdr:pic>
      <xdr:nvPicPr>
        <xdr:cNvPr id="4" name="Immagine 1" descr="Immagine che contiene testo&#10;&#10;Descrizione generata automaticament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4505079" y="38100"/>
          <a:ext cx="1829046" cy="714488"/>
        </a:xfrm>
        <a:prstGeom prst="rect">
          <a:avLst/>
        </a:prstGeom>
        <a:noFill/>
        <a:ln>
          <a:noFill/>
          <a:prstDash val="soli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24</xdr:row>
      <xdr:rowOff>0</xdr:rowOff>
    </xdr:from>
    <xdr:ext cx="5760000" cy="216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hegef.org/" TargetMode="External"/><Relationship Id="rId2" Type="http://schemas.openxmlformats.org/officeDocument/2006/relationships/hyperlink" Target="https://www.thegef.org/" TargetMode="External"/><Relationship Id="rId1" Type="http://schemas.openxmlformats.org/officeDocument/2006/relationships/hyperlink" Target="https://www.thegef.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thegef.org/council-meeting-documents/guidelines-project-and-program-cycle-policy-2020-updat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thegef.org/sites/default/files/documents/GEF_FI_GN_01_Cofinancing_Guidelines_2018.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mailto:ndorimel@yahoo.fr" TargetMode="External"/><Relationship Id="rId7" Type="http://schemas.openxmlformats.org/officeDocument/2006/relationships/printerSettings" Target="../printerSettings/printerSettings2.bin"/><Relationship Id="rId2" Type="http://schemas.openxmlformats.org/officeDocument/2006/relationships/hyperlink" Target="mailto:Oscar.Niyonzima@fao.org" TargetMode="External"/><Relationship Id="rId1" Type="http://schemas.openxmlformats.org/officeDocument/2006/relationships/hyperlink" Target="mailto:Dademanao.PissangTchangai@fao.org" TargetMode="External"/><Relationship Id="rId6" Type="http://schemas.openxmlformats.org/officeDocument/2006/relationships/hyperlink" Target="mailto:Stefano.Mondovi@fao.org" TargetMode="External"/><Relationship Id="rId5" Type="http://schemas.openxmlformats.org/officeDocument/2006/relationships/hyperlink" Target="mailto:Sandra.Corsi@fao.org" TargetMode="External"/><Relationship Id="rId4" Type="http://schemas.openxmlformats.org/officeDocument/2006/relationships/hyperlink" Target="mailto:AnneSophie.Poisot@fao.org"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youtube.com/@ferm-xj8ud/search" TargetMode="External"/><Relationship Id="rId2" Type="http://schemas.openxmlformats.org/officeDocument/2006/relationships/hyperlink" Target="https://ferm.fao.org/docs/ferm_user_guide_draft.pdf" TargetMode="External"/><Relationship Id="rId1" Type="http://schemas.openxmlformats.org/officeDocument/2006/relationships/hyperlink" Target="https://ferm.fao.org/" TargetMode="External"/><Relationship Id="rId5" Type="http://schemas.openxmlformats.org/officeDocument/2006/relationships/printerSettings" Target="../printerSettings/printerSettings16.bin"/><Relationship Id="rId4" Type="http://schemas.openxmlformats.org/officeDocument/2006/relationships/hyperlink" Target="mailto:carmen.morales@fao.org"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499984740745262"/>
  </sheetPr>
  <dimension ref="B1:W34"/>
  <sheetViews>
    <sheetView showGridLines="0" tabSelected="1" zoomScaleNormal="100" zoomScaleSheetLayoutView="100" workbookViewId="0">
      <selection activeCell="S19" sqref="S19"/>
    </sheetView>
  </sheetViews>
  <sheetFormatPr defaultColWidth="8.7109375" defaultRowHeight="15"/>
  <cols>
    <col min="1" max="1" width="2.28515625" customWidth="1"/>
    <col min="3" max="3" width="10.42578125" customWidth="1"/>
    <col min="4" max="5" width="8.7109375" customWidth="1"/>
    <col min="6" max="6" width="16.42578125" customWidth="1"/>
    <col min="7" max="7" width="10.28515625" customWidth="1"/>
    <col min="8" max="8" width="6.7109375" customWidth="1"/>
    <col min="9" max="9" width="6.28515625" customWidth="1"/>
    <col min="12" max="12" width="13.42578125" customWidth="1"/>
    <col min="14" max="14" width="47.7109375" hidden="1" customWidth="1"/>
  </cols>
  <sheetData>
    <row r="1" spans="2:14">
      <c r="M1" s="54"/>
    </row>
    <row r="3" spans="2:14">
      <c r="M3" s="54"/>
    </row>
    <row r="6" spans="2:14" ht="25.15" customHeight="1">
      <c r="B6" s="195" t="s">
        <v>0</v>
      </c>
      <c r="C6" s="473"/>
      <c r="D6" s="473"/>
      <c r="E6" s="473"/>
      <c r="F6" s="473"/>
      <c r="G6" s="473"/>
      <c r="H6" s="473"/>
      <c r="I6" s="473"/>
      <c r="J6" s="473"/>
      <c r="K6" s="473"/>
      <c r="M6" s="36"/>
    </row>
    <row r="7" spans="2:14" ht="25.15" customHeight="1">
      <c r="B7" s="194" t="s">
        <v>1</v>
      </c>
      <c r="C7" s="473"/>
      <c r="D7" s="473"/>
      <c r="E7" s="473"/>
      <c r="F7" s="473"/>
      <c r="G7" s="473"/>
      <c r="H7" s="473"/>
      <c r="I7" s="473"/>
      <c r="J7" s="473"/>
      <c r="K7" s="473"/>
      <c r="M7" s="52"/>
    </row>
    <row r="8" spans="2:14" ht="25.15" customHeight="1">
      <c r="B8" s="196" t="s">
        <v>2</v>
      </c>
      <c r="C8" s="473"/>
      <c r="D8" s="473"/>
      <c r="E8" s="473"/>
      <c r="F8" s="473"/>
      <c r="G8" s="473"/>
      <c r="H8" s="473"/>
      <c r="I8" s="473"/>
      <c r="J8" s="473"/>
      <c r="K8" s="473"/>
      <c r="L8" s="58"/>
    </row>
    <row r="9" spans="2:14" ht="30" customHeight="1">
      <c r="B9" s="32" t="s">
        <v>3</v>
      </c>
      <c r="C9" s="27"/>
      <c r="D9" s="27"/>
      <c r="E9" s="27"/>
      <c r="F9" s="27"/>
      <c r="G9" s="27"/>
      <c r="H9" s="27"/>
      <c r="I9" s="27"/>
      <c r="J9" s="27"/>
      <c r="K9" s="27"/>
      <c r="L9" s="11"/>
      <c r="N9" s="4"/>
    </row>
    <row r="10" spans="2:14" ht="30" customHeight="1">
      <c r="B10" s="53" t="str">
        <f>HYPERLINK("#'1. Basic project data'!N10","1. BASIC PROJECT DATA")</f>
        <v>1. BASIC PROJECT DATA</v>
      </c>
      <c r="C10" s="12"/>
      <c r="D10" s="28"/>
      <c r="E10" s="13"/>
      <c r="F10" s="13"/>
      <c r="G10" s="13"/>
      <c r="H10" s="13"/>
      <c r="I10" s="13"/>
      <c r="J10" s="13"/>
      <c r="K10" s="13"/>
      <c r="L10" s="14"/>
      <c r="N10" s="4"/>
    </row>
    <row r="11" spans="2:14" ht="30" customHeight="1">
      <c r="B11" s="53" t="str">
        <f>HYPERLINK("#'2. Progress towards outcomes'!N11","2. PROGRESS TOWARDS ACHIEVING PROJECT OBJECTIVE(S) (DEVELOPMENT OBJECTIVE)")</f>
        <v>2. PROGRESS TOWARDS ACHIEVING PROJECT OBJECTIVE(S) (DEVELOPMENT OBJECTIVE)</v>
      </c>
      <c r="C11" s="12"/>
      <c r="D11" s="12"/>
      <c r="E11" s="12"/>
      <c r="F11" s="12"/>
      <c r="G11" s="12"/>
      <c r="H11" s="12"/>
      <c r="I11" s="28"/>
      <c r="J11" s="28"/>
      <c r="K11" s="28"/>
      <c r="L11" s="14"/>
      <c r="N11" s="4"/>
    </row>
    <row r="12" spans="2:14" ht="30" customHeight="1">
      <c r="B12" s="53" t="str">
        <f>HYPERLINK("#'3. Implementation Progress'!N12","3. IMPLEMENTATION PROGRESS (IP)")</f>
        <v>3. IMPLEMENTATION PROGRESS (IP)</v>
      </c>
      <c r="C12" s="13"/>
      <c r="D12" s="13"/>
      <c r="E12" s="28"/>
      <c r="F12" s="13"/>
      <c r="G12" s="13"/>
      <c r="H12" s="13"/>
      <c r="I12" s="13"/>
      <c r="J12" s="13"/>
      <c r="K12" s="13"/>
      <c r="L12" s="14"/>
      <c r="N12" s="4"/>
    </row>
    <row r="13" spans="2:14" ht="30" customHeight="1">
      <c r="B13" s="53" t="str">
        <f>HYPERLINK("#'4. Summary on progress'!N13","4. SUMMARY ON PROGRESS AND CHALLENGES")</f>
        <v>4. SUMMARY ON PROGRESS AND CHALLENGES</v>
      </c>
      <c r="C13" s="12"/>
      <c r="D13" s="12"/>
      <c r="E13" s="12"/>
      <c r="F13" s="12"/>
      <c r="G13" s="28"/>
      <c r="H13" s="28"/>
      <c r="I13" s="28"/>
      <c r="J13" s="28"/>
      <c r="K13" s="28"/>
      <c r="L13" s="14"/>
      <c r="N13" s="4"/>
    </row>
    <row r="14" spans="2:14" ht="30" customHeight="1">
      <c r="B14" s="53" t="str">
        <f>HYPERLINK("#'5. ESS Risk'!N14","5.ENVIRONMENTAL AND SOCIAL SAFEGUARDS (ESS):RISKS FROM THE PROJECT")</f>
        <v>5.ENVIRONMENTAL AND SOCIAL SAFEGUARDS (ESS):RISKS FROM THE PROJECT</v>
      </c>
      <c r="C14" s="12"/>
      <c r="D14" s="12"/>
      <c r="E14" s="12"/>
      <c r="F14" s="12"/>
      <c r="G14" s="12"/>
      <c r="H14" s="28"/>
      <c r="I14" s="28"/>
      <c r="J14" s="28"/>
      <c r="K14" s="28"/>
      <c r="L14" s="14"/>
    </row>
    <row r="15" spans="2:14" ht="30" customHeight="1">
      <c r="B15" s="53" t="str">
        <f>HYPERLINK("#'6. Risks to the project'!N15","6. RISKS TO THE PROJECT")</f>
        <v>6. RISKS TO THE PROJECT</v>
      </c>
      <c r="C15" s="13"/>
      <c r="D15" s="28"/>
      <c r="E15" s="13"/>
      <c r="F15" s="13"/>
      <c r="G15" s="13"/>
      <c r="H15" s="13"/>
      <c r="I15" s="13"/>
      <c r="J15" s="13"/>
      <c r="K15" s="13"/>
      <c r="L15" s="14"/>
    </row>
    <row r="16" spans="2:14" ht="30" customHeight="1">
      <c r="B16" s="53" t="str">
        <f>HYPERLINK("#'7. Follow-up on Mid-term review'!N16","7. FOLLOW-UP ON MID-TERM REVIEW OR SUPERVISION MISSION")</f>
        <v>7. FOLLOW-UP ON MID-TERM REVIEW OR SUPERVISION MISSION</v>
      </c>
      <c r="C16" s="13"/>
      <c r="D16" s="13"/>
      <c r="E16" s="13"/>
      <c r="F16" s="13"/>
      <c r="G16" s="28"/>
      <c r="H16" s="13"/>
      <c r="I16" s="13"/>
      <c r="J16" s="13"/>
      <c r="K16" s="13"/>
      <c r="L16" s="14"/>
    </row>
    <row r="17" spans="2:23" ht="30" customHeight="1">
      <c r="B17" s="53" t="str">
        <f>HYPERLINK("#'8. Minor project amendments'!N17","8. MINOR PROJECT AMENDMENTS")</f>
        <v>8. MINOR PROJECT AMENDMENTS</v>
      </c>
      <c r="C17" s="13"/>
      <c r="D17" s="13"/>
      <c r="E17" s="28"/>
      <c r="F17" s="13"/>
      <c r="G17" s="13"/>
      <c r="H17" s="13"/>
      <c r="I17" s="13"/>
      <c r="J17" s="13"/>
      <c r="K17" s="13"/>
      <c r="L17" s="14"/>
    </row>
    <row r="18" spans="2:23" ht="30" customHeight="1">
      <c r="B18" s="53" t="str">
        <f>HYPERLINK("#'9. Stakeholders' Engagement'!N18","9. STAKEHOLDERS' ENGAGEMENT")</f>
        <v>9. STAKEHOLDERS' ENGAGEMENT</v>
      </c>
      <c r="C18" s="13"/>
      <c r="D18" s="13"/>
      <c r="E18" s="28"/>
      <c r="F18" s="13"/>
      <c r="G18" s="13"/>
      <c r="H18" s="13"/>
      <c r="I18" s="13"/>
      <c r="J18" s="13"/>
      <c r="K18" s="13"/>
      <c r="L18" s="14"/>
    </row>
    <row r="19" spans="2:23" ht="30" customHeight="1">
      <c r="B19" s="53" t="str">
        <f>HYPERLINK("#'10. Gender Mainstreaming'!N19","10. GENDER MAINSTREAMING")</f>
        <v>10. GENDER MAINSTREAMING</v>
      </c>
      <c r="C19" s="13"/>
      <c r="D19" s="13"/>
      <c r="E19" s="28"/>
      <c r="F19" s="13"/>
      <c r="G19" s="13"/>
      <c r="H19" s="13"/>
      <c r="I19" s="13"/>
      <c r="J19" s="13"/>
      <c r="K19" s="13"/>
      <c r="L19" s="14"/>
    </row>
    <row r="20" spans="2:23" ht="30" customHeight="1">
      <c r="B20" s="53" t="str">
        <f>HYPERLINK("#'11. Knowledge Management'!N20","11. KNOWLEDGE MANAGEMENT ACTIVITIES")</f>
        <v>11. KNOWLEDGE MANAGEMENT ACTIVITIES</v>
      </c>
      <c r="C20" s="13"/>
      <c r="D20" s="13"/>
      <c r="E20" s="13"/>
      <c r="F20" s="28"/>
      <c r="G20" s="13"/>
      <c r="H20" s="13"/>
      <c r="I20" s="13"/>
      <c r="J20" s="13"/>
      <c r="K20" s="13"/>
      <c r="L20" s="180"/>
      <c r="M20" s="97"/>
      <c r="N20" s="97"/>
      <c r="O20" s="97"/>
      <c r="P20" s="97"/>
      <c r="Q20" s="97"/>
      <c r="R20" s="97"/>
      <c r="S20" s="97"/>
      <c r="T20" s="97"/>
      <c r="U20" s="97"/>
      <c r="V20" s="97"/>
      <c r="W20" s="97"/>
    </row>
    <row r="21" spans="2:23" ht="30" customHeight="1">
      <c r="B21" s="53" t="str">
        <f>HYPERLINK("#'12. Indigenous &amp; Local Involve.'!N21","12. INDIGENOUS PEOPLES AND LOCAL COMMUNITIES INVOLVEMENT")</f>
        <v>12. INDIGENOUS PEOPLES AND LOCAL COMMUNITIES INVOLVEMENT</v>
      </c>
      <c r="C21" s="13"/>
      <c r="D21" s="13"/>
      <c r="E21" s="13"/>
      <c r="F21" s="13"/>
      <c r="G21" s="28"/>
      <c r="H21" s="13"/>
      <c r="I21" s="13"/>
      <c r="J21" s="13"/>
      <c r="K21" s="13"/>
      <c r="L21" s="180"/>
      <c r="M21" s="97"/>
      <c r="N21" s="97"/>
      <c r="O21" s="97"/>
      <c r="P21" s="97"/>
      <c r="Q21" s="97"/>
      <c r="R21" s="97"/>
      <c r="S21" s="97"/>
      <c r="T21" s="97"/>
      <c r="U21" s="97"/>
      <c r="V21" s="97"/>
      <c r="W21" s="97"/>
    </row>
    <row r="22" spans="2:23" ht="30" customHeight="1">
      <c r="B22" s="53" t="str">
        <f>HYPERLINK("#'13. Co-Financing Table'!N22","13. CO-FINANCING TABLE")</f>
        <v>13. CO-FINANCING TABLE</v>
      </c>
      <c r="C22" s="13"/>
      <c r="D22" s="28"/>
      <c r="E22" s="13"/>
      <c r="F22" s="13"/>
      <c r="G22" s="13"/>
      <c r="H22" s="13"/>
      <c r="I22" s="13"/>
      <c r="J22" s="13"/>
      <c r="K22" s="13"/>
      <c r="L22" s="180"/>
      <c r="M22" s="97"/>
      <c r="N22" s="97"/>
      <c r="O22" s="97"/>
      <c r="P22" s="97"/>
      <c r="Q22" s="97"/>
      <c r="R22" s="97"/>
      <c r="S22" s="97"/>
      <c r="T22" s="97"/>
      <c r="U22" s="97"/>
      <c r="V22" s="97"/>
      <c r="W22" s="97"/>
    </row>
    <row r="23" spans="2:23" ht="30" customHeight="1">
      <c r="B23" s="53" t="str">
        <f>HYPERLINK("#'14. GEO Location'!N23","14. GEO LOCATION INFORMATION")</f>
        <v>14. GEO LOCATION INFORMATION</v>
      </c>
      <c r="C23" s="13"/>
      <c r="D23" s="13"/>
      <c r="E23" s="28"/>
      <c r="F23" s="13"/>
      <c r="G23" s="13"/>
      <c r="H23" s="13"/>
      <c r="I23" s="13"/>
      <c r="J23" s="13"/>
      <c r="K23" s="13"/>
      <c r="L23" s="180"/>
      <c r="M23" s="181"/>
      <c r="N23" s="97"/>
      <c r="O23" s="97"/>
      <c r="P23" s="97"/>
      <c r="Q23" s="97"/>
      <c r="R23" s="97"/>
      <c r="S23" s="97"/>
      <c r="T23" s="182"/>
      <c r="U23" s="97"/>
      <c r="V23" s="97"/>
      <c r="W23" s="97"/>
    </row>
    <row r="24" spans="2:23" ht="30" customHeight="1">
      <c r="B24" s="33" t="str">
        <f>HYPERLINK("#' GEF-5 LDCF Indicators'!N27"," GEF-5 LDCF Indicators")</f>
        <v xml:space="preserve"> GEF-5 LDCF Indicators</v>
      </c>
      <c r="L24" s="97"/>
      <c r="M24" s="183"/>
      <c r="N24" s="97"/>
      <c r="O24" s="97"/>
      <c r="P24" s="97"/>
      <c r="Q24" s="97"/>
      <c r="R24" s="97"/>
      <c r="S24" s="97"/>
      <c r="T24" s="97"/>
      <c r="U24" s="97"/>
      <c r="V24" s="97"/>
      <c r="W24" s="97"/>
    </row>
    <row r="25" spans="2:23" ht="30" customHeight="1">
      <c r="B25" s="33" t="str">
        <f>HYPERLINK("#'GEF6&amp;7 LDCF Core Indicators'!N28"," GEF 6&amp;7 LDCF Core Indicators")</f>
        <v xml:space="preserve"> GEF 6&amp;7 LDCF Core Indicators</v>
      </c>
      <c r="L25" s="97"/>
      <c r="M25" s="183"/>
      <c r="N25" s="97"/>
      <c r="O25" s="97"/>
      <c r="P25" s="97"/>
      <c r="Q25" s="97"/>
      <c r="R25" s="97"/>
      <c r="S25" s="97"/>
      <c r="T25" s="97"/>
      <c r="U25" s="97"/>
      <c r="V25" s="97"/>
      <c r="W25" s="97"/>
    </row>
    <row r="26" spans="2:23" ht="30" customHeight="1">
      <c r="B26" s="33" t="str">
        <f>HYPERLINK("#'Annex'!N26","Annex. Monitoring Area-based GEF Core Indicator Commitments and Progress with FERM")</f>
        <v>Annex. Monitoring Area-based GEF Core Indicator Commitments and Progress with FERM</v>
      </c>
      <c r="C26" s="4"/>
      <c r="D26" s="4"/>
      <c r="E26" s="4"/>
      <c r="F26" s="4"/>
      <c r="G26" s="4"/>
      <c r="H26" s="4"/>
      <c r="I26" s="4"/>
      <c r="J26" s="29"/>
      <c r="K26" s="4"/>
      <c r="L26" s="184"/>
      <c r="M26" s="183"/>
      <c r="N26" s="97"/>
      <c r="O26" s="97"/>
      <c r="P26" s="97"/>
      <c r="Q26" s="97"/>
      <c r="R26" s="97"/>
      <c r="S26" s="97"/>
      <c r="T26" s="97"/>
      <c r="U26" s="97"/>
      <c r="V26" s="97"/>
      <c r="W26" s="97"/>
    </row>
    <row r="27" spans="2:23">
      <c r="L27" s="97"/>
      <c r="M27" s="185"/>
      <c r="N27" s="97"/>
      <c r="O27" s="97"/>
      <c r="P27" s="97"/>
      <c r="Q27" s="97"/>
      <c r="R27" s="97"/>
      <c r="S27" s="97"/>
      <c r="T27" s="97"/>
      <c r="U27" s="97"/>
      <c r="V27" s="97"/>
      <c r="W27" s="97"/>
    </row>
    <row r="28" spans="2:23">
      <c r="L28" s="97"/>
      <c r="M28" s="185"/>
      <c r="N28" s="97"/>
      <c r="O28" s="97"/>
      <c r="P28" s="97"/>
      <c r="Q28" s="97"/>
      <c r="R28" s="97"/>
      <c r="S28" s="97"/>
      <c r="T28" s="97"/>
      <c r="U28" s="97"/>
      <c r="V28" s="97"/>
      <c r="W28" s="97"/>
    </row>
    <row r="29" spans="2:23">
      <c r="B29" s="36" t="s">
        <v>4</v>
      </c>
      <c r="C29" s="36"/>
      <c r="L29" s="97"/>
      <c r="M29" s="185"/>
      <c r="N29" s="97"/>
      <c r="O29" s="97"/>
      <c r="P29" s="97"/>
      <c r="Q29" s="97"/>
      <c r="R29" s="97"/>
      <c r="S29" s="97"/>
      <c r="T29" s="97"/>
      <c r="U29" s="97"/>
      <c r="V29" s="97"/>
      <c r="W29" s="97"/>
    </row>
    <row r="30" spans="2:23">
      <c r="B30" t="s">
        <v>5</v>
      </c>
      <c r="C30" s="36"/>
      <c r="L30" s="97"/>
      <c r="M30" s="185"/>
      <c r="N30" s="97"/>
      <c r="O30" s="97"/>
      <c r="P30" s="97"/>
      <c r="Q30" s="97"/>
      <c r="R30" s="97"/>
      <c r="S30" s="97"/>
      <c r="T30" s="97"/>
      <c r="U30" s="97"/>
      <c r="V30" s="97"/>
      <c r="W30" s="97"/>
    </row>
    <row r="31" spans="2:23">
      <c r="B31" s="59" t="s">
        <v>6</v>
      </c>
      <c r="L31" s="97"/>
      <c r="M31" s="183"/>
      <c r="N31" s="97"/>
      <c r="O31" s="97"/>
      <c r="P31" s="97"/>
      <c r="Q31" s="97"/>
      <c r="R31" s="97"/>
      <c r="S31" s="97"/>
      <c r="T31" s="97"/>
      <c r="U31" s="97"/>
      <c r="V31" s="97"/>
      <c r="W31" s="97"/>
    </row>
    <row r="32" spans="2:23">
      <c r="B32" t="s">
        <v>7</v>
      </c>
      <c r="L32" s="97"/>
      <c r="M32" s="97"/>
      <c r="N32" s="97"/>
      <c r="O32" s="97"/>
      <c r="P32" s="97"/>
      <c r="Q32" s="97"/>
      <c r="R32" s="97"/>
      <c r="S32" s="97"/>
      <c r="T32" s="97"/>
      <c r="U32" s="97"/>
      <c r="V32" s="97"/>
      <c r="W32" s="97"/>
    </row>
    <row r="33" spans="2:23">
      <c r="B33" t="s">
        <v>8</v>
      </c>
      <c r="L33" s="97"/>
      <c r="M33" s="97"/>
      <c r="N33" s="97"/>
      <c r="O33" s="97"/>
      <c r="P33" s="97"/>
      <c r="Q33" s="97"/>
      <c r="R33" s="97"/>
      <c r="S33" s="97"/>
      <c r="T33" s="97"/>
      <c r="U33" s="97"/>
      <c r="V33" s="97"/>
      <c r="W33" s="97"/>
    </row>
    <row r="34" spans="2:23" ht="19.5" customHeight="1">
      <c r="M34" s="179"/>
    </row>
  </sheetData>
  <mergeCells count="3">
    <mergeCell ref="B7:K7"/>
    <mergeCell ref="B6:K6"/>
    <mergeCell ref="B8:K8"/>
  </mergeCells>
  <hyperlinks>
    <hyperlink ref="B29" r:id="rId1" display="DISCLAIMER: All data and text entered in the PIR will be publicly available on the GEF website (click here). " xr:uid="{00000000-0004-0000-0000-000000000000}"/>
    <hyperlink ref="B30" r:id="rId2" display="All data and text entered in the PIR will be publicly available on the GEF website (click here). " xr:uid="{00000000-0004-0000-0000-000001000000}"/>
    <hyperlink ref="B31" r:id="rId3" display="The report will then be publicly available in the GEF website (click here). " xr:uid="{00000000-0004-0000-0000-000002000000}"/>
  </hyperlinks>
  <pageMargins left="0.25" right="0.25" top="0.75" bottom="0.75" header="0.3" footer="0.3"/>
  <pageSetup paperSize="5"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3" tint="0.499984740745262"/>
  </sheetPr>
  <dimension ref="A1:K56"/>
  <sheetViews>
    <sheetView showGridLines="0" zoomScaleNormal="100" zoomScaleSheetLayoutView="100" workbookViewId="0">
      <selection activeCell="W26" sqref="W26"/>
    </sheetView>
  </sheetViews>
  <sheetFormatPr defaultColWidth="8.7109375" defaultRowHeight="15"/>
  <cols>
    <col min="1" max="1" width="1.42578125" customWidth="1"/>
  </cols>
  <sheetData>
    <row r="1" spans="1:11" ht="19.5" customHeight="1">
      <c r="A1" s="22"/>
      <c r="B1" s="22"/>
      <c r="C1" s="22"/>
      <c r="D1" s="22"/>
      <c r="E1" s="22"/>
      <c r="F1" s="22"/>
      <c r="G1" s="22"/>
      <c r="H1" s="22"/>
      <c r="I1" s="22"/>
      <c r="J1" s="22"/>
      <c r="K1" s="22"/>
    </row>
    <row r="2" spans="1:11" ht="17.100000000000001" customHeight="1">
      <c r="A2" s="22"/>
      <c r="B2" s="395" t="s">
        <v>570</v>
      </c>
      <c r="C2" s="473"/>
      <c r="D2" s="473"/>
      <c r="E2" s="473"/>
      <c r="F2" s="473"/>
      <c r="G2" s="473"/>
      <c r="H2" s="473"/>
      <c r="I2" s="473"/>
      <c r="J2" s="473"/>
      <c r="K2" s="473"/>
    </row>
    <row r="3" spans="1:11" ht="17.100000000000001" customHeight="1">
      <c r="A3" s="22"/>
      <c r="B3" s="22"/>
      <c r="C3" s="22"/>
      <c r="D3" s="22"/>
      <c r="E3" s="22"/>
      <c r="F3" s="22"/>
      <c r="G3" s="22"/>
      <c r="H3" s="22"/>
      <c r="I3" s="22"/>
      <c r="J3" s="22"/>
      <c r="K3" s="22"/>
    </row>
    <row r="4" spans="1:11" ht="14.65" customHeight="1">
      <c r="A4" s="22"/>
      <c r="B4" s="394" t="s">
        <v>571</v>
      </c>
      <c r="C4" s="489"/>
      <c r="D4" s="490"/>
      <c r="E4" s="197" t="s">
        <v>572</v>
      </c>
      <c r="F4" s="489"/>
      <c r="G4" s="489"/>
      <c r="H4" s="489"/>
      <c r="I4" s="489"/>
      <c r="J4" s="489"/>
      <c r="K4" s="490"/>
    </row>
    <row r="5" spans="1:11" ht="14.65" customHeight="1">
      <c r="A5" s="22"/>
      <c r="B5" s="522"/>
      <c r="C5" s="473"/>
      <c r="D5" s="523"/>
      <c r="E5" s="522"/>
      <c r="F5" s="473"/>
      <c r="G5" s="473"/>
      <c r="H5" s="473"/>
      <c r="I5" s="473"/>
      <c r="J5" s="473"/>
      <c r="K5" s="523"/>
    </row>
    <row r="6" spans="1:11" ht="39" customHeight="1">
      <c r="A6" s="22"/>
      <c r="B6" s="491"/>
      <c r="C6" s="492"/>
      <c r="D6" s="493"/>
      <c r="E6" s="491"/>
      <c r="F6" s="492"/>
      <c r="G6" s="492"/>
      <c r="H6" s="492"/>
      <c r="I6" s="492"/>
      <c r="J6" s="492"/>
      <c r="K6" s="493"/>
    </row>
    <row r="7" spans="1:11" ht="14.65" customHeight="1">
      <c r="A7" s="22"/>
      <c r="B7" s="394" t="s">
        <v>573</v>
      </c>
      <c r="C7" s="489"/>
      <c r="D7" s="490"/>
      <c r="E7" s="393" t="s">
        <v>574</v>
      </c>
      <c r="F7" s="489"/>
      <c r="G7" s="489"/>
      <c r="H7" s="489"/>
      <c r="I7" s="489"/>
      <c r="J7" s="489"/>
      <c r="K7" s="490"/>
    </row>
    <row r="8" spans="1:11" ht="17.100000000000001" customHeight="1">
      <c r="A8" s="22"/>
      <c r="B8" s="522"/>
      <c r="C8" s="473"/>
      <c r="D8" s="523"/>
      <c r="E8" s="522"/>
      <c r="F8" s="473"/>
      <c r="G8" s="473"/>
      <c r="H8" s="473"/>
      <c r="I8" s="473"/>
      <c r="J8" s="473"/>
      <c r="K8" s="523"/>
    </row>
    <row r="9" spans="1:11">
      <c r="A9" s="22"/>
      <c r="B9" s="522"/>
      <c r="C9" s="473"/>
      <c r="D9" s="523"/>
      <c r="E9" s="522"/>
      <c r="F9" s="473"/>
      <c r="G9" s="473"/>
      <c r="H9" s="473"/>
      <c r="I9" s="473"/>
      <c r="J9" s="473"/>
      <c r="K9" s="523"/>
    </row>
    <row r="10" spans="1:11" ht="17.100000000000001" customHeight="1">
      <c r="A10" s="22"/>
      <c r="B10" s="522"/>
      <c r="C10" s="473"/>
      <c r="D10" s="523"/>
      <c r="E10" s="522"/>
      <c r="F10" s="473"/>
      <c r="G10" s="473"/>
      <c r="H10" s="473"/>
      <c r="I10" s="473"/>
      <c r="J10" s="473"/>
      <c r="K10" s="523"/>
    </row>
    <row r="11" spans="1:11" ht="17.100000000000001" customHeight="1">
      <c r="A11" s="22"/>
      <c r="B11" s="522"/>
      <c r="C11" s="473"/>
      <c r="D11" s="523"/>
      <c r="E11" s="522"/>
      <c r="F11" s="473"/>
      <c r="G11" s="473"/>
      <c r="H11" s="473"/>
      <c r="I11" s="473"/>
      <c r="J11" s="473"/>
      <c r="K11" s="523"/>
    </row>
    <row r="12" spans="1:11" ht="17.100000000000001" customHeight="1">
      <c r="A12" s="22"/>
      <c r="B12" s="522"/>
      <c r="C12" s="473"/>
      <c r="D12" s="523"/>
      <c r="E12" s="522"/>
      <c r="F12" s="473"/>
      <c r="G12" s="473"/>
      <c r="H12" s="473"/>
      <c r="I12" s="473"/>
      <c r="J12" s="473"/>
      <c r="K12" s="523"/>
    </row>
    <row r="13" spans="1:11">
      <c r="A13" s="22"/>
      <c r="B13" s="522"/>
      <c r="C13" s="473"/>
      <c r="D13" s="523"/>
      <c r="E13" s="522"/>
      <c r="F13" s="473"/>
      <c r="G13" s="473"/>
      <c r="H13" s="473"/>
      <c r="I13" s="473"/>
      <c r="J13" s="473"/>
      <c r="K13" s="523"/>
    </row>
    <row r="14" spans="1:11">
      <c r="A14" s="22"/>
      <c r="B14" s="491"/>
      <c r="C14" s="492"/>
      <c r="D14" s="493"/>
      <c r="E14" s="491"/>
      <c r="F14" s="492"/>
      <c r="G14" s="492"/>
      <c r="H14" s="492"/>
      <c r="I14" s="492"/>
      <c r="J14" s="492"/>
      <c r="K14" s="493"/>
    </row>
    <row r="15" spans="1:11" ht="14.65" customHeight="1">
      <c r="A15" s="22"/>
      <c r="B15" s="394" t="s">
        <v>575</v>
      </c>
      <c r="C15" s="489"/>
      <c r="D15" s="490"/>
      <c r="E15" s="393" t="s">
        <v>576</v>
      </c>
      <c r="F15" s="489"/>
      <c r="G15" s="489"/>
      <c r="H15" s="489"/>
      <c r="I15" s="489"/>
      <c r="J15" s="489"/>
      <c r="K15" s="490"/>
    </row>
    <row r="16" spans="1:11" ht="17.100000000000001" customHeight="1">
      <c r="A16" s="22"/>
      <c r="B16" s="522"/>
      <c r="C16" s="473"/>
      <c r="D16" s="523"/>
      <c r="E16" s="522"/>
      <c r="F16" s="473"/>
      <c r="G16" s="473"/>
      <c r="H16" s="473"/>
      <c r="I16" s="473"/>
      <c r="J16" s="473"/>
      <c r="K16" s="523"/>
    </row>
    <row r="17" spans="1:11" ht="17.100000000000001" customHeight="1">
      <c r="A17" s="22"/>
      <c r="B17" s="522"/>
      <c r="C17" s="473"/>
      <c r="D17" s="523"/>
      <c r="E17" s="522"/>
      <c r="F17" s="473"/>
      <c r="G17" s="473"/>
      <c r="H17" s="473"/>
      <c r="I17" s="473"/>
      <c r="J17" s="473"/>
      <c r="K17" s="523"/>
    </row>
    <row r="18" spans="1:11" ht="17.100000000000001" customHeight="1">
      <c r="A18" s="22"/>
      <c r="B18" s="522"/>
      <c r="C18" s="473"/>
      <c r="D18" s="523"/>
      <c r="E18" s="522"/>
      <c r="F18" s="473"/>
      <c r="G18" s="473"/>
      <c r="H18" s="473"/>
      <c r="I18" s="473"/>
      <c r="J18" s="473"/>
      <c r="K18" s="523"/>
    </row>
    <row r="19" spans="1:11">
      <c r="A19" s="22"/>
      <c r="B19" s="522"/>
      <c r="C19" s="473"/>
      <c r="D19" s="523"/>
      <c r="E19" s="522"/>
      <c r="F19" s="473"/>
      <c r="G19" s="473"/>
      <c r="H19" s="473"/>
      <c r="I19" s="473"/>
      <c r="J19" s="473"/>
      <c r="K19" s="523"/>
    </row>
    <row r="20" spans="1:11">
      <c r="A20" s="22"/>
      <c r="B20" s="522"/>
      <c r="C20" s="473"/>
      <c r="D20" s="523"/>
      <c r="E20" s="522"/>
      <c r="F20" s="473"/>
      <c r="G20" s="473"/>
      <c r="H20" s="473"/>
      <c r="I20" s="473"/>
      <c r="J20" s="473"/>
      <c r="K20" s="523"/>
    </row>
    <row r="21" spans="1:11">
      <c r="A21" s="22"/>
      <c r="B21" s="522"/>
      <c r="C21" s="473"/>
      <c r="D21" s="523"/>
      <c r="E21" s="522"/>
      <c r="F21" s="473"/>
      <c r="G21" s="473"/>
      <c r="H21" s="473"/>
      <c r="I21" s="473"/>
      <c r="J21" s="473"/>
      <c r="K21" s="523"/>
    </row>
    <row r="22" spans="1:11">
      <c r="A22" s="22"/>
      <c r="B22" s="491"/>
      <c r="C22" s="492"/>
      <c r="D22" s="493"/>
      <c r="E22" s="491"/>
      <c r="F22" s="492"/>
      <c r="G22" s="492"/>
      <c r="H22" s="492"/>
      <c r="I22" s="492"/>
      <c r="J22" s="492"/>
      <c r="K22" s="493"/>
    </row>
    <row r="23" spans="1:11" ht="14.65" customHeight="1">
      <c r="A23" s="22"/>
      <c r="B23" s="394" t="s">
        <v>577</v>
      </c>
      <c r="C23" s="489"/>
      <c r="D23" s="490"/>
      <c r="E23" s="396" t="s">
        <v>578</v>
      </c>
      <c r="F23" s="397"/>
      <c r="G23" s="397"/>
      <c r="H23" s="397"/>
      <c r="I23" s="397"/>
      <c r="J23" s="397"/>
      <c r="K23" s="398"/>
    </row>
    <row r="24" spans="1:11" ht="14.65" customHeight="1">
      <c r="A24" s="22"/>
      <c r="B24" s="522"/>
      <c r="C24" s="473"/>
      <c r="D24" s="523"/>
      <c r="E24" s="399"/>
      <c r="F24" s="400"/>
      <c r="G24" s="400"/>
      <c r="H24" s="400"/>
      <c r="I24" s="400"/>
      <c r="J24" s="400"/>
      <c r="K24" s="401"/>
    </row>
    <row r="25" spans="1:11" ht="14.65" customHeight="1">
      <c r="A25" s="22"/>
      <c r="B25" s="522"/>
      <c r="C25" s="473"/>
      <c r="D25" s="523"/>
      <c r="E25" s="399"/>
      <c r="F25" s="400"/>
      <c r="G25" s="400"/>
      <c r="H25" s="400"/>
      <c r="I25" s="400"/>
      <c r="J25" s="400"/>
      <c r="K25" s="401"/>
    </row>
    <row r="26" spans="1:11" ht="14.65" customHeight="1">
      <c r="A26" s="22"/>
      <c r="B26" s="522"/>
      <c r="C26" s="473"/>
      <c r="D26" s="523"/>
      <c r="E26" s="399"/>
      <c r="F26" s="400"/>
      <c r="G26" s="400"/>
      <c r="H26" s="400"/>
      <c r="I26" s="400"/>
      <c r="J26" s="400"/>
      <c r="K26" s="401"/>
    </row>
    <row r="27" spans="1:11">
      <c r="A27" s="22"/>
      <c r="B27" s="522"/>
      <c r="C27" s="473"/>
      <c r="D27" s="523"/>
      <c r="E27" s="399"/>
      <c r="F27" s="400"/>
      <c r="G27" s="400"/>
      <c r="H27" s="400"/>
      <c r="I27" s="400"/>
      <c r="J27" s="400"/>
      <c r="K27" s="401"/>
    </row>
    <row r="28" spans="1:11" ht="17.100000000000001" customHeight="1">
      <c r="A28" s="22"/>
      <c r="B28" s="522"/>
      <c r="C28" s="473"/>
      <c r="D28" s="523"/>
      <c r="E28" s="399"/>
      <c r="F28" s="400"/>
      <c r="G28" s="400"/>
      <c r="H28" s="400"/>
      <c r="I28" s="400"/>
      <c r="J28" s="400"/>
      <c r="K28" s="401"/>
    </row>
    <row r="29" spans="1:11">
      <c r="A29" s="22"/>
      <c r="B29" s="522"/>
      <c r="C29" s="473"/>
      <c r="D29" s="523"/>
      <c r="E29" s="399"/>
      <c r="F29" s="400"/>
      <c r="G29" s="400"/>
      <c r="H29" s="400"/>
      <c r="I29" s="400"/>
      <c r="J29" s="400"/>
      <c r="K29" s="401"/>
    </row>
    <row r="30" spans="1:11" ht="17.100000000000001" customHeight="1">
      <c r="A30" s="22"/>
      <c r="B30" s="522"/>
      <c r="C30" s="473"/>
      <c r="D30" s="523"/>
      <c r="E30" s="399"/>
      <c r="F30" s="400"/>
      <c r="G30" s="400"/>
      <c r="H30" s="400"/>
      <c r="I30" s="400"/>
      <c r="J30" s="400"/>
      <c r="K30" s="401"/>
    </row>
    <row r="31" spans="1:11">
      <c r="A31" s="22"/>
      <c r="B31" s="491"/>
      <c r="C31" s="492"/>
      <c r="D31" s="493"/>
      <c r="E31" s="402"/>
      <c r="F31" s="403"/>
      <c r="G31" s="403"/>
      <c r="H31" s="403"/>
      <c r="I31" s="403"/>
      <c r="J31" s="403"/>
      <c r="K31" s="404"/>
    </row>
    <row r="32" spans="1:11">
      <c r="A32" s="22"/>
      <c r="B32" s="22"/>
      <c r="C32" s="22"/>
      <c r="D32" s="22"/>
      <c r="E32" s="22"/>
      <c r="F32" s="22"/>
      <c r="G32" s="22"/>
      <c r="H32" s="22"/>
      <c r="I32" s="22"/>
      <c r="J32" s="22"/>
      <c r="K32" s="22"/>
    </row>
    <row r="33" spans="1:11">
      <c r="A33" s="22"/>
      <c r="B33" s="22"/>
      <c r="C33" s="22"/>
      <c r="D33" s="22"/>
      <c r="E33" s="22"/>
      <c r="F33" s="22"/>
      <c r="G33" s="22"/>
      <c r="H33" s="22"/>
      <c r="I33" s="22"/>
      <c r="J33" s="22"/>
      <c r="K33" s="22"/>
    </row>
    <row r="34" spans="1:11" ht="19.5" customHeight="1">
      <c r="A34" s="22"/>
      <c r="B34" s="22"/>
      <c r="C34" s="22"/>
      <c r="D34" s="22"/>
      <c r="E34" s="22"/>
      <c r="F34" s="22"/>
      <c r="G34" s="22"/>
      <c r="H34" s="22"/>
      <c r="I34" s="22"/>
      <c r="J34" s="22"/>
      <c r="K34" s="22"/>
    </row>
    <row r="35" spans="1:11">
      <c r="A35" s="22"/>
      <c r="B35" s="22"/>
      <c r="C35" s="22"/>
      <c r="D35" s="22"/>
      <c r="E35" s="22"/>
      <c r="F35" s="22"/>
      <c r="G35" s="22"/>
      <c r="H35" s="22"/>
      <c r="I35" s="22"/>
      <c r="J35" s="22"/>
      <c r="K35" s="22"/>
    </row>
    <row r="36" spans="1:11">
      <c r="A36" s="22"/>
      <c r="B36" s="22"/>
      <c r="C36" s="22"/>
      <c r="D36" s="22"/>
      <c r="E36" s="22"/>
      <c r="F36" s="22"/>
      <c r="G36" s="22"/>
      <c r="H36" s="22"/>
      <c r="I36" s="22"/>
      <c r="J36" s="22"/>
      <c r="K36" s="22"/>
    </row>
    <row r="37" spans="1:11">
      <c r="A37" s="22"/>
      <c r="B37" s="22"/>
      <c r="C37" s="22"/>
      <c r="D37" s="22"/>
      <c r="E37" s="22"/>
      <c r="F37" s="22"/>
      <c r="G37" s="22"/>
      <c r="H37" s="22"/>
      <c r="I37" s="22"/>
      <c r="J37" s="22"/>
      <c r="K37" s="22"/>
    </row>
    <row r="38" spans="1:11">
      <c r="A38" s="22"/>
      <c r="B38" s="22"/>
      <c r="C38" s="22"/>
      <c r="D38" s="22"/>
      <c r="E38" s="22"/>
      <c r="F38" s="22"/>
      <c r="G38" s="22"/>
      <c r="H38" s="22"/>
      <c r="I38" s="22"/>
      <c r="J38" s="22"/>
      <c r="K38" s="22"/>
    </row>
    <row r="39" spans="1:11">
      <c r="A39" s="22"/>
      <c r="B39" s="22"/>
      <c r="C39" s="22"/>
      <c r="D39" s="22"/>
      <c r="E39" s="22"/>
      <c r="F39" s="22"/>
      <c r="G39" s="22"/>
      <c r="H39" s="22"/>
      <c r="I39" s="22"/>
      <c r="J39" s="22"/>
      <c r="K39" s="22"/>
    </row>
    <row r="40" spans="1:11">
      <c r="A40" s="22"/>
      <c r="B40" s="22"/>
      <c r="C40" s="22"/>
      <c r="D40" s="22"/>
      <c r="E40" s="22"/>
      <c r="F40" s="22"/>
      <c r="G40" s="22"/>
      <c r="H40" s="22"/>
      <c r="I40" s="22"/>
      <c r="J40" s="22"/>
      <c r="K40" s="22"/>
    </row>
    <row r="41" spans="1:11">
      <c r="A41" s="22"/>
      <c r="B41" s="22"/>
      <c r="C41" s="22"/>
      <c r="D41" s="22"/>
      <c r="E41" s="22"/>
      <c r="F41" s="22"/>
      <c r="G41" s="22"/>
      <c r="H41" s="22"/>
      <c r="I41" s="22"/>
      <c r="J41" s="22"/>
      <c r="K41" s="22"/>
    </row>
    <row r="42" spans="1:11">
      <c r="A42" s="22"/>
      <c r="B42" s="22"/>
      <c r="C42" s="22"/>
      <c r="D42" s="22"/>
      <c r="E42" s="22"/>
      <c r="F42" s="22"/>
      <c r="G42" s="22"/>
      <c r="H42" s="22"/>
      <c r="I42" s="22"/>
      <c r="J42" s="22"/>
      <c r="K42" s="22"/>
    </row>
    <row r="43" spans="1:11">
      <c r="A43" s="22"/>
      <c r="B43" s="22"/>
      <c r="C43" s="22"/>
      <c r="D43" s="22"/>
      <c r="E43" s="22"/>
      <c r="F43" s="22"/>
      <c r="G43" s="22"/>
      <c r="H43" s="22"/>
      <c r="I43" s="22"/>
      <c r="J43" s="22"/>
      <c r="K43" s="22"/>
    </row>
    <row r="44" spans="1:11">
      <c r="A44" s="22"/>
      <c r="B44" s="22"/>
      <c r="C44" s="22"/>
      <c r="D44" s="22"/>
      <c r="E44" s="22"/>
      <c r="F44" s="22"/>
      <c r="G44" s="22"/>
      <c r="H44" s="22"/>
      <c r="I44" s="22"/>
      <c r="J44" s="22"/>
      <c r="K44" s="22"/>
    </row>
    <row r="45" spans="1:11">
      <c r="A45" s="22"/>
      <c r="B45" s="22"/>
      <c r="C45" s="22"/>
      <c r="D45" s="22"/>
      <c r="E45" s="22"/>
      <c r="F45" s="22"/>
      <c r="G45" s="22"/>
      <c r="H45" s="22"/>
      <c r="I45" s="22"/>
      <c r="J45" s="22"/>
      <c r="K45" s="22"/>
    </row>
    <row r="46" spans="1:11">
      <c r="A46" s="22"/>
      <c r="B46" s="22"/>
      <c r="C46" s="22"/>
      <c r="D46" s="22"/>
      <c r="E46" s="22"/>
      <c r="F46" s="22"/>
      <c r="G46" s="22"/>
      <c r="H46" s="22"/>
      <c r="I46" s="22"/>
      <c r="J46" s="22"/>
      <c r="K46" s="22"/>
    </row>
    <row r="47" spans="1:11">
      <c r="A47" s="22"/>
      <c r="B47" s="22"/>
      <c r="C47" s="22"/>
      <c r="D47" s="22"/>
      <c r="E47" s="22"/>
      <c r="F47" s="22"/>
      <c r="G47" s="22"/>
      <c r="H47" s="22"/>
      <c r="I47" s="22"/>
      <c r="J47" s="22"/>
      <c r="K47" s="22"/>
    </row>
    <row r="48" spans="1:11">
      <c r="A48" s="22"/>
      <c r="B48" s="22"/>
      <c r="C48" s="22"/>
      <c r="D48" s="22"/>
      <c r="E48" s="22"/>
      <c r="F48" s="22"/>
      <c r="G48" s="22"/>
      <c r="H48" s="22"/>
      <c r="I48" s="22"/>
      <c r="J48" s="22"/>
      <c r="K48" s="22"/>
    </row>
    <row r="49" spans="1:11" ht="14.65" customHeight="1">
      <c r="A49" s="22"/>
      <c r="B49" s="392"/>
      <c r="C49" s="473"/>
      <c r="D49" s="473"/>
      <c r="E49" s="473"/>
      <c r="F49" s="473"/>
      <c r="G49" s="473"/>
      <c r="H49" s="473"/>
      <c r="I49" s="473"/>
      <c r="J49" s="473"/>
      <c r="K49" s="473"/>
    </row>
    <row r="50" spans="1:11">
      <c r="A50" s="22"/>
      <c r="B50" s="473"/>
      <c r="C50" s="473"/>
      <c r="D50" s="473"/>
      <c r="E50" s="473"/>
      <c r="F50" s="473"/>
      <c r="G50" s="473"/>
      <c r="H50" s="473"/>
      <c r="I50" s="473"/>
      <c r="J50" s="473"/>
      <c r="K50" s="473"/>
    </row>
    <row r="51" spans="1:11">
      <c r="A51" s="22"/>
      <c r="B51" s="473"/>
      <c r="C51" s="473"/>
      <c r="D51" s="473"/>
      <c r="E51" s="473"/>
      <c r="F51" s="473"/>
      <c r="G51" s="473"/>
      <c r="H51" s="473"/>
      <c r="I51" s="473"/>
      <c r="J51" s="473"/>
      <c r="K51" s="473"/>
    </row>
    <row r="52" spans="1:11">
      <c r="A52" s="22"/>
      <c r="B52" s="473"/>
      <c r="C52" s="473"/>
      <c r="D52" s="473"/>
      <c r="E52" s="473"/>
      <c r="F52" s="473"/>
      <c r="G52" s="473"/>
      <c r="H52" s="473"/>
      <c r="I52" s="473"/>
      <c r="J52" s="473"/>
      <c r="K52" s="473"/>
    </row>
    <row r="53" spans="1:11">
      <c r="A53" s="22"/>
      <c r="B53" s="473"/>
      <c r="C53" s="473"/>
      <c r="D53" s="473"/>
      <c r="E53" s="473"/>
      <c r="F53" s="473"/>
      <c r="G53" s="473"/>
      <c r="H53" s="473"/>
      <c r="I53" s="473"/>
      <c r="J53" s="473"/>
      <c r="K53" s="473"/>
    </row>
    <row r="54" spans="1:11" ht="15.6" customHeight="1">
      <c r="A54" s="22"/>
      <c r="B54" s="473"/>
      <c r="C54" s="473"/>
      <c r="D54" s="473"/>
      <c r="E54" s="473"/>
      <c r="F54" s="473"/>
      <c r="G54" s="473"/>
      <c r="H54" s="473"/>
      <c r="I54" s="473"/>
      <c r="J54" s="473"/>
      <c r="K54" s="473"/>
    </row>
    <row r="55" spans="1:11">
      <c r="A55" s="22"/>
      <c r="B55" s="473"/>
      <c r="C55" s="473"/>
      <c r="D55" s="473"/>
      <c r="E55" s="473"/>
      <c r="F55" s="473"/>
      <c r="G55" s="473"/>
      <c r="H55" s="473"/>
      <c r="I55" s="473"/>
      <c r="J55" s="473"/>
      <c r="K55" s="473"/>
    </row>
    <row r="56" spans="1:11">
      <c r="A56" s="22"/>
      <c r="B56" s="473"/>
      <c r="C56" s="473"/>
      <c r="D56" s="473"/>
      <c r="E56" s="473"/>
      <c r="F56" s="473"/>
      <c r="G56" s="473"/>
      <c r="H56" s="473"/>
      <c r="I56" s="473"/>
      <c r="J56" s="473"/>
      <c r="K56" s="473"/>
    </row>
  </sheetData>
  <mergeCells count="10">
    <mergeCell ref="B2:K2"/>
    <mergeCell ref="E23:K31"/>
    <mergeCell ref="E4:K6"/>
    <mergeCell ref="B15:D22"/>
    <mergeCell ref="B7:D14"/>
    <mergeCell ref="B49:K56"/>
    <mergeCell ref="E7:K14"/>
    <mergeCell ref="B23:D31"/>
    <mergeCell ref="B4:D6"/>
    <mergeCell ref="E15:K22"/>
  </mergeCells>
  <pageMargins left="0.25" right="0.25" top="0.75" bottom="0.75" header="0.3" footer="0.3"/>
  <pageSetup paperSize="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3" tint="0.499984740745262"/>
  </sheetPr>
  <dimension ref="A1:P67"/>
  <sheetViews>
    <sheetView showGridLines="0" topLeftCell="A24" zoomScaleNormal="100" zoomScaleSheetLayoutView="100" workbookViewId="0">
      <selection activeCell="X26" sqref="X26"/>
    </sheetView>
  </sheetViews>
  <sheetFormatPr defaultColWidth="8.7109375" defaultRowHeight="15"/>
  <cols>
    <col min="1" max="1" width="1.42578125" customWidth="1"/>
    <col min="2" max="2" width="7.42578125" customWidth="1"/>
    <col min="6" max="6" width="10.42578125" customWidth="1"/>
  </cols>
  <sheetData>
    <row r="1" spans="1:16" ht="19.5" customHeight="1">
      <c r="A1" s="22"/>
      <c r="B1" s="22"/>
      <c r="C1" s="22"/>
      <c r="D1" s="22"/>
      <c r="E1" s="22"/>
      <c r="F1" s="22"/>
      <c r="G1" s="22"/>
      <c r="H1" s="22"/>
      <c r="I1" s="22"/>
      <c r="J1" s="22"/>
      <c r="K1" s="22"/>
      <c r="L1" s="22"/>
      <c r="M1" s="22"/>
      <c r="N1" s="22"/>
      <c r="O1" s="22"/>
      <c r="P1" s="22"/>
    </row>
    <row r="2" spans="1:16" ht="17.100000000000001" customHeight="1">
      <c r="A2" s="22"/>
      <c r="B2" s="395" t="s">
        <v>579</v>
      </c>
      <c r="C2" s="473"/>
      <c r="D2" s="473"/>
      <c r="E2" s="473"/>
      <c r="F2" s="473"/>
      <c r="G2" s="473"/>
      <c r="H2" s="473"/>
      <c r="I2" s="473"/>
      <c r="J2" s="473"/>
      <c r="K2" s="473"/>
      <c r="L2" s="473"/>
      <c r="M2" s="473"/>
      <c r="N2" s="473"/>
      <c r="O2" s="473"/>
      <c r="P2" s="473"/>
    </row>
    <row r="3" spans="1:16" ht="17.100000000000001" customHeight="1">
      <c r="A3" s="22"/>
      <c r="B3" s="25"/>
      <c r="C3" s="25"/>
      <c r="D3" s="25"/>
      <c r="E3" s="25"/>
      <c r="F3" s="25"/>
      <c r="G3" s="25"/>
      <c r="H3" s="25"/>
      <c r="I3" s="25"/>
      <c r="J3" s="25"/>
      <c r="K3" s="25"/>
      <c r="L3" s="25"/>
      <c r="M3" s="25"/>
      <c r="N3" s="25"/>
      <c r="O3" s="25"/>
      <c r="P3" s="25"/>
    </row>
    <row r="4" spans="1:16" ht="15" customHeight="1">
      <c r="A4" s="22"/>
      <c r="B4" s="409" t="s">
        <v>580</v>
      </c>
      <c r="C4" s="489"/>
      <c r="D4" s="489"/>
      <c r="E4" s="489"/>
      <c r="F4" s="489"/>
      <c r="G4" s="489"/>
      <c r="H4" s="489"/>
      <c r="I4" s="489"/>
      <c r="J4" s="489"/>
      <c r="K4" s="489"/>
      <c r="L4" s="489"/>
      <c r="M4" s="489"/>
      <c r="N4" s="489"/>
      <c r="O4" s="489"/>
      <c r="P4" s="489"/>
    </row>
    <row r="5" spans="1:16" ht="17.100000000000001" customHeight="1">
      <c r="A5" s="22"/>
      <c r="B5" s="491"/>
      <c r="C5" s="492"/>
      <c r="D5" s="492"/>
      <c r="E5" s="492"/>
      <c r="F5" s="492"/>
      <c r="G5" s="492"/>
      <c r="H5" s="492"/>
      <c r="I5" s="492"/>
      <c r="J5" s="492"/>
      <c r="K5" s="492"/>
      <c r="L5" s="492"/>
      <c r="M5" s="492"/>
      <c r="N5" s="492"/>
      <c r="O5" s="492"/>
      <c r="P5" s="492"/>
    </row>
    <row r="6" spans="1:16" ht="17.100000000000001" customHeight="1">
      <c r="A6" s="22"/>
      <c r="B6" s="214"/>
      <c r="C6" s="206"/>
      <c r="D6" s="492"/>
      <c r="E6" s="492"/>
      <c r="F6" s="492"/>
      <c r="G6" s="492"/>
      <c r="H6" s="492"/>
      <c r="I6" s="492"/>
      <c r="J6" s="492"/>
      <c r="K6" s="492"/>
      <c r="L6" s="492"/>
      <c r="M6" s="492"/>
      <c r="N6" s="492"/>
      <c r="O6" s="492"/>
      <c r="P6" s="492"/>
    </row>
    <row r="7" spans="1:16" ht="14.65" customHeight="1">
      <c r="A7" s="22"/>
      <c r="B7" s="522"/>
      <c r="C7" s="406" t="s">
        <v>581</v>
      </c>
      <c r="D7" s="490"/>
      <c r="E7" s="407" t="s">
        <v>582</v>
      </c>
      <c r="F7" s="406" t="s">
        <v>583</v>
      </c>
      <c r="G7" s="408" t="s">
        <v>584</v>
      </c>
      <c r="H7" s="489"/>
      <c r="I7" s="489"/>
      <c r="J7" s="489"/>
      <c r="K7" s="490"/>
      <c r="L7" s="406" t="s">
        <v>585</v>
      </c>
      <c r="M7" s="489"/>
      <c r="N7" s="489"/>
      <c r="O7" s="489"/>
      <c r="P7" s="490"/>
    </row>
    <row r="8" spans="1:16" ht="38.25" customHeight="1">
      <c r="A8" s="22"/>
      <c r="B8" s="491"/>
      <c r="C8" s="491"/>
      <c r="D8" s="493"/>
      <c r="E8" s="494"/>
      <c r="F8" s="494"/>
      <c r="G8" s="491"/>
      <c r="H8" s="492"/>
      <c r="I8" s="492"/>
      <c r="J8" s="492"/>
      <c r="K8" s="493"/>
      <c r="L8" s="491"/>
      <c r="M8" s="492"/>
      <c r="N8" s="492"/>
      <c r="O8" s="492"/>
      <c r="P8" s="493"/>
    </row>
    <row r="9" spans="1:16" ht="17.100000000000001" customHeight="1">
      <c r="A9" s="22"/>
      <c r="B9" s="405">
        <v>1</v>
      </c>
      <c r="C9" s="197" t="s">
        <v>586</v>
      </c>
      <c r="D9" s="490"/>
      <c r="E9" s="197" t="s">
        <v>587</v>
      </c>
      <c r="F9" s="197" t="s">
        <v>588</v>
      </c>
      <c r="G9" s="197" t="s">
        <v>589</v>
      </c>
      <c r="H9" s="489"/>
      <c r="I9" s="489"/>
      <c r="J9" s="489"/>
      <c r="K9" s="490"/>
      <c r="L9" s="197" t="s">
        <v>590</v>
      </c>
      <c r="M9" s="489"/>
      <c r="N9" s="489"/>
      <c r="O9" s="489"/>
      <c r="P9" s="490"/>
    </row>
    <row r="10" spans="1:16" ht="17.100000000000001" customHeight="1">
      <c r="A10" s="22"/>
      <c r="B10" s="524"/>
      <c r="C10" s="522"/>
      <c r="D10" s="523"/>
      <c r="E10" s="524"/>
      <c r="F10" s="524"/>
      <c r="G10" s="522"/>
      <c r="H10" s="473"/>
      <c r="I10" s="473"/>
      <c r="J10" s="473"/>
      <c r="K10" s="523"/>
      <c r="L10" s="522"/>
      <c r="M10" s="473"/>
      <c r="N10" s="473"/>
      <c r="O10" s="473"/>
      <c r="P10" s="523"/>
    </row>
    <row r="11" spans="1:16" ht="17.100000000000001" customHeight="1">
      <c r="A11" s="22"/>
      <c r="B11" s="524"/>
      <c r="C11" s="522"/>
      <c r="D11" s="523"/>
      <c r="E11" s="524"/>
      <c r="F11" s="524"/>
      <c r="G11" s="522"/>
      <c r="H11" s="473"/>
      <c r="I11" s="473"/>
      <c r="J11" s="473"/>
      <c r="K11" s="523"/>
      <c r="L11" s="522"/>
      <c r="M11" s="473"/>
      <c r="N11" s="473"/>
      <c r="O11" s="473"/>
      <c r="P11" s="523"/>
    </row>
    <row r="12" spans="1:16" ht="17.100000000000001" customHeight="1">
      <c r="A12" s="22"/>
      <c r="B12" s="494"/>
      <c r="C12" s="491"/>
      <c r="D12" s="493"/>
      <c r="E12" s="494"/>
      <c r="F12" s="494"/>
      <c r="G12" s="491"/>
      <c r="H12" s="492"/>
      <c r="I12" s="492"/>
      <c r="J12" s="492"/>
      <c r="K12" s="493"/>
      <c r="L12" s="491"/>
      <c r="M12" s="492"/>
      <c r="N12" s="492"/>
      <c r="O12" s="492"/>
      <c r="P12" s="493"/>
    </row>
    <row r="13" spans="1:16" ht="17.100000000000001" customHeight="1">
      <c r="A13" s="22"/>
      <c r="B13" s="405">
        <v>2</v>
      </c>
      <c r="C13" s="197" t="s">
        <v>586</v>
      </c>
      <c r="D13" s="490"/>
      <c r="E13" s="197" t="s">
        <v>587</v>
      </c>
      <c r="F13" s="197" t="s">
        <v>588</v>
      </c>
      <c r="G13" s="197" t="s">
        <v>591</v>
      </c>
      <c r="H13" s="489"/>
      <c r="I13" s="489"/>
      <c r="J13" s="489"/>
      <c r="K13" s="490"/>
      <c r="L13" s="197" t="s">
        <v>592</v>
      </c>
      <c r="M13" s="489"/>
      <c r="N13" s="489"/>
      <c r="O13" s="489"/>
      <c r="P13" s="490"/>
    </row>
    <row r="14" spans="1:16" ht="17.100000000000001" customHeight="1">
      <c r="A14" s="22"/>
      <c r="B14" s="524"/>
      <c r="C14" s="522"/>
      <c r="D14" s="523"/>
      <c r="E14" s="524"/>
      <c r="F14" s="524"/>
      <c r="G14" s="522"/>
      <c r="H14" s="473"/>
      <c r="I14" s="473"/>
      <c r="J14" s="473"/>
      <c r="K14" s="523"/>
      <c r="L14" s="522"/>
      <c r="M14" s="473"/>
      <c r="N14" s="473"/>
      <c r="O14" s="473"/>
      <c r="P14" s="523"/>
    </row>
    <row r="15" spans="1:16" ht="17.100000000000001" customHeight="1">
      <c r="A15" s="22"/>
      <c r="B15" s="524"/>
      <c r="C15" s="522"/>
      <c r="D15" s="523"/>
      <c r="E15" s="524"/>
      <c r="F15" s="524"/>
      <c r="G15" s="522"/>
      <c r="H15" s="473"/>
      <c r="I15" s="473"/>
      <c r="J15" s="473"/>
      <c r="K15" s="523"/>
      <c r="L15" s="522"/>
      <c r="M15" s="473"/>
      <c r="N15" s="473"/>
      <c r="O15" s="473"/>
      <c r="P15" s="523"/>
    </row>
    <row r="16" spans="1:16" ht="17.100000000000001" customHeight="1">
      <c r="A16" s="22"/>
      <c r="B16" s="494"/>
      <c r="C16" s="491"/>
      <c r="D16" s="493"/>
      <c r="E16" s="494"/>
      <c r="F16" s="494"/>
      <c r="G16" s="491"/>
      <c r="H16" s="492"/>
      <c r="I16" s="492"/>
      <c r="J16" s="492"/>
      <c r="K16" s="493"/>
      <c r="L16" s="491"/>
      <c r="M16" s="492"/>
      <c r="N16" s="492"/>
      <c r="O16" s="492"/>
      <c r="P16" s="493"/>
    </row>
    <row r="17" spans="1:16" ht="17.100000000000001" customHeight="1">
      <c r="A17" s="22"/>
      <c r="B17" s="405">
        <v>3</v>
      </c>
      <c r="C17" s="197" t="s">
        <v>593</v>
      </c>
      <c r="D17" s="490"/>
      <c r="E17" s="197" t="s">
        <v>594</v>
      </c>
      <c r="F17" s="214" t="s">
        <v>588</v>
      </c>
      <c r="G17" s="197" t="s">
        <v>595</v>
      </c>
      <c r="H17" s="489"/>
      <c r="I17" s="489"/>
      <c r="J17" s="489"/>
      <c r="K17" s="490"/>
      <c r="L17" s="197" t="s">
        <v>596</v>
      </c>
      <c r="M17" s="489"/>
      <c r="N17" s="489"/>
      <c r="O17" s="489"/>
      <c r="P17" s="490"/>
    </row>
    <row r="18" spans="1:16" ht="17.100000000000001" customHeight="1">
      <c r="A18" s="22"/>
      <c r="B18" s="524"/>
      <c r="C18" s="522"/>
      <c r="D18" s="523"/>
      <c r="E18" s="524"/>
      <c r="F18" s="522"/>
      <c r="G18" s="522"/>
      <c r="H18" s="473"/>
      <c r="I18" s="473"/>
      <c r="J18" s="473"/>
      <c r="K18" s="523"/>
      <c r="L18" s="522"/>
      <c r="M18" s="473"/>
      <c r="N18" s="473"/>
      <c r="O18" s="473"/>
      <c r="P18" s="523"/>
    </row>
    <row r="19" spans="1:16" ht="17.100000000000001" customHeight="1">
      <c r="A19" s="22"/>
      <c r="B19" s="524"/>
      <c r="C19" s="522"/>
      <c r="D19" s="523"/>
      <c r="E19" s="524"/>
      <c r="F19" s="522"/>
      <c r="G19" s="522"/>
      <c r="H19" s="473"/>
      <c r="I19" s="473"/>
      <c r="J19" s="473"/>
      <c r="K19" s="523"/>
      <c r="L19" s="522"/>
      <c r="M19" s="473"/>
      <c r="N19" s="473"/>
      <c r="O19" s="473"/>
      <c r="P19" s="523"/>
    </row>
    <row r="20" spans="1:16" ht="17.100000000000001" customHeight="1">
      <c r="A20" s="22"/>
      <c r="B20" s="494"/>
      <c r="C20" s="491"/>
      <c r="D20" s="493"/>
      <c r="E20" s="494"/>
      <c r="F20" s="491"/>
      <c r="G20" s="491"/>
      <c r="H20" s="492"/>
      <c r="I20" s="492"/>
      <c r="J20" s="492"/>
      <c r="K20" s="493"/>
      <c r="L20" s="491"/>
      <c r="M20" s="492"/>
      <c r="N20" s="492"/>
      <c r="O20" s="492"/>
      <c r="P20" s="493"/>
    </row>
    <row r="21" spans="1:16" ht="17.100000000000001" customHeight="1">
      <c r="A21" s="22"/>
      <c r="B21" s="405">
        <v>4</v>
      </c>
      <c r="C21" s="197"/>
      <c r="D21" s="490"/>
      <c r="E21" s="197"/>
      <c r="F21" s="214"/>
      <c r="G21" s="197"/>
      <c r="H21" s="489"/>
      <c r="I21" s="489"/>
      <c r="J21" s="489"/>
      <c r="K21" s="490"/>
      <c r="L21" s="197"/>
      <c r="M21" s="489"/>
      <c r="N21" s="489"/>
      <c r="O21" s="489"/>
      <c r="P21" s="490"/>
    </row>
    <row r="22" spans="1:16" ht="17.100000000000001" customHeight="1">
      <c r="A22" s="22"/>
      <c r="B22" s="524"/>
      <c r="C22" s="522"/>
      <c r="D22" s="523"/>
      <c r="E22" s="524"/>
      <c r="F22" s="522"/>
      <c r="G22" s="522"/>
      <c r="H22" s="473"/>
      <c r="I22" s="473"/>
      <c r="J22" s="473"/>
      <c r="K22" s="523"/>
      <c r="L22" s="522"/>
      <c r="M22" s="473"/>
      <c r="N22" s="473"/>
      <c r="O22" s="473"/>
      <c r="P22" s="523"/>
    </row>
    <row r="23" spans="1:16" ht="17.100000000000001" customHeight="1">
      <c r="A23" s="22"/>
      <c r="B23" s="524"/>
      <c r="C23" s="522"/>
      <c r="D23" s="523"/>
      <c r="E23" s="524"/>
      <c r="F23" s="522"/>
      <c r="G23" s="522"/>
      <c r="H23" s="473"/>
      <c r="I23" s="473"/>
      <c r="J23" s="473"/>
      <c r="K23" s="523"/>
      <c r="L23" s="522"/>
      <c r="M23" s="473"/>
      <c r="N23" s="473"/>
      <c r="O23" s="473"/>
      <c r="P23" s="523"/>
    </row>
    <row r="24" spans="1:16" ht="17.100000000000001" customHeight="1">
      <c r="A24" s="22"/>
      <c r="B24" s="494"/>
      <c r="C24" s="491"/>
      <c r="D24" s="493"/>
      <c r="E24" s="494"/>
      <c r="F24" s="491"/>
      <c r="G24" s="491"/>
      <c r="H24" s="492"/>
      <c r="I24" s="492"/>
      <c r="J24" s="492"/>
      <c r="K24" s="493"/>
      <c r="L24" s="491"/>
      <c r="M24" s="492"/>
      <c r="N24" s="492"/>
      <c r="O24" s="492"/>
      <c r="P24" s="493"/>
    </row>
    <row r="25" spans="1:16" ht="17.100000000000001" customHeight="1">
      <c r="A25" s="22"/>
      <c r="B25" s="405">
        <v>5</v>
      </c>
      <c r="C25" s="197"/>
      <c r="D25" s="490"/>
      <c r="E25" s="197"/>
      <c r="F25" s="214"/>
      <c r="G25" s="197"/>
      <c r="H25" s="489"/>
      <c r="I25" s="489"/>
      <c r="J25" s="489"/>
      <c r="K25" s="490"/>
      <c r="L25" s="197"/>
      <c r="M25" s="489"/>
      <c r="N25" s="489"/>
      <c r="O25" s="489"/>
      <c r="P25" s="490"/>
    </row>
    <row r="26" spans="1:16" ht="17.100000000000001" customHeight="1">
      <c r="A26" s="22"/>
      <c r="B26" s="524"/>
      <c r="C26" s="522"/>
      <c r="D26" s="523"/>
      <c r="E26" s="524"/>
      <c r="F26" s="522"/>
      <c r="G26" s="522"/>
      <c r="H26" s="473"/>
      <c r="I26" s="473"/>
      <c r="J26" s="473"/>
      <c r="K26" s="523"/>
      <c r="L26" s="522"/>
      <c r="M26" s="473"/>
      <c r="N26" s="473"/>
      <c r="O26" s="473"/>
      <c r="P26" s="523"/>
    </row>
    <row r="27" spans="1:16">
      <c r="A27" s="22"/>
      <c r="B27" s="524"/>
      <c r="C27" s="522"/>
      <c r="D27" s="523"/>
      <c r="E27" s="524"/>
      <c r="F27" s="522"/>
      <c r="G27" s="522"/>
      <c r="H27" s="473"/>
      <c r="I27" s="473"/>
      <c r="J27" s="473"/>
      <c r="K27" s="523"/>
      <c r="L27" s="522"/>
      <c r="M27" s="473"/>
      <c r="N27" s="473"/>
      <c r="O27" s="473"/>
      <c r="P27" s="523"/>
    </row>
    <row r="28" spans="1:16">
      <c r="A28" s="22"/>
      <c r="B28" s="494"/>
      <c r="C28" s="491"/>
      <c r="D28" s="493"/>
      <c r="E28" s="494"/>
      <c r="F28" s="491"/>
      <c r="G28" s="491"/>
      <c r="H28" s="492"/>
      <c r="I28" s="492"/>
      <c r="J28" s="492"/>
      <c r="K28" s="493"/>
      <c r="L28" s="491"/>
      <c r="M28" s="492"/>
      <c r="N28" s="492"/>
      <c r="O28" s="492"/>
      <c r="P28" s="493"/>
    </row>
    <row r="29" spans="1:16">
      <c r="A29" s="22"/>
      <c r="B29" s="405">
        <v>6</v>
      </c>
      <c r="C29" s="197"/>
      <c r="D29" s="490"/>
      <c r="E29" s="197"/>
      <c r="F29" s="214"/>
      <c r="G29" s="197"/>
      <c r="H29" s="489"/>
      <c r="I29" s="489"/>
      <c r="J29" s="489"/>
      <c r="K29" s="490"/>
      <c r="L29" s="197"/>
      <c r="M29" s="489"/>
      <c r="N29" s="489"/>
      <c r="O29" s="489"/>
      <c r="P29" s="490"/>
    </row>
    <row r="30" spans="1:16">
      <c r="A30" s="22"/>
      <c r="B30" s="524"/>
      <c r="C30" s="522"/>
      <c r="D30" s="523"/>
      <c r="E30" s="524"/>
      <c r="F30" s="522"/>
      <c r="G30" s="522"/>
      <c r="H30" s="473"/>
      <c r="I30" s="473"/>
      <c r="J30" s="473"/>
      <c r="K30" s="523"/>
      <c r="L30" s="522"/>
      <c r="M30" s="473"/>
      <c r="N30" s="473"/>
      <c r="O30" s="473"/>
      <c r="P30" s="523"/>
    </row>
    <row r="31" spans="1:16">
      <c r="A31" s="22"/>
      <c r="B31" s="524"/>
      <c r="C31" s="522"/>
      <c r="D31" s="523"/>
      <c r="E31" s="524"/>
      <c r="F31" s="522"/>
      <c r="G31" s="522"/>
      <c r="H31" s="473"/>
      <c r="I31" s="473"/>
      <c r="J31" s="473"/>
      <c r="K31" s="523"/>
      <c r="L31" s="522"/>
      <c r="M31" s="473"/>
      <c r="N31" s="473"/>
      <c r="O31" s="473"/>
      <c r="P31" s="523"/>
    </row>
    <row r="32" spans="1:16">
      <c r="A32" s="22"/>
      <c r="B32" s="494"/>
      <c r="C32" s="491"/>
      <c r="D32" s="493"/>
      <c r="E32" s="494"/>
      <c r="F32" s="491"/>
      <c r="G32" s="491"/>
      <c r="H32" s="492"/>
      <c r="I32" s="492"/>
      <c r="J32" s="492"/>
      <c r="K32" s="493"/>
      <c r="L32" s="491"/>
      <c r="M32" s="492"/>
      <c r="N32" s="492"/>
      <c r="O32" s="492"/>
      <c r="P32" s="493"/>
    </row>
    <row r="33" spans="1:16">
      <c r="A33" s="22"/>
      <c r="B33" s="405">
        <v>7</v>
      </c>
      <c r="C33" s="197"/>
      <c r="D33" s="490"/>
      <c r="E33" s="197"/>
      <c r="F33" s="214"/>
      <c r="G33" s="197"/>
      <c r="H33" s="489"/>
      <c r="I33" s="489"/>
      <c r="J33" s="489"/>
      <c r="K33" s="490"/>
      <c r="L33" s="197"/>
      <c r="M33" s="489"/>
      <c r="N33" s="489"/>
      <c r="O33" s="489"/>
      <c r="P33" s="490"/>
    </row>
    <row r="34" spans="1:16">
      <c r="A34" s="22"/>
      <c r="B34" s="524"/>
      <c r="C34" s="522"/>
      <c r="D34" s="523"/>
      <c r="E34" s="524"/>
      <c r="F34" s="522"/>
      <c r="G34" s="522"/>
      <c r="H34" s="473"/>
      <c r="I34" s="473"/>
      <c r="J34" s="473"/>
      <c r="K34" s="523"/>
      <c r="L34" s="522"/>
      <c r="M34" s="473"/>
      <c r="N34" s="473"/>
      <c r="O34" s="473"/>
      <c r="P34" s="523"/>
    </row>
    <row r="35" spans="1:16">
      <c r="A35" s="22"/>
      <c r="B35" s="524"/>
      <c r="C35" s="522"/>
      <c r="D35" s="523"/>
      <c r="E35" s="524"/>
      <c r="F35" s="522"/>
      <c r="G35" s="522"/>
      <c r="H35" s="473"/>
      <c r="I35" s="473"/>
      <c r="J35" s="473"/>
      <c r="K35" s="523"/>
      <c r="L35" s="522"/>
      <c r="M35" s="473"/>
      <c r="N35" s="473"/>
      <c r="O35" s="473"/>
      <c r="P35" s="523"/>
    </row>
    <row r="36" spans="1:16">
      <c r="A36" s="22"/>
      <c r="B36" s="494"/>
      <c r="C36" s="491"/>
      <c r="D36" s="493"/>
      <c r="E36" s="494"/>
      <c r="F36" s="491"/>
      <c r="G36" s="491"/>
      <c r="H36" s="492"/>
      <c r="I36" s="492"/>
      <c r="J36" s="492"/>
      <c r="K36" s="493"/>
      <c r="L36" s="491"/>
      <c r="M36" s="492"/>
      <c r="N36" s="492"/>
      <c r="O36" s="492"/>
      <c r="P36" s="493"/>
    </row>
    <row r="37" spans="1:16">
      <c r="A37" s="22"/>
      <c r="B37" s="405">
        <v>8</v>
      </c>
      <c r="C37" s="197"/>
      <c r="D37" s="490"/>
      <c r="E37" s="197"/>
      <c r="F37" s="214"/>
      <c r="G37" s="197"/>
      <c r="H37" s="489"/>
      <c r="I37" s="489"/>
      <c r="J37" s="489"/>
      <c r="K37" s="490"/>
      <c r="L37" s="197"/>
      <c r="M37" s="489"/>
      <c r="N37" s="489"/>
      <c r="O37" s="489"/>
      <c r="P37" s="490"/>
    </row>
    <row r="38" spans="1:16">
      <c r="A38" s="22"/>
      <c r="B38" s="524"/>
      <c r="C38" s="522"/>
      <c r="D38" s="523"/>
      <c r="E38" s="524"/>
      <c r="F38" s="522"/>
      <c r="G38" s="522"/>
      <c r="H38" s="473"/>
      <c r="I38" s="473"/>
      <c r="J38" s="473"/>
      <c r="K38" s="523"/>
      <c r="L38" s="522"/>
      <c r="M38" s="473"/>
      <c r="N38" s="473"/>
      <c r="O38" s="473"/>
      <c r="P38" s="523"/>
    </row>
    <row r="39" spans="1:16">
      <c r="A39" s="22"/>
      <c r="B39" s="524"/>
      <c r="C39" s="522"/>
      <c r="D39" s="523"/>
      <c r="E39" s="524"/>
      <c r="F39" s="522"/>
      <c r="G39" s="522"/>
      <c r="H39" s="473"/>
      <c r="I39" s="473"/>
      <c r="J39" s="473"/>
      <c r="K39" s="523"/>
      <c r="L39" s="522"/>
      <c r="M39" s="473"/>
      <c r="N39" s="473"/>
      <c r="O39" s="473"/>
      <c r="P39" s="523"/>
    </row>
    <row r="40" spans="1:16">
      <c r="A40" s="22"/>
      <c r="B40" s="494"/>
      <c r="C40" s="491"/>
      <c r="D40" s="493"/>
      <c r="E40" s="494"/>
      <c r="F40" s="491"/>
      <c r="G40" s="491"/>
      <c r="H40" s="492"/>
      <c r="I40" s="492"/>
      <c r="J40" s="492"/>
      <c r="K40" s="493"/>
      <c r="L40" s="491"/>
      <c r="M40" s="492"/>
      <c r="N40" s="492"/>
      <c r="O40" s="492"/>
      <c r="P40" s="493"/>
    </row>
    <row r="41" spans="1:16">
      <c r="A41" s="22"/>
      <c r="B41" s="410"/>
      <c r="C41" s="489"/>
      <c r="D41" s="489"/>
      <c r="E41" s="489"/>
      <c r="F41" s="489"/>
      <c r="G41" s="489"/>
      <c r="H41" s="489"/>
      <c r="I41" s="489"/>
      <c r="J41" s="489"/>
      <c r="K41" s="489"/>
      <c r="L41" s="489"/>
      <c r="M41" s="489"/>
      <c r="N41" s="489"/>
      <c r="O41" s="489"/>
      <c r="P41" s="489"/>
    </row>
    <row r="42" spans="1:16">
      <c r="A42" s="22"/>
      <c r="B42" s="491"/>
      <c r="C42" s="492"/>
      <c r="D42" s="492"/>
      <c r="E42" s="492"/>
      <c r="F42" s="492"/>
      <c r="G42" s="492"/>
      <c r="H42" s="492"/>
      <c r="I42" s="492"/>
      <c r="J42" s="492"/>
      <c r="K42" s="492"/>
      <c r="L42" s="492"/>
      <c r="M42" s="492"/>
      <c r="N42" s="492"/>
      <c r="O42" s="492"/>
      <c r="P42" s="492"/>
    </row>
    <row r="43" spans="1:16">
      <c r="A43" s="22"/>
      <c r="B43" s="412" t="s">
        <v>597</v>
      </c>
      <c r="C43" s="478"/>
      <c r="D43" s="478"/>
      <c r="E43" s="478"/>
      <c r="F43" s="478"/>
      <c r="G43" s="478"/>
      <c r="H43" s="478"/>
      <c r="I43" s="478"/>
      <c r="J43" s="478"/>
      <c r="K43" s="478"/>
      <c r="L43" s="478"/>
      <c r="M43" s="478"/>
      <c r="N43" s="478"/>
      <c r="O43" s="478"/>
      <c r="P43" s="479"/>
    </row>
    <row r="44" spans="1:16" ht="14.65" customHeight="1">
      <c r="A44" s="22"/>
      <c r="B44" s="394" t="s">
        <v>598</v>
      </c>
      <c r="C44" s="394" t="s">
        <v>599</v>
      </c>
      <c r="D44" s="394" t="s">
        <v>600</v>
      </c>
      <c r="E44" s="489"/>
      <c r="F44" s="489"/>
      <c r="G44" s="489"/>
      <c r="H44" s="489"/>
      <c r="I44" s="489"/>
      <c r="J44" s="489"/>
      <c r="K44" s="489"/>
      <c r="L44" s="489"/>
      <c r="M44" s="489"/>
      <c r="N44" s="489"/>
      <c r="O44" s="489"/>
      <c r="P44" s="490"/>
    </row>
    <row r="45" spans="1:16" ht="17.100000000000001" customHeight="1">
      <c r="A45" s="22"/>
      <c r="B45" s="494"/>
      <c r="C45" s="494"/>
      <c r="D45" s="491"/>
      <c r="E45" s="492"/>
      <c r="F45" s="492"/>
      <c r="G45" s="492"/>
      <c r="H45" s="492"/>
      <c r="I45" s="492"/>
      <c r="J45" s="492"/>
      <c r="K45" s="492"/>
      <c r="L45" s="492"/>
      <c r="M45" s="492"/>
      <c r="N45" s="492"/>
      <c r="O45" s="492"/>
      <c r="P45" s="493"/>
    </row>
    <row r="46" spans="1:16" ht="17.100000000000001" customHeight="1">
      <c r="A46" s="22"/>
      <c r="B46" s="197" t="s">
        <v>601</v>
      </c>
      <c r="C46" s="411" t="s">
        <v>587</v>
      </c>
      <c r="D46" s="197" t="s">
        <v>602</v>
      </c>
      <c r="E46" s="489"/>
      <c r="F46" s="489"/>
      <c r="G46" s="489"/>
      <c r="H46" s="489"/>
      <c r="I46" s="489"/>
      <c r="J46" s="489"/>
      <c r="K46" s="489"/>
      <c r="L46" s="489"/>
      <c r="M46" s="489"/>
      <c r="N46" s="489"/>
      <c r="O46" s="489"/>
      <c r="P46" s="490"/>
    </row>
    <row r="47" spans="1:16" ht="17.100000000000001" customHeight="1">
      <c r="A47" s="22"/>
      <c r="B47" s="524"/>
      <c r="C47" s="524"/>
      <c r="D47" s="522"/>
      <c r="E47" s="473"/>
      <c r="F47" s="473"/>
      <c r="G47" s="473"/>
      <c r="H47" s="473"/>
      <c r="I47" s="473"/>
      <c r="J47" s="473"/>
      <c r="K47" s="473"/>
      <c r="L47" s="473"/>
      <c r="M47" s="473"/>
      <c r="N47" s="473"/>
      <c r="O47" s="473"/>
      <c r="P47" s="523"/>
    </row>
    <row r="48" spans="1:16" ht="17.100000000000001" customHeight="1">
      <c r="A48" s="22"/>
      <c r="B48" s="494"/>
      <c r="C48" s="494"/>
      <c r="D48" s="491"/>
      <c r="E48" s="492"/>
      <c r="F48" s="492"/>
      <c r="G48" s="492"/>
      <c r="H48" s="492"/>
      <c r="I48" s="492"/>
      <c r="J48" s="492"/>
      <c r="K48" s="492"/>
      <c r="L48" s="492"/>
      <c r="M48" s="492"/>
      <c r="N48" s="492"/>
      <c r="O48" s="492"/>
      <c r="P48" s="493"/>
    </row>
    <row r="49" spans="1:16" ht="17.100000000000001" customHeight="1">
      <c r="A49" s="22"/>
      <c r="B49" s="22"/>
      <c r="C49" s="22"/>
      <c r="D49" s="22"/>
      <c r="E49" s="22"/>
      <c r="F49" s="22"/>
      <c r="G49" s="22"/>
      <c r="H49" s="22"/>
      <c r="I49" s="22"/>
      <c r="J49" s="22"/>
      <c r="K49" s="22"/>
      <c r="L49" s="22"/>
      <c r="M49" s="22"/>
      <c r="N49" s="22"/>
      <c r="O49" s="22"/>
      <c r="P49" s="22"/>
    </row>
    <row r="50" spans="1:16" ht="17.100000000000001" customHeight="1">
      <c r="A50" s="22"/>
      <c r="B50" s="22"/>
      <c r="C50" s="22"/>
      <c r="D50" s="22"/>
      <c r="E50" s="22"/>
      <c r="F50" s="22"/>
      <c r="G50" s="22"/>
      <c r="H50" s="22"/>
      <c r="I50" s="22"/>
      <c r="J50" s="22"/>
      <c r="K50" s="22"/>
      <c r="L50" s="22"/>
      <c r="M50" s="22"/>
      <c r="N50" s="22"/>
      <c r="O50" s="22"/>
      <c r="P50" s="22"/>
    </row>
    <row r="51" spans="1:16" ht="17.100000000000001" customHeight="1">
      <c r="A51" s="22"/>
      <c r="B51" s="22"/>
      <c r="C51" s="22"/>
      <c r="D51" s="22"/>
      <c r="E51" s="22"/>
      <c r="F51" s="22"/>
      <c r="G51" s="22"/>
      <c r="H51" s="22"/>
      <c r="I51" s="22"/>
      <c r="J51" s="22"/>
      <c r="K51" s="22"/>
      <c r="L51" s="22"/>
      <c r="M51" s="22"/>
      <c r="N51" s="22"/>
      <c r="O51" s="9"/>
      <c r="P51" s="22"/>
    </row>
    <row r="52" spans="1:16" ht="17.100000000000001" customHeight="1">
      <c r="A52" s="22"/>
      <c r="B52" s="22"/>
      <c r="C52" s="22"/>
      <c r="D52" s="22"/>
      <c r="E52" s="22"/>
      <c r="F52" s="22"/>
      <c r="G52" s="22"/>
      <c r="H52" s="22"/>
      <c r="I52" s="22"/>
      <c r="J52" s="22"/>
      <c r="K52" s="22"/>
      <c r="L52" s="22"/>
      <c r="M52" s="22"/>
      <c r="N52" s="22"/>
      <c r="O52" s="22"/>
      <c r="P52" s="22"/>
    </row>
    <row r="53" spans="1:16" ht="34.5" customHeight="1">
      <c r="A53" s="22"/>
      <c r="B53" s="22"/>
      <c r="C53" s="22"/>
      <c r="D53" s="22"/>
      <c r="E53" s="22"/>
      <c r="F53" s="22"/>
      <c r="G53" s="22"/>
      <c r="H53" s="22"/>
      <c r="I53" s="22"/>
      <c r="J53" s="22"/>
      <c r="K53" s="22"/>
      <c r="L53" s="22"/>
      <c r="M53" s="22"/>
      <c r="N53" s="22"/>
      <c r="O53" s="22"/>
      <c r="P53" s="22"/>
    </row>
    <row r="54" spans="1:16" ht="15" customHeight="1">
      <c r="A54" s="22"/>
      <c r="B54" s="22"/>
      <c r="C54" s="22"/>
      <c r="D54" s="22"/>
      <c r="E54" s="22"/>
      <c r="F54" s="22"/>
      <c r="G54" s="22"/>
      <c r="H54" s="22"/>
      <c r="I54" s="22"/>
      <c r="J54" s="22"/>
      <c r="K54" s="22"/>
      <c r="L54" s="22"/>
      <c r="M54" s="22"/>
      <c r="N54" s="22"/>
      <c r="O54" s="22"/>
      <c r="P54" s="22"/>
    </row>
    <row r="55" spans="1:16" ht="15" customHeight="1">
      <c r="A55" s="22"/>
      <c r="B55" s="22"/>
      <c r="C55" s="22"/>
      <c r="D55" s="22"/>
      <c r="E55" s="22"/>
      <c r="F55" s="22"/>
      <c r="G55" s="22"/>
      <c r="H55" s="22"/>
      <c r="I55" s="22"/>
      <c r="J55" s="22"/>
      <c r="K55" s="22"/>
      <c r="L55" s="22"/>
      <c r="M55" s="22"/>
      <c r="N55" s="22"/>
      <c r="O55" s="22"/>
      <c r="P55" s="22"/>
    </row>
    <row r="56" spans="1:16" ht="15" customHeight="1">
      <c r="A56" s="22"/>
      <c r="B56" s="22"/>
      <c r="C56" s="22"/>
      <c r="D56" s="22"/>
      <c r="E56" s="22"/>
      <c r="F56" s="22"/>
      <c r="G56" s="22"/>
      <c r="H56" s="22"/>
      <c r="I56" s="22"/>
      <c r="J56" s="22"/>
      <c r="K56" s="22"/>
      <c r="L56" s="22"/>
      <c r="M56" s="22"/>
      <c r="N56" s="22"/>
      <c r="O56" s="22"/>
      <c r="P56" s="22"/>
    </row>
    <row r="57" spans="1:16" ht="15" customHeight="1">
      <c r="A57" s="22"/>
      <c r="B57" s="22"/>
      <c r="C57" s="22"/>
      <c r="D57" s="22"/>
      <c r="E57" s="22"/>
      <c r="F57" s="22"/>
      <c r="G57" s="22"/>
      <c r="H57" s="22"/>
      <c r="I57" s="22"/>
      <c r="J57" s="22"/>
      <c r="K57" s="22"/>
      <c r="L57" s="22"/>
      <c r="M57" s="22"/>
      <c r="N57" s="22"/>
      <c r="O57" s="22"/>
      <c r="P57" s="22"/>
    </row>
    <row r="58" spans="1:16" ht="14.65" customHeight="1">
      <c r="A58" s="22"/>
      <c r="B58" s="392" t="s">
        <v>603</v>
      </c>
      <c r="C58" s="473"/>
      <c r="D58" s="473"/>
      <c r="E58" s="473"/>
      <c r="F58" s="473"/>
      <c r="G58" s="473"/>
      <c r="H58" s="473"/>
      <c r="I58" s="473"/>
      <c r="J58" s="473"/>
      <c r="K58" s="473"/>
      <c r="L58" s="473"/>
      <c r="M58" s="473"/>
      <c r="N58" s="473"/>
      <c r="O58" s="473"/>
      <c r="P58" s="473"/>
    </row>
    <row r="59" spans="1:16">
      <c r="A59" s="22"/>
      <c r="B59" s="473"/>
      <c r="C59" s="473"/>
      <c r="D59" s="473"/>
      <c r="E59" s="473"/>
      <c r="F59" s="473"/>
      <c r="G59" s="473"/>
      <c r="H59" s="473"/>
      <c r="I59" s="473"/>
      <c r="J59" s="473"/>
      <c r="K59" s="473"/>
      <c r="L59" s="473"/>
      <c r="M59" s="473"/>
      <c r="N59" s="473"/>
      <c r="O59" s="473"/>
      <c r="P59" s="473"/>
    </row>
    <row r="60" spans="1:16">
      <c r="A60" s="22"/>
      <c r="B60" s="473"/>
      <c r="C60" s="473"/>
      <c r="D60" s="473"/>
      <c r="E60" s="473"/>
      <c r="F60" s="473"/>
      <c r="G60" s="473"/>
      <c r="H60" s="473"/>
      <c r="I60" s="473"/>
      <c r="J60" s="473"/>
      <c r="K60" s="473"/>
      <c r="L60" s="473"/>
      <c r="M60" s="473"/>
      <c r="N60" s="473"/>
      <c r="O60" s="473"/>
      <c r="P60" s="473"/>
    </row>
    <row r="61" spans="1:16">
      <c r="A61" s="22"/>
      <c r="B61" s="473"/>
      <c r="C61" s="473"/>
      <c r="D61" s="473"/>
      <c r="E61" s="473"/>
      <c r="F61" s="473"/>
      <c r="G61" s="473"/>
      <c r="H61" s="473"/>
      <c r="I61" s="473"/>
      <c r="J61" s="473"/>
      <c r="K61" s="473"/>
      <c r="L61" s="473"/>
      <c r="M61" s="473"/>
      <c r="N61" s="473"/>
      <c r="O61" s="473"/>
      <c r="P61" s="473"/>
    </row>
    <row r="62" spans="1:16">
      <c r="A62" s="22"/>
      <c r="B62" s="473"/>
      <c r="C62" s="473"/>
      <c r="D62" s="473"/>
      <c r="E62" s="473"/>
      <c r="F62" s="473"/>
      <c r="G62" s="473"/>
      <c r="H62" s="473"/>
      <c r="I62" s="473"/>
      <c r="J62" s="473"/>
      <c r="K62" s="473"/>
      <c r="L62" s="473"/>
      <c r="M62" s="473"/>
      <c r="N62" s="473"/>
      <c r="O62" s="473"/>
      <c r="P62" s="473"/>
    </row>
    <row r="63" spans="1:16">
      <c r="A63" s="22"/>
      <c r="B63" s="473"/>
      <c r="C63" s="473"/>
      <c r="D63" s="473"/>
      <c r="E63" s="473"/>
      <c r="F63" s="473"/>
      <c r="G63" s="473"/>
      <c r="H63" s="473"/>
      <c r="I63" s="473"/>
      <c r="J63" s="473"/>
      <c r="K63" s="473"/>
      <c r="L63" s="473"/>
      <c r="M63" s="473"/>
      <c r="N63" s="473"/>
      <c r="O63" s="473"/>
      <c r="P63" s="473"/>
    </row>
    <row r="64" spans="1:16">
      <c r="A64" s="22"/>
      <c r="B64" s="473"/>
      <c r="C64" s="473"/>
      <c r="D64" s="473"/>
      <c r="E64" s="473"/>
      <c r="F64" s="473"/>
      <c r="G64" s="473"/>
      <c r="H64" s="473"/>
      <c r="I64" s="473"/>
      <c r="J64" s="473"/>
      <c r="K64" s="473"/>
      <c r="L64" s="473"/>
      <c r="M64" s="473"/>
      <c r="N64" s="473"/>
      <c r="O64" s="473"/>
      <c r="P64" s="473"/>
    </row>
    <row r="65" spans="1:16">
      <c r="A65" s="22"/>
      <c r="B65" s="473"/>
      <c r="C65" s="473"/>
      <c r="D65" s="473"/>
      <c r="E65" s="473"/>
      <c r="F65" s="473"/>
      <c r="G65" s="473"/>
      <c r="H65" s="473"/>
      <c r="I65" s="473"/>
      <c r="J65" s="473"/>
      <c r="K65" s="473"/>
      <c r="L65" s="473"/>
      <c r="M65" s="473"/>
      <c r="N65" s="473"/>
      <c r="O65" s="473"/>
      <c r="P65" s="473"/>
    </row>
    <row r="66" spans="1:16" ht="17.100000000000001" customHeight="1">
      <c r="A66" s="22"/>
      <c r="B66" s="473"/>
      <c r="C66" s="473"/>
      <c r="D66" s="473"/>
      <c r="E66" s="473"/>
      <c r="F66" s="473"/>
      <c r="G66" s="473"/>
      <c r="H66" s="473"/>
      <c r="I66" s="473"/>
      <c r="J66" s="473"/>
      <c r="K66" s="473"/>
      <c r="L66" s="473"/>
      <c r="M66" s="473"/>
      <c r="N66" s="473"/>
      <c r="O66" s="473"/>
      <c r="P66" s="473"/>
    </row>
    <row r="67" spans="1:16">
      <c r="A67" s="22"/>
      <c r="B67" s="22"/>
      <c r="C67" s="22"/>
      <c r="D67" s="22"/>
      <c r="E67" s="22"/>
      <c r="F67" s="22"/>
      <c r="G67" s="22"/>
      <c r="H67" s="22"/>
      <c r="I67" s="22"/>
      <c r="J67" s="22"/>
      <c r="K67" s="22"/>
      <c r="L67" s="22"/>
      <c r="M67" s="22"/>
      <c r="N67" s="22"/>
      <c r="O67" s="22"/>
      <c r="P67" s="22"/>
    </row>
  </sheetData>
  <mergeCells count="66">
    <mergeCell ref="G17:K20"/>
    <mergeCell ref="F37:F40"/>
    <mergeCell ref="E33:E36"/>
    <mergeCell ref="B58:P66"/>
    <mergeCell ref="B29:B32"/>
    <mergeCell ref="F33:F36"/>
    <mergeCell ref="L33:P36"/>
    <mergeCell ref="C25:D28"/>
    <mergeCell ref="E37:E40"/>
    <mergeCell ref="B46:B48"/>
    <mergeCell ref="B33:B36"/>
    <mergeCell ref="E25:E28"/>
    <mergeCell ref="E29:E32"/>
    <mergeCell ref="D46:P48"/>
    <mergeCell ref="C46:C48"/>
    <mergeCell ref="B43:P43"/>
    <mergeCell ref="D44:P45"/>
    <mergeCell ref="C29:D32"/>
    <mergeCell ref="L9:P12"/>
    <mergeCell ref="C13:D16"/>
    <mergeCell ref="B44:B45"/>
    <mergeCell ref="C9:D12"/>
    <mergeCell ref="B13:B16"/>
    <mergeCell ref="L21:P24"/>
    <mergeCell ref="G9:K12"/>
    <mergeCell ref="F13:F16"/>
    <mergeCell ref="B9:B12"/>
    <mergeCell ref="C37:D40"/>
    <mergeCell ref="G21:K24"/>
    <mergeCell ref="L17:P20"/>
    <mergeCell ref="B37:B40"/>
    <mergeCell ref="F29:F32"/>
    <mergeCell ref="E21:E24"/>
    <mergeCell ref="G13:K16"/>
    <mergeCell ref="B4:P5"/>
    <mergeCell ref="C44:C45"/>
    <mergeCell ref="C17:D20"/>
    <mergeCell ref="E13:E16"/>
    <mergeCell ref="B17:B20"/>
    <mergeCell ref="E9:E12"/>
    <mergeCell ref="C7:D8"/>
    <mergeCell ref="F17:F20"/>
    <mergeCell ref="G29:K32"/>
    <mergeCell ref="F21:F24"/>
    <mergeCell ref="B41:P42"/>
    <mergeCell ref="L25:P28"/>
    <mergeCell ref="F9:F12"/>
    <mergeCell ref="B25:B28"/>
    <mergeCell ref="L13:P16"/>
    <mergeCell ref="C33:D36"/>
    <mergeCell ref="B2:P2"/>
    <mergeCell ref="E17:E20"/>
    <mergeCell ref="C21:D24"/>
    <mergeCell ref="L37:P40"/>
    <mergeCell ref="B21:B24"/>
    <mergeCell ref="B6:B8"/>
    <mergeCell ref="C6:P6"/>
    <mergeCell ref="F25:F28"/>
    <mergeCell ref="G37:K40"/>
    <mergeCell ref="L29:P32"/>
    <mergeCell ref="G33:K36"/>
    <mergeCell ref="L7:P8"/>
    <mergeCell ref="E7:E8"/>
    <mergeCell ref="G7:K8"/>
    <mergeCell ref="F7:F8"/>
    <mergeCell ref="G25:K28"/>
  </mergeCells>
  <dataValidations count="3">
    <dataValidation type="list" allowBlank="1" showInputMessage="1" showErrorMessage="1" prompt="Select Rating" sqref="B46:C48 E9:E19 E21:E23 E25:E27 E29:E31 E33:E35 E37:E39" xr:uid="{00000000-0002-0000-0A00-000000000000}">
      <formula1>"Low, Moderate, Substantial, High"</formula1>
    </dataValidation>
    <dataValidation type="list" allowBlank="1" showInputMessage="1" showErrorMessage="1" prompt="Select Response" sqref="F9:F19 F21:F23 F25:F27 F29:F31 F33:F35 F37:F39" xr:uid="{00000000-0002-0000-0A00-000001000000}">
      <formula1>"Yes, No"</formula1>
    </dataValidation>
    <dataValidation type="list" allowBlank="1" showInputMessage="1" showErrorMessage="1" prompt="Select type of risk" sqref="C9:D40" xr:uid="{00000000-0002-0000-0A00-000002000000}">
      <formula1>"Political, Economic, Legal &amp; Regulatory, Environmental, Social, Institutional, Operational &amp; Logistical, Reputational, Partnership &amp; Coordination, Strategic, Safety &amp; Security"</formula1>
    </dataValidation>
  </dataValidations>
  <pageMargins left="0.25" right="0.25" top="0.75" bottom="0.75" header="0.3" footer="0.3"/>
  <pageSetup paperSize="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3" tint="0.499984740745262"/>
  </sheetPr>
  <dimension ref="A1:K60"/>
  <sheetViews>
    <sheetView showGridLines="0" zoomScaleNormal="100" zoomScaleSheetLayoutView="100" workbookViewId="0">
      <selection activeCell="O16" sqref="O16"/>
    </sheetView>
  </sheetViews>
  <sheetFormatPr defaultColWidth="8.7109375" defaultRowHeight="15"/>
  <cols>
    <col min="1" max="1" width="1.42578125" customWidth="1"/>
    <col min="5" max="5" width="37" customWidth="1"/>
    <col min="11" max="11" width="24.7109375" customWidth="1"/>
  </cols>
  <sheetData>
    <row r="1" spans="1:11">
      <c r="A1" s="22"/>
      <c r="B1" s="22"/>
      <c r="C1" s="22"/>
      <c r="D1" s="22"/>
      <c r="E1" s="22"/>
      <c r="F1" s="22"/>
      <c r="G1" s="22"/>
      <c r="H1" s="22"/>
      <c r="I1" s="22"/>
      <c r="J1" s="22"/>
      <c r="K1" s="22"/>
    </row>
    <row r="2" spans="1:11" ht="16.149999999999999" customHeight="1">
      <c r="A2" s="22"/>
      <c r="B2" s="395" t="s">
        <v>604</v>
      </c>
      <c r="C2" s="473"/>
      <c r="D2" s="473"/>
      <c r="E2" s="473"/>
      <c r="F2" s="473"/>
      <c r="G2" s="473"/>
      <c r="H2" s="473"/>
      <c r="I2" s="473"/>
      <c r="J2" s="473"/>
      <c r="K2" s="473"/>
    </row>
    <row r="3" spans="1:11" ht="16.149999999999999" customHeight="1">
      <c r="A3" s="22"/>
      <c r="B3" s="25"/>
      <c r="C3" s="25"/>
      <c r="D3" s="25"/>
      <c r="E3" s="25"/>
      <c r="F3" s="25"/>
      <c r="G3" s="25"/>
      <c r="H3" s="25"/>
      <c r="I3" s="25"/>
      <c r="J3" s="25"/>
      <c r="K3" s="25"/>
    </row>
    <row r="4" spans="1:11" ht="16.149999999999999" customHeight="1">
      <c r="A4" s="22"/>
      <c r="B4" s="197" t="s">
        <v>605</v>
      </c>
      <c r="C4" s="489"/>
      <c r="D4" s="489"/>
      <c r="E4" s="489"/>
      <c r="F4" s="489"/>
      <c r="G4" s="489"/>
      <c r="H4" s="489"/>
      <c r="I4" s="489"/>
      <c r="J4" s="489"/>
      <c r="K4" s="490"/>
    </row>
    <row r="5" spans="1:11" ht="25.15" customHeight="1">
      <c r="A5" s="22"/>
      <c r="B5" s="491"/>
      <c r="C5" s="492"/>
      <c r="D5" s="492"/>
      <c r="E5" s="492"/>
      <c r="F5" s="492"/>
      <c r="G5" s="492"/>
      <c r="H5" s="492"/>
      <c r="I5" s="492"/>
      <c r="J5" s="492"/>
      <c r="K5" s="493"/>
    </row>
    <row r="6" spans="1:11" ht="14.65" customHeight="1">
      <c r="A6" s="22"/>
      <c r="B6" s="197"/>
      <c r="C6" s="478"/>
      <c r="D6" s="478"/>
      <c r="E6" s="478"/>
      <c r="F6" s="478"/>
      <c r="G6" s="478"/>
      <c r="H6" s="478"/>
      <c r="I6" s="478"/>
      <c r="J6" s="478"/>
      <c r="K6" s="479"/>
    </row>
    <row r="7" spans="1:11" ht="14.65" customHeight="1">
      <c r="A7" s="22"/>
      <c r="B7" s="394" t="s">
        <v>606</v>
      </c>
      <c r="C7" s="489"/>
      <c r="D7" s="489"/>
      <c r="E7" s="490"/>
      <c r="F7" s="408" t="s">
        <v>607</v>
      </c>
      <c r="G7" s="489"/>
      <c r="H7" s="489"/>
      <c r="I7" s="489"/>
      <c r="J7" s="489"/>
      <c r="K7" s="490"/>
    </row>
    <row r="8" spans="1:11" ht="17.100000000000001" customHeight="1">
      <c r="A8" s="22"/>
      <c r="B8" s="491"/>
      <c r="C8" s="492"/>
      <c r="D8" s="492"/>
      <c r="E8" s="493"/>
      <c r="F8" s="491"/>
      <c r="G8" s="492"/>
      <c r="H8" s="492"/>
      <c r="I8" s="492"/>
      <c r="J8" s="492"/>
      <c r="K8" s="493"/>
    </row>
    <row r="9" spans="1:11">
      <c r="A9" s="22"/>
      <c r="B9" s="411" t="s">
        <v>608</v>
      </c>
      <c r="C9" s="415"/>
      <c r="D9" s="415"/>
      <c r="E9" s="416"/>
      <c r="F9" s="411" t="s">
        <v>609</v>
      </c>
      <c r="G9" s="525"/>
      <c r="H9" s="525"/>
      <c r="I9" s="525"/>
      <c r="J9" s="525"/>
      <c r="K9" s="526"/>
    </row>
    <row r="10" spans="1:11" ht="36" customHeight="1">
      <c r="A10" s="22"/>
      <c r="B10" s="417"/>
      <c r="C10" s="418"/>
      <c r="D10" s="418"/>
      <c r="E10" s="419"/>
      <c r="F10" s="527"/>
      <c r="G10" s="528"/>
      <c r="H10" s="528"/>
      <c r="I10" s="528"/>
      <c r="J10" s="528"/>
      <c r="K10" s="529"/>
    </row>
    <row r="11" spans="1:11">
      <c r="A11" s="22"/>
      <c r="B11" s="411" t="s">
        <v>610</v>
      </c>
      <c r="C11" s="415"/>
      <c r="D11" s="415"/>
      <c r="E11" s="416"/>
      <c r="F11" s="411" t="s">
        <v>611</v>
      </c>
      <c r="G11" s="525"/>
      <c r="H11" s="525"/>
      <c r="I11" s="525"/>
      <c r="J11" s="525"/>
      <c r="K11" s="526"/>
    </row>
    <row r="12" spans="1:11" ht="51" customHeight="1">
      <c r="A12" s="22"/>
      <c r="B12" s="417"/>
      <c r="C12" s="418"/>
      <c r="D12" s="418"/>
      <c r="E12" s="419"/>
      <c r="F12" s="527"/>
      <c r="G12" s="528"/>
      <c r="H12" s="528"/>
      <c r="I12" s="528"/>
      <c r="J12" s="528"/>
      <c r="K12" s="529"/>
    </row>
    <row r="13" spans="1:11">
      <c r="A13" s="22"/>
      <c r="B13" s="411" t="s">
        <v>612</v>
      </c>
      <c r="C13" s="415"/>
      <c r="D13" s="415"/>
      <c r="E13" s="416"/>
      <c r="F13" s="411" t="s">
        <v>613</v>
      </c>
      <c r="G13" s="525"/>
      <c r="H13" s="525"/>
      <c r="I13" s="525"/>
      <c r="J13" s="525"/>
      <c r="K13" s="526"/>
    </row>
    <row r="14" spans="1:11" ht="39" customHeight="1">
      <c r="A14" s="22"/>
      <c r="B14" s="417"/>
      <c r="C14" s="418"/>
      <c r="D14" s="418"/>
      <c r="E14" s="419"/>
      <c r="F14" s="527"/>
      <c r="G14" s="528"/>
      <c r="H14" s="528"/>
      <c r="I14" s="528"/>
      <c r="J14" s="528"/>
      <c r="K14" s="529"/>
    </row>
    <row r="15" spans="1:11">
      <c r="A15" s="22"/>
      <c r="B15" s="411" t="s">
        <v>614</v>
      </c>
      <c r="C15" s="415"/>
      <c r="D15" s="415"/>
      <c r="E15" s="416"/>
      <c r="F15" s="411" t="s">
        <v>615</v>
      </c>
      <c r="G15" s="525"/>
      <c r="H15" s="525"/>
      <c r="I15" s="525"/>
      <c r="J15" s="525"/>
      <c r="K15" s="526"/>
    </row>
    <row r="16" spans="1:11" ht="69" customHeight="1">
      <c r="A16" s="22"/>
      <c r="B16" s="417"/>
      <c r="C16" s="418"/>
      <c r="D16" s="418"/>
      <c r="E16" s="419"/>
      <c r="F16" s="527"/>
      <c r="G16" s="528"/>
      <c r="H16" s="528"/>
      <c r="I16" s="528"/>
      <c r="J16" s="528"/>
      <c r="K16" s="529"/>
    </row>
    <row r="17" spans="1:11">
      <c r="A17" s="22"/>
      <c r="B17" s="411" t="s">
        <v>616</v>
      </c>
      <c r="C17" s="415"/>
      <c r="D17" s="415"/>
      <c r="E17" s="416"/>
      <c r="F17" s="411" t="s">
        <v>617</v>
      </c>
      <c r="G17" s="525"/>
      <c r="H17" s="525"/>
      <c r="I17" s="525"/>
      <c r="J17" s="525"/>
      <c r="K17" s="526"/>
    </row>
    <row r="18" spans="1:11" ht="100.15" customHeight="1">
      <c r="A18" s="22"/>
      <c r="B18" s="417"/>
      <c r="C18" s="418"/>
      <c r="D18" s="418"/>
      <c r="E18" s="419"/>
      <c r="F18" s="527"/>
      <c r="G18" s="528"/>
      <c r="H18" s="528"/>
      <c r="I18" s="528"/>
      <c r="J18" s="528"/>
      <c r="K18" s="529"/>
    </row>
    <row r="19" spans="1:11" ht="17.100000000000001" customHeight="1">
      <c r="A19" s="22"/>
      <c r="B19" s="208" t="s">
        <v>618</v>
      </c>
      <c r="C19" s="208"/>
      <c r="D19" s="208"/>
      <c r="E19" s="208"/>
      <c r="F19" s="208" t="s">
        <v>619</v>
      </c>
      <c r="G19" s="208"/>
      <c r="H19" s="208"/>
      <c r="I19" s="208"/>
      <c r="J19" s="208"/>
      <c r="K19" s="208"/>
    </row>
    <row r="20" spans="1:11" ht="52.5" customHeight="1">
      <c r="A20" s="22"/>
      <c r="B20" s="208"/>
      <c r="C20" s="208"/>
      <c r="D20" s="208"/>
      <c r="E20" s="208"/>
      <c r="F20" s="208"/>
      <c r="G20" s="208"/>
      <c r="H20" s="208"/>
      <c r="I20" s="208"/>
      <c r="J20" s="208"/>
      <c r="K20" s="208"/>
    </row>
    <row r="21" spans="1:11" ht="17.100000000000001" customHeight="1">
      <c r="A21" s="22"/>
      <c r="B21" s="208" t="s">
        <v>620</v>
      </c>
      <c r="C21" s="208"/>
      <c r="D21" s="208"/>
      <c r="E21" s="208"/>
      <c r="F21" s="208" t="s">
        <v>621</v>
      </c>
      <c r="G21" s="208"/>
      <c r="H21" s="208"/>
      <c r="I21" s="208"/>
      <c r="J21" s="208"/>
      <c r="K21" s="208"/>
    </row>
    <row r="22" spans="1:11" ht="41.65" customHeight="1">
      <c r="A22" s="22"/>
      <c r="B22" s="208"/>
      <c r="C22" s="208"/>
      <c r="D22" s="208"/>
      <c r="E22" s="208"/>
      <c r="F22" s="208"/>
      <c r="G22" s="208"/>
      <c r="H22" s="208"/>
      <c r="I22" s="208"/>
      <c r="J22" s="208"/>
      <c r="K22" s="208"/>
    </row>
    <row r="23" spans="1:11" ht="17.100000000000001" customHeight="1">
      <c r="A23" s="22"/>
      <c r="B23" s="208" t="s">
        <v>622</v>
      </c>
      <c r="C23" s="208"/>
      <c r="D23" s="208"/>
      <c r="E23" s="208"/>
      <c r="F23" s="208" t="s">
        <v>623</v>
      </c>
      <c r="G23" s="208"/>
      <c r="H23" s="208"/>
      <c r="I23" s="208"/>
      <c r="J23" s="208"/>
      <c r="K23" s="208"/>
    </row>
    <row r="24" spans="1:11" ht="57.4" customHeight="1">
      <c r="A24" s="22"/>
      <c r="B24" s="208"/>
      <c r="C24" s="208"/>
      <c r="D24" s="208"/>
      <c r="E24" s="208"/>
      <c r="F24" s="208"/>
      <c r="G24" s="208"/>
      <c r="H24" s="208"/>
      <c r="I24" s="208"/>
      <c r="J24" s="208"/>
      <c r="K24" s="208"/>
    </row>
    <row r="25" spans="1:11" ht="17.100000000000001" customHeight="1">
      <c r="A25" s="22"/>
      <c r="B25" s="413" t="s">
        <v>624</v>
      </c>
      <c r="C25" s="414"/>
      <c r="D25" s="414"/>
      <c r="E25" s="414"/>
      <c r="F25" s="208" t="s">
        <v>625</v>
      </c>
      <c r="G25" s="208"/>
      <c r="H25" s="208"/>
      <c r="I25" s="208"/>
      <c r="J25" s="208"/>
      <c r="K25" s="208"/>
    </row>
    <row r="26" spans="1:11">
      <c r="B26" s="414"/>
      <c r="C26" s="414"/>
      <c r="D26" s="414"/>
      <c r="E26" s="414"/>
      <c r="F26" s="208"/>
      <c r="G26" s="208"/>
      <c r="H26" s="208"/>
      <c r="I26" s="208"/>
      <c r="J26" s="208"/>
      <c r="K26" s="208"/>
    </row>
    <row r="27" spans="1:11">
      <c r="B27" s="413" t="s">
        <v>626</v>
      </c>
      <c r="C27" s="413"/>
      <c r="D27" s="413"/>
      <c r="E27" s="413"/>
      <c r="F27" s="208" t="s">
        <v>627</v>
      </c>
      <c r="G27" s="208"/>
      <c r="H27" s="208"/>
      <c r="I27" s="208"/>
      <c r="J27" s="208"/>
      <c r="K27" s="208"/>
    </row>
    <row r="28" spans="1:11" ht="45.4" customHeight="1">
      <c r="B28" s="413"/>
      <c r="C28" s="413"/>
      <c r="D28" s="413"/>
      <c r="E28" s="413"/>
      <c r="F28" s="208"/>
      <c r="G28" s="208"/>
      <c r="H28" s="208"/>
      <c r="I28" s="208"/>
      <c r="J28" s="208"/>
      <c r="K28" s="208"/>
    </row>
    <row r="29" spans="1:11" ht="17.100000000000001" customHeight="1">
      <c r="A29" s="22"/>
      <c r="B29" s="208" t="s">
        <v>628</v>
      </c>
      <c r="C29" s="208"/>
      <c r="D29" s="208"/>
      <c r="E29" s="208"/>
      <c r="F29" s="208" t="s">
        <v>629</v>
      </c>
      <c r="G29" s="208"/>
      <c r="H29" s="208"/>
      <c r="I29" s="208"/>
      <c r="J29" s="208"/>
      <c r="K29" s="208"/>
    </row>
    <row r="30" spans="1:11" ht="65.650000000000006" customHeight="1">
      <c r="A30" s="22"/>
      <c r="B30" s="208"/>
      <c r="C30" s="208"/>
      <c r="D30" s="208"/>
      <c r="E30" s="208"/>
      <c r="F30" s="208"/>
      <c r="G30" s="208"/>
      <c r="H30" s="208"/>
      <c r="I30" s="208"/>
      <c r="J30" s="208"/>
      <c r="K30" s="208"/>
    </row>
    <row r="31" spans="1:11" ht="17.100000000000001" customHeight="1">
      <c r="A31" s="22"/>
      <c r="B31" s="22"/>
      <c r="C31" s="22"/>
      <c r="D31" s="22"/>
      <c r="E31" s="22"/>
      <c r="F31" s="22"/>
      <c r="G31" s="22"/>
      <c r="H31" s="22"/>
      <c r="I31" s="22"/>
      <c r="J31" s="22"/>
      <c r="K31" s="22"/>
    </row>
    <row r="32" spans="1:11" ht="17.100000000000001" customHeight="1">
      <c r="A32" s="22"/>
      <c r="B32" s="22"/>
      <c r="C32" s="22"/>
      <c r="D32" s="22"/>
      <c r="E32" s="22"/>
      <c r="F32" s="22"/>
      <c r="G32" s="22"/>
      <c r="H32" s="22"/>
      <c r="I32" s="22"/>
      <c r="J32" s="22"/>
      <c r="K32" s="22"/>
    </row>
    <row r="33" spans="1:11" ht="17.100000000000001" customHeight="1">
      <c r="A33" s="22"/>
      <c r="B33" s="22"/>
      <c r="C33" s="22"/>
      <c r="D33" s="22"/>
      <c r="E33" s="22"/>
      <c r="F33" s="22"/>
      <c r="G33" s="22"/>
      <c r="H33" s="22"/>
      <c r="I33" s="22"/>
      <c r="J33" s="22"/>
      <c r="K33" s="22"/>
    </row>
    <row r="34" spans="1:11" ht="17.100000000000001" customHeight="1">
      <c r="A34" s="22"/>
      <c r="B34" s="22"/>
      <c r="C34" s="22"/>
      <c r="D34" s="22"/>
      <c r="E34" s="22"/>
      <c r="F34" s="22"/>
      <c r="G34" s="22"/>
      <c r="H34" s="22"/>
      <c r="I34" s="22"/>
      <c r="J34" s="22"/>
      <c r="K34" s="22"/>
    </row>
    <row r="35" spans="1:11" ht="17.100000000000001" customHeight="1">
      <c r="A35" s="22"/>
      <c r="B35" s="22"/>
      <c r="C35" s="22"/>
      <c r="D35" s="22"/>
      <c r="E35" s="22"/>
      <c r="F35" s="22"/>
      <c r="G35" s="22"/>
      <c r="H35" s="22"/>
      <c r="I35" s="22"/>
      <c r="J35" s="22"/>
      <c r="K35" s="22"/>
    </row>
    <row r="36" spans="1:11" ht="17.100000000000001" customHeight="1">
      <c r="A36" s="22"/>
      <c r="B36" s="22"/>
      <c r="C36" s="22"/>
      <c r="D36" s="22"/>
      <c r="E36" s="22"/>
      <c r="F36" s="22"/>
      <c r="G36" s="22"/>
      <c r="H36" s="22"/>
      <c r="I36" s="22"/>
      <c r="J36" s="22"/>
      <c r="K36" s="22"/>
    </row>
    <row r="37" spans="1:11" ht="17.100000000000001" customHeight="1">
      <c r="A37" s="22"/>
      <c r="B37" s="22"/>
      <c r="C37" s="22"/>
      <c r="D37" s="22"/>
      <c r="E37" s="22"/>
      <c r="F37" s="22"/>
      <c r="G37" s="22"/>
      <c r="H37" s="22"/>
      <c r="I37" s="22"/>
      <c r="J37" s="22"/>
      <c r="K37" s="22"/>
    </row>
    <row r="38" spans="1:11" ht="17.100000000000001" customHeight="1">
      <c r="A38" s="22"/>
      <c r="B38" s="22"/>
      <c r="C38" s="22"/>
      <c r="D38" s="22"/>
      <c r="E38" s="22"/>
      <c r="F38" s="22"/>
      <c r="G38" s="22"/>
      <c r="H38" s="22"/>
      <c r="I38" s="22"/>
      <c r="J38" s="22"/>
      <c r="K38" s="22"/>
    </row>
    <row r="39" spans="1:11" ht="17.100000000000001" customHeight="1">
      <c r="A39" s="22"/>
      <c r="B39" s="22"/>
      <c r="C39" s="22"/>
      <c r="D39" s="22"/>
      <c r="E39" s="22"/>
      <c r="F39" s="22"/>
      <c r="G39" s="22"/>
      <c r="H39" s="22"/>
      <c r="I39" s="22"/>
      <c r="J39" s="22"/>
      <c r="K39" s="22"/>
    </row>
    <row r="40" spans="1:11" ht="17.100000000000001" customHeight="1">
      <c r="A40" s="22"/>
      <c r="B40" s="22"/>
      <c r="C40" s="22"/>
      <c r="D40" s="22"/>
      <c r="E40" s="22"/>
      <c r="F40" s="22"/>
      <c r="G40" s="22"/>
      <c r="H40" s="22"/>
      <c r="I40" s="22"/>
      <c r="J40" s="22"/>
      <c r="K40" s="22"/>
    </row>
    <row r="41" spans="1:11" ht="17.100000000000001" customHeight="1">
      <c r="A41" s="22"/>
      <c r="B41" s="22"/>
      <c r="C41" s="22"/>
      <c r="D41" s="22"/>
      <c r="E41" s="22"/>
      <c r="F41" s="22"/>
      <c r="G41" s="22"/>
      <c r="H41" s="22"/>
      <c r="I41" s="22"/>
      <c r="J41" s="22"/>
      <c r="K41" s="22"/>
    </row>
    <row r="42" spans="1:11" ht="17.100000000000001" customHeight="1">
      <c r="A42" s="22"/>
      <c r="B42" s="22"/>
      <c r="C42" s="22"/>
      <c r="D42" s="22"/>
      <c r="E42" s="22"/>
      <c r="F42" s="22"/>
      <c r="G42" s="22"/>
      <c r="H42" s="22"/>
      <c r="I42" s="22"/>
      <c r="J42" s="22"/>
      <c r="K42" s="22"/>
    </row>
    <row r="43" spans="1:11" ht="17.100000000000001" customHeight="1">
      <c r="A43" s="22"/>
      <c r="B43" s="22"/>
      <c r="C43" s="22"/>
      <c r="D43" s="22"/>
      <c r="E43" s="22"/>
      <c r="F43" s="22"/>
      <c r="G43" s="22"/>
      <c r="H43" s="22"/>
      <c r="I43" s="22"/>
      <c r="J43" s="22"/>
      <c r="K43" s="22"/>
    </row>
    <row r="44" spans="1:11" ht="17.100000000000001" customHeight="1">
      <c r="A44" s="22"/>
      <c r="B44" s="22"/>
      <c r="C44" s="22"/>
      <c r="D44" s="22"/>
      <c r="E44" s="22"/>
      <c r="F44" s="22"/>
      <c r="G44" s="22"/>
      <c r="H44" s="22"/>
      <c r="I44" s="22"/>
      <c r="J44" s="22"/>
      <c r="K44" s="22"/>
    </row>
    <row r="45" spans="1:11" ht="17.100000000000001" customHeight="1">
      <c r="A45" s="22"/>
      <c r="B45" s="22"/>
      <c r="C45" s="22"/>
      <c r="D45" s="22"/>
      <c r="E45" s="22"/>
      <c r="F45" s="22"/>
      <c r="G45" s="22"/>
      <c r="H45" s="22"/>
      <c r="I45" s="22"/>
      <c r="J45" s="22"/>
      <c r="K45" s="22"/>
    </row>
    <row r="46" spans="1:11" ht="17.100000000000001" customHeight="1">
      <c r="A46" s="22"/>
      <c r="B46" s="22"/>
      <c r="C46" s="22"/>
      <c r="D46" s="22"/>
      <c r="E46" s="22"/>
      <c r="F46" s="22"/>
      <c r="G46" s="22"/>
      <c r="H46" s="22"/>
      <c r="I46" s="22"/>
      <c r="J46" s="22"/>
      <c r="K46" s="22"/>
    </row>
    <row r="47" spans="1:11" ht="17.100000000000001" customHeight="1">
      <c r="A47" s="22"/>
      <c r="B47" s="22"/>
      <c r="C47" s="22"/>
      <c r="D47" s="22"/>
      <c r="E47" s="22"/>
      <c r="F47" s="22"/>
      <c r="G47" s="22"/>
      <c r="H47" s="22"/>
      <c r="I47" s="22"/>
      <c r="J47" s="22"/>
      <c r="K47" s="22"/>
    </row>
    <row r="48" spans="1:11" ht="17.100000000000001" customHeight="1">
      <c r="A48" s="22"/>
      <c r="B48" s="22"/>
      <c r="C48" s="22"/>
      <c r="D48" s="22"/>
      <c r="E48" s="22"/>
      <c r="F48" s="22"/>
      <c r="G48" s="22"/>
      <c r="H48" s="22"/>
      <c r="I48" s="22"/>
      <c r="J48" s="22"/>
      <c r="K48" s="22"/>
    </row>
    <row r="49" spans="1:11" ht="17.100000000000001" customHeight="1">
      <c r="A49" s="22"/>
      <c r="B49" s="22"/>
      <c r="C49" s="22"/>
      <c r="D49" s="22"/>
      <c r="E49" s="22"/>
      <c r="F49" s="22"/>
      <c r="G49" s="22"/>
      <c r="H49" s="22"/>
      <c r="I49" s="22"/>
      <c r="J49" s="22"/>
      <c r="K49" s="22"/>
    </row>
    <row r="50" spans="1:11" ht="17.100000000000001" customHeight="1">
      <c r="A50" s="22"/>
      <c r="B50" s="22"/>
      <c r="C50" s="22"/>
      <c r="D50" s="22"/>
      <c r="E50" s="22"/>
      <c r="F50" s="22"/>
      <c r="G50" s="22"/>
      <c r="H50" s="22"/>
      <c r="I50" s="22"/>
      <c r="J50" s="22"/>
      <c r="K50" s="22"/>
    </row>
    <row r="51" spans="1:11" ht="17.100000000000001" customHeight="1">
      <c r="A51" s="22"/>
      <c r="B51" s="22"/>
      <c r="C51" s="22"/>
      <c r="D51" s="22"/>
      <c r="E51" s="22"/>
      <c r="F51" s="22"/>
      <c r="G51" s="22"/>
      <c r="H51" s="22"/>
      <c r="I51" s="22"/>
      <c r="J51" s="22"/>
      <c r="K51" s="22"/>
    </row>
    <row r="52" spans="1:11" ht="17.100000000000001" customHeight="1">
      <c r="A52" s="22"/>
      <c r="B52" s="22"/>
      <c r="C52" s="22"/>
      <c r="D52" s="22"/>
      <c r="E52" s="22"/>
      <c r="F52" s="22"/>
      <c r="G52" s="22"/>
      <c r="H52" s="22"/>
      <c r="I52" s="22"/>
      <c r="J52" s="22"/>
      <c r="K52" s="22"/>
    </row>
    <row r="53" spans="1:11" ht="17.100000000000001" customHeight="1">
      <c r="A53" s="22"/>
      <c r="B53" s="22"/>
      <c r="C53" s="22"/>
      <c r="D53" s="22"/>
      <c r="E53" s="22"/>
      <c r="F53" s="22"/>
      <c r="G53" s="22"/>
      <c r="H53" s="22"/>
      <c r="I53" s="22"/>
      <c r="J53" s="22"/>
      <c r="K53" s="22"/>
    </row>
    <row r="54" spans="1:11" ht="17.100000000000001" customHeight="1">
      <c r="A54" s="22"/>
      <c r="B54" s="22"/>
      <c r="C54" s="22"/>
      <c r="D54" s="22"/>
      <c r="E54" s="22"/>
      <c r="F54" s="22"/>
      <c r="G54" s="22"/>
      <c r="H54" s="22"/>
      <c r="I54" s="22"/>
      <c r="J54" s="22"/>
      <c r="K54" s="22"/>
    </row>
    <row r="55" spans="1:11" ht="17.100000000000001" customHeight="1">
      <c r="A55" s="22"/>
      <c r="B55" s="22"/>
      <c r="C55" s="22"/>
      <c r="D55" s="22"/>
      <c r="E55" s="22"/>
      <c r="F55" s="22"/>
      <c r="G55" s="22"/>
      <c r="H55" s="22"/>
      <c r="I55" s="22"/>
      <c r="J55" s="22"/>
      <c r="K55" s="22"/>
    </row>
    <row r="56" spans="1:11" ht="17.100000000000001" customHeight="1">
      <c r="A56" s="22"/>
      <c r="B56" s="22"/>
      <c r="C56" s="22"/>
      <c r="D56" s="22"/>
      <c r="E56" s="22"/>
      <c r="F56" s="22"/>
      <c r="G56" s="22"/>
      <c r="H56" s="22"/>
      <c r="I56" s="22"/>
      <c r="J56" s="22"/>
      <c r="K56" s="22"/>
    </row>
    <row r="57" spans="1:11" ht="17.100000000000001" customHeight="1">
      <c r="A57" s="22"/>
      <c r="B57" s="22"/>
      <c r="C57" s="22"/>
      <c r="D57" s="22"/>
      <c r="E57" s="22"/>
      <c r="F57" s="22"/>
      <c r="G57" s="22"/>
      <c r="H57" s="22"/>
      <c r="I57" s="22"/>
      <c r="J57" s="22"/>
      <c r="K57" s="22"/>
    </row>
    <row r="58" spans="1:11" ht="17.100000000000001" customHeight="1">
      <c r="A58" s="22"/>
      <c r="B58" s="22"/>
      <c r="C58" s="22"/>
      <c r="D58" s="22"/>
      <c r="E58" s="22"/>
      <c r="F58" s="22"/>
      <c r="G58" s="22"/>
      <c r="H58" s="22"/>
      <c r="I58" s="22"/>
      <c r="J58" s="22"/>
      <c r="K58" s="22"/>
    </row>
    <row r="59" spans="1:11" ht="17.100000000000001" customHeight="1">
      <c r="A59" s="22"/>
      <c r="B59" s="22"/>
      <c r="C59" s="22"/>
      <c r="D59" s="22"/>
      <c r="E59" s="22"/>
      <c r="F59" s="22"/>
      <c r="G59" s="22"/>
      <c r="H59" s="22"/>
      <c r="I59" s="22"/>
      <c r="J59" s="22"/>
      <c r="K59" s="22"/>
    </row>
    <row r="60" spans="1:11">
      <c r="A60" s="22"/>
      <c r="B60" s="22"/>
      <c r="C60" s="22"/>
      <c r="D60" s="22"/>
      <c r="E60" s="22"/>
      <c r="F60" s="22"/>
      <c r="G60" s="22"/>
      <c r="H60" s="22"/>
      <c r="I60" s="22"/>
      <c r="J60" s="22"/>
      <c r="K60" s="22"/>
    </row>
  </sheetData>
  <mergeCells count="27">
    <mergeCell ref="B2:K2"/>
    <mergeCell ref="B6:K6"/>
    <mergeCell ref="F9:K10"/>
    <mergeCell ref="F17:K18"/>
    <mergeCell ref="B4:K5"/>
    <mergeCell ref="B13:E14"/>
    <mergeCell ref="F15:K16"/>
    <mergeCell ref="F13:K14"/>
    <mergeCell ref="B17:E18"/>
    <mergeCell ref="B7:E8"/>
    <mergeCell ref="B11:E12"/>
    <mergeCell ref="B15:E16"/>
    <mergeCell ref="F7:K8"/>
    <mergeCell ref="B9:E10"/>
    <mergeCell ref="F11:K12"/>
    <mergeCell ref="B19:E20"/>
    <mergeCell ref="F19:K20"/>
    <mergeCell ref="B29:E30"/>
    <mergeCell ref="F29:K30"/>
    <mergeCell ref="B25:E26"/>
    <mergeCell ref="F23:K24"/>
    <mergeCell ref="F25:K26"/>
    <mergeCell ref="B27:E28"/>
    <mergeCell ref="F27:K28"/>
    <mergeCell ref="B21:E22"/>
    <mergeCell ref="F21:K22"/>
    <mergeCell ref="B23:E24"/>
  </mergeCells>
  <pageMargins left="0.23622047244094491" right="0.23622047244094491" top="0.74803149606299213" bottom="0.74803149606299213" header="0.31496062992125984" footer="0.31496062992125984"/>
  <pageSetup paperSize="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3" tint="0.499984740745262"/>
  </sheetPr>
  <dimension ref="A1:K58"/>
  <sheetViews>
    <sheetView showGridLines="0" topLeftCell="A9" zoomScaleNormal="100" zoomScaleSheetLayoutView="100" workbookViewId="0">
      <selection activeCell="V25" sqref="V25"/>
    </sheetView>
  </sheetViews>
  <sheetFormatPr defaultColWidth="8.7109375" defaultRowHeight="15"/>
  <cols>
    <col min="1" max="1" width="1.42578125" customWidth="1"/>
    <col min="2" max="2" width="9.28515625" customWidth="1"/>
  </cols>
  <sheetData>
    <row r="1" spans="1:11">
      <c r="A1" s="2"/>
      <c r="B1" s="2"/>
      <c r="C1" s="2"/>
      <c r="D1" s="2"/>
      <c r="E1" s="2"/>
      <c r="F1" s="2"/>
      <c r="G1" s="2"/>
      <c r="H1" s="2"/>
      <c r="I1" s="2"/>
      <c r="J1" s="2"/>
      <c r="K1" s="2"/>
    </row>
    <row r="2" spans="1:11" ht="19.5" customHeight="1">
      <c r="A2" s="2"/>
      <c r="B2" s="369" t="s">
        <v>630</v>
      </c>
      <c r="C2" s="473"/>
      <c r="D2" s="473"/>
      <c r="E2" s="473"/>
      <c r="F2" s="473"/>
      <c r="G2" s="473"/>
      <c r="H2" s="473"/>
      <c r="I2" s="473"/>
      <c r="J2" s="473"/>
      <c r="K2" s="473"/>
    </row>
    <row r="3" spans="1:11">
      <c r="A3" s="2"/>
      <c r="B3" s="24"/>
      <c r="C3" s="24"/>
      <c r="D3" s="24"/>
      <c r="E3" s="24"/>
      <c r="F3" s="24"/>
      <c r="G3" s="24"/>
      <c r="H3" s="24"/>
      <c r="I3" s="24"/>
      <c r="J3" s="24"/>
      <c r="K3" s="24"/>
    </row>
    <row r="4" spans="1:11" s="3" customFormat="1" ht="14.65" customHeight="1">
      <c r="A4" s="10"/>
      <c r="B4" s="224" t="s">
        <v>631</v>
      </c>
      <c r="C4" s="489"/>
      <c r="D4" s="489"/>
      <c r="E4" s="489"/>
      <c r="F4" s="489"/>
      <c r="G4" s="489"/>
      <c r="H4" s="489"/>
      <c r="I4" s="489"/>
      <c r="J4" s="489"/>
      <c r="K4" s="490"/>
    </row>
    <row r="5" spans="1:11" ht="16.149999999999999" customHeight="1">
      <c r="A5" s="2"/>
      <c r="B5" s="522"/>
      <c r="C5" s="473"/>
      <c r="D5" s="473"/>
      <c r="E5" s="473"/>
      <c r="F5" s="473"/>
      <c r="G5" s="473"/>
      <c r="H5" s="473"/>
      <c r="I5" s="473"/>
      <c r="J5" s="473"/>
      <c r="K5" s="523"/>
    </row>
    <row r="6" spans="1:11" ht="16.149999999999999" customHeight="1">
      <c r="A6" s="2"/>
      <c r="B6" s="522"/>
      <c r="C6" s="473"/>
      <c r="D6" s="473"/>
      <c r="E6" s="473"/>
      <c r="F6" s="473"/>
      <c r="G6" s="473"/>
      <c r="H6" s="473"/>
      <c r="I6" s="473"/>
      <c r="J6" s="473"/>
      <c r="K6" s="523"/>
    </row>
    <row r="7" spans="1:11" ht="16.149999999999999" customHeight="1">
      <c r="A7" s="2"/>
      <c r="B7" s="522"/>
      <c r="C7" s="473"/>
      <c r="D7" s="473"/>
      <c r="E7" s="473"/>
      <c r="F7" s="473"/>
      <c r="G7" s="473"/>
      <c r="H7" s="473"/>
      <c r="I7" s="473"/>
      <c r="J7" s="473"/>
      <c r="K7" s="523"/>
    </row>
    <row r="8" spans="1:11" ht="16.149999999999999" customHeight="1">
      <c r="A8" s="2"/>
      <c r="B8" s="491"/>
      <c r="C8" s="492"/>
      <c r="D8" s="492"/>
      <c r="E8" s="492"/>
      <c r="F8" s="492"/>
      <c r="G8" s="492"/>
      <c r="H8" s="492"/>
      <c r="I8" s="492"/>
      <c r="J8" s="492"/>
      <c r="K8" s="493"/>
    </row>
    <row r="9" spans="1:11" ht="14.65" customHeight="1">
      <c r="A9" s="2"/>
      <c r="B9" s="408" t="s">
        <v>632</v>
      </c>
      <c r="C9" s="490"/>
      <c r="D9" s="408" t="s">
        <v>633</v>
      </c>
      <c r="E9" s="489"/>
      <c r="F9" s="489"/>
      <c r="G9" s="489"/>
      <c r="H9" s="490"/>
      <c r="I9" s="423" t="s">
        <v>634</v>
      </c>
      <c r="J9" s="408" t="s">
        <v>635</v>
      </c>
      <c r="K9" s="490"/>
    </row>
    <row r="10" spans="1:11" ht="14.65" customHeight="1">
      <c r="A10" s="2"/>
      <c r="B10" s="522"/>
      <c r="C10" s="523"/>
      <c r="D10" s="522"/>
      <c r="E10" s="473"/>
      <c r="F10" s="473"/>
      <c r="G10" s="473"/>
      <c r="H10" s="523"/>
      <c r="I10" s="524"/>
      <c r="J10" s="522"/>
      <c r="K10" s="523"/>
    </row>
    <row r="11" spans="1:11" ht="16.149999999999999" customHeight="1">
      <c r="A11" s="2"/>
      <c r="B11" s="491"/>
      <c r="C11" s="493"/>
      <c r="D11" s="491"/>
      <c r="E11" s="492"/>
      <c r="F11" s="492"/>
      <c r="G11" s="492"/>
      <c r="H11" s="493"/>
      <c r="I11" s="494"/>
      <c r="J11" s="491"/>
      <c r="K11" s="493"/>
    </row>
    <row r="12" spans="1:11" ht="14.65" customHeight="1">
      <c r="A12" s="2"/>
      <c r="B12" s="224" t="s">
        <v>636</v>
      </c>
      <c r="C12" s="490"/>
      <c r="D12" s="224" t="s">
        <v>637</v>
      </c>
      <c r="E12" s="489"/>
      <c r="F12" s="489"/>
      <c r="G12" s="489"/>
      <c r="H12" s="490"/>
      <c r="I12" s="224"/>
      <c r="J12" s="197"/>
      <c r="K12" s="490"/>
    </row>
    <row r="13" spans="1:11" ht="16.149999999999999" customHeight="1">
      <c r="A13" s="2"/>
      <c r="B13" s="491"/>
      <c r="C13" s="493"/>
      <c r="D13" s="491"/>
      <c r="E13" s="492"/>
      <c r="F13" s="492"/>
      <c r="G13" s="492"/>
      <c r="H13" s="493"/>
      <c r="I13" s="494"/>
      <c r="J13" s="491"/>
      <c r="K13" s="493"/>
    </row>
    <row r="14" spans="1:11" ht="14.65" customHeight="1">
      <c r="A14" s="2"/>
      <c r="B14" s="224" t="s">
        <v>638</v>
      </c>
      <c r="C14" s="490"/>
      <c r="D14" s="224" t="s">
        <v>637</v>
      </c>
      <c r="E14" s="489"/>
      <c r="F14" s="489"/>
      <c r="G14" s="489"/>
      <c r="H14" s="490"/>
      <c r="I14" s="224"/>
      <c r="J14" s="197"/>
      <c r="K14" s="490"/>
    </row>
    <row r="15" spans="1:11" ht="16.149999999999999" customHeight="1">
      <c r="A15" s="2"/>
      <c r="B15" s="491"/>
      <c r="C15" s="493"/>
      <c r="D15" s="491"/>
      <c r="E15" s="492"/>
      <c r="F15" s="492"/>
      <c r="G15" s="492"/>
      <c r="H15" s="493"/>
      <c r="I15" s="494"/>
      <c r="J15" s="491"/>
      <c r="K15" s="493"/>
    </row>
    <row r="16" spans="1:11" ht="14.65" customHeight="1">
      <c r="A16" s="2"/>
      <c r="B16" s="224" t="s">
        <v>639</v>
      </c>
      <c r="C16" s="490"/>
      <c r="D16" s="224" t="s">
        <v>637</v>
      </c>
      <c r="E16" s="489"/>
      <c r="F16" s="489"/>
      <c r="G16" s="489"/>
      <c r="H16" s="490"/>
      <c r="I16" s="224"/>
      <c r="J16" s="197"/>
      <c r="K16" s="490"/>
    </row>
    <row r="17" spans="1:11" ht="16.149999999999999" customHeight="1">
      <c r="A17" s="2"/>
      <c r="B17" s="522"/>
      <c r="C17" s="523"/>
      <c r="D17" s="522"/>
      <c r="E17" s="473"/>
      <c r="F17" s="473"/>
      <c r="G17" s="473"/>
      <c r="H17" s="523"/>
      <c r="I17" s="524"/>
      <c r="J17" s="522"/>
      <c r="K17" s="523"/>
    </row>
    <row r="18" spans="1:11" ht="16.149999999999999" customHeight="1">
      <c r="A18" s="2"/>
      <c r="B18" s="491"/>
      <c r="C18" s="493"/>
      <c r="D18" s="491"/>
      <c r="E18" s="492"/>
      <c r="F18" s="492"/>
      <c r="G18" s="492"/>
      <c r="H18" s="493"/>
      <c r="I18" s="494"/>
      <c r="J18" s="491"/>
      <c r="K18" s="493"/>
    </row>
    <row r="19" spans="1:11" ht="14.65" customHeight="1">
      <c r="A19" s="2"/>
      <c r="B19" s="224" t="s">
        <v>640</v>
      </c>
      <c r="C19" s="490"/>
      <c r="D19" s="224" t="s">
        <v>637</v>
      </c>
      <c r="E19" s="489"/>
      <c r="F19" s="489"/>
      <c r="G19" s="489"/>
      <c r="H19" s="490"/>
      <c r="I19" s="224"/>
      <c r="J19" s="197"/>
      <c r="K19" s="490"/>
    </row>
    <row r="20" spans="1:11" ht="16.149999999999999" customHeight="1">
      <c r="A20" s="2"/>
      <c r="B20" s="491"/>
      <c r="C20" s="493"/>
      <c r="D20" s="491"/>
      <c r="E20" s="492"/>
      <c r="F20" s="492"/>
      <c r="G20" s="492"/>
      <c r="H20" s="493"/>
      <c r="I20" s="494"/>
      <c r="J20" s="491"/>
      <c r="K20" s="493"/>
    </row>
    <row r="21" spans="1:11" ht="14.65" customHeight="1">
      <c r="A21" s="2"/>
      <c r="B21" s="224" t="s">
        <v>641</v>
      </c>
      <c r="C21" s="490"/>
      <c r="D21" s="224" t="s">
        <v>637</v>
      </c>
      <c r="E21" s="489"/>
      <c r="F21" s="489"/>
      <c r="G21" s="489"/>
      <c r="H21" s="490"/>
      <c r="I21" s="224"/>
      <c r="J21" s="197"/>
      <c r="K21" s="490"/>
    </row>
    <row r="22" spans="1:11" ht="16.149999999999999" customHeight="1">
      <c r="A22" s="2"/>
      <c r="B22" s="491"/>
      <c r="C22" s="493"/>
      <c r="D22" s="491"/>
      <c r="E22" s="492"/>
      <c r="F22" s="492"/>
      <c r="G22" s="492"/>
      <c r="H22" s="493"/>
      <c r="I22" s="494"/>
      <c r="J22" s="491"/>
      <c r="K22" s="493"/>
    </row>
    <row r="23" spans="1:11" ht="14.65" customHeight="1">
      <c r="A23" s="2"/>
      <c r="B23" s="224" t="s">
        <v>642</v>
      </c>
      <c r="C23" s="490"/>
      <c r="D23" s="224" t="s">
        <v>637</v>
      </c>
      <c r="E23" s="489"/>
      <c r="F23" s="489"/>
      <c r="G23" s="489"/>
      <c r="H23" s="490"/>
      <c r="I23" s="224"/>
      <c r="J23" s="197"/>
      <c r="K23" s="490"/>
    </row>
    <row r="24" spans="1:11" ht="16.149999999999999" customHeight="1">
      <c r="A24" s="2"/>
      <c r="B24" s="491"/>
      <c r="C24" s="493"/>
      <c r="D24" s="491"/>
      <c r="E24" s="492"/>
      <c r="F24" s="492"/>
      <c r="G24" s="492"/>
      <c r="H24" s="493"/>
      <c r="I24" s="494"/>
      <c r="J24" s="491"/>
      <c r="K24" s="493"/>
    </row>
    <row r="25" spans="1:11" ht="14.65" customHeight="1">
      <c r="A25" s="2"/>
      <c r="B25" s="224" t="s">
        <v>643</v>
      </c>
      <c r="C25" s="490"/>
      <c r="D25" s="224" t="s">
        <v>637</v>
      </c>
      <c r="E25" s="489"/>
      <c r="F25" s="489"/>
      <c r="G25" s="489"/>
      <c r="H25" s="490"/>
      <c r="I25" s="224"/>
      <c r="J25" s="197"/>
      <c r="K25" s="490"/>
    </row>
    <row r="26" spans="1:11" ht="16.149999999999999" customHeight="1">
      <c r="A26" s="2"/>
      <c r="B26" s="491"/>
      <c r="C26" s="493"/>
      <c r="D26" s="491"/>
      <c r="E26" s="492"/>
      <c r="F26" s="492"/>
      <c r="G26" s="492"/>
      <c r="H26" s="493"/>
      <c r="I26" s="494"/>
      <c r="J26" s="491"/>
      <c r="K26" s="493"/>
    </row>
    <row r="27" spans="1:11" ht="14.65" customHeight="1">
      <c r="A27" s="2"/>
      <c r="B27" s="224" t="s">
        <v>644</v>
      </c>
      <c r="C27" s="490"/>
      <c r="D27" s="224" t="s">
        <v>637</v>
      </c>
      <c r="E27" s="489"/>
      <c r="F27" s="489"/>
      <c r="G27" s="489"/>
      <c r="H27" s="490"/>
      <c r="I27" s="224"/>
      <c r="J27" s="197"/>
      <c r="K27" s="490"/>
    </row>
    <row r="28" spans="1:11" ht="16.149999999999999" customHeight="1">
      <c r="A28" s="2"/>
      <c r="B28" s="491"/>
      <c r="C28" s="493"/>
      <c r="D28" s="491"/>
      <c r="E28" s="492"/>
      <c r="F28" s="492"/>
      <c r="G28" s="492"/>
      <c r="H28" s="493"/>
      <c r="I28" s="494"/>
      <c r="J28" s="491"/>
      <c r="K28" s="493"/>
    </row>
    <row r="29" spans="1:11" ht="14.65" customHeight="1">
      <c r="A29" s="2"/>
      <c r="B29" s="224" t="s">
        <v>645</v>
      </c>
      <c r="C29" s="490"/>
      <c r="D29" s="224" t="s">
        <v>637</v>
      </c>
      <c r="E29" s="489"/>
      <c r="F29" s="489"/>
      <c r="G29" s="489"/>
      <c r="H29" s="490"/>
      <c r="I29" s="224"/>
      <c r="J29" s="197"/>
      <c r="K29" s="490"/>
    </row>
    <row r="30" spans="1:11">
      <c r="A30" s="2"/>
      <c r="B30" s="491"/>
      <c r="C30" s="493"/>
      <c r="D30" s="491"/>
      <c r="E30" s="492"/>
      <c r="F30" s="492"/>
      <c r="G30" s="492"/>
      <c r="H30" s="493"/>
      <c r="I30" s="494"/>
      <c r="J30" s="491"/>
      <c r="K30" s="493"/>
    </row>
    <row r="31" spans="1:11" ht="14.65" customHeight="1">
      <c r="A31" s="2"/>
      <c r="B31" s="224" t="s">
        <v>646</v>
      </c>
      <c r="C31" s="490"/>
      <c r="D31" s="224" t="s">
        <v>637</v>
      </c>
      <c r="E31" s="489"/>
      <c r="F31" s="489"/>
      <c r="G31" s="489"/>
      <c r="H31" s="490"/>
      <c r="I31" s="224"/>
      <c r="J31" s="197"/>
      <c r="K31" s="490"/>
    </row>
    <row r="32" spans="1:11">
      <c r="A32" s="2"/>
      <c r="B32" s="491"/>
      <c r="C32" s="493"/>
      <c r="D32" s="491"/>
      <c r="E32" s="492"/>
      <c r="F32" s="492"/>
      <c r="G32" s="492"/>
      <c r="H32" s="493"/>
      <c r="I32" s="494"/>
      <c r="J32" s="491"/>
      <c r="K32" s="493"/>
    </row>
    <row r="33" spans="1:11" ht="14.65" customHeight="1">
      <c r="A33" s="2"/>
      <c r="B33" s="224" t="s">
        <v>647</v>
      </c>
      <c r="C33" s="490"/>
      <c r="D33" s="224" t="s">
        <v>637</v>
      </c>
      <c r="E33" s="489"/>
      <c r="F33" s="489"/>
      <c r="G33" s="489"/>
      <c r="H33" s="490"/>
      <c r="I33" s="224"/>
      <c r="J33" s="197"/>
      <c r="K33" s="490"/>
    </row>
    <row r="34" spans="1:11">
      <c r="A34" s="2"/>
      <c r="B34" s="522"/>
      <c r="C34" s="523"/>
      <c r="D34" s="522"/>
      <c r="E34" s="473"/>
      <c r="F34" s="473"/>
      <c r="G34" s="473"/>
      <c r="H34" s="523"/>
      <c r="I34" s="524"/>
      <c r="J34" s="522"/>
      <c r="K34" s="523"/>
    </row>
    <row r="35" spans="1:11">
      <c r="A35" s="2"/>
      <c r="B35" s="491"/>
      <c r="C35" s="493"/>
      <c r="D35" s="491"/>
      <c r="E35" s="492"/>
      <c r="F35" s="492"/>
      <c r="G35" s="492"/>
      <c r="H35" s="493"/>
      <c r="I35" s="494"/>
      <c r="J35" s="491"/>
      <c r="K35" s="493"/>
    </row>
    <row r="36" spans="1:11">
      <c r="A36" s="2"/>
      <c r="B36" s="422" t="s">
        <v>648</v>
      </c>
      <c r="C36" s="490"/>
      <c r="D36" s="224" t="s">
        <v>637</v>
      </c>
      <c r="E36" s="489"/>
      <c r="F36" s="489"/>
      <c r="G36" s="489"/>
      <c r="H36" s="490"/>
      <c r="I36" s="224"/>
      <c r="J36" s="197"/>
      <c r="K36" s="490"/>
    </row>
    <row r="37" spans="1:11">
      <c r="A37" s="2"/>
      <c r="B37" s="491"/>
      <c r="C37" s="493"/>
      <c r="D37" s="491"/>
      <c r="E37" s="492"/>
      <c r="F37" s="492"/>
      <c r="G37" s="492"/>
      <c r="H37" s="493"/>
      <c r="I37" s="494"/>
      <c r="J37" s="491"/>
      <c r="K37" s="493"/>
    </row>
    <row r="38" spans="1:11" ht="14.65" customHeight="1">
      <c r="A38" s="2"/>
      <c r="B38" s="224" t="s">
        <v>649</v>
      </c>
      <c r="C38" s="490"/>
      <c r="D38" s="224" t="s">
        <v>637</v>
      </c>
      <c r="E38" s="489"/>
      <c r="F38" s="489"/>
      <c r="G38" s="489"/>
      <c r="H38" s="490"/>
      <c r="I38" s="224"/>
      <c r="J38" s="197"/>
      <c r="K38" s="490"/>
    </row>
    <row r="39" spans="1:11">
      <c r="A39" s="2"/>
      <c r="B39" s="491"/>
      <c r="C39" s="493"/>
      <c r="D39" s="491"/>
      <c r="E39" s="492"/>
      <c r="F39" s="492"/>
      <c r="G39" s="492"/>
      <c r="H39" s="493"/>
      <c r="I39" s="494"/>
      <c r="J39" s="491"/>
      <c r="K39" s="493"/>
    </row>
    <row r="40" spans="1:11" ht="14.65" customHeight="1">
      <c r="A40" s="2"/>
      <c r="B40" s="224" t="s">
        <v>650</v>
      </c>
      <c r="C40" s="490"/>
      <c r="D40" s="224" t="s">
        <v>651</v>
      </c>
      <c r="E40" s="489"/>
      <c r="F40" s="489"/>
      <c r="G40" s="489"/>
      <c r="H40" s="490"/>
      <c r="I40" s="224"/>
      <c r="J40" s="197"/>
      <c r="K40" s="490"/>
    </row>
    <row r="41" spans="1:11">
      <c r="A41" s="2"/>
      <c r="B41" s="491"/>
      <c r="C41" s="493"/>
      <c r="D41" s="491"/>
      <c r="E41" s="492"/>
      <c r="F41" s="492"/>
      <c r="G41" s="492"/>
      <c r="H41" s="493"/>
      <c r="I41" s="494"/>
      <c r="J41" s="491"/>
      <c r="K41" s="493"/>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c r="A45" s="2"/>
      <c r="B45" s="2"/>
      <c r="C45" s="2"/>
      <c r="D45" s="2"/>
      <c r="E45" s="2"/>
      <c r="F45" s="2"/>
      <c r="G45" s="2"/>
      <c r="H45" s="2"/>
      <c r="I45" s="2"/>
      <c r="J45" s="2"/>
      <c r="K45" s="2"/>
    </row>
    <row r="46" spans="1:11">
      <c r="A46" s="2"/>
      <c r="B46" s="2"/>
      <c r="C46" s="2"/>
      <c r="D46" s="2"/>
      <c r="E46" s="2"/>
      <c r="G46" s="2"/>
      <c r="H46" s="2"/>
      <c r="I46" s="2"/>
      <c r="J46" s="2"/>
      <c r="K46" s="2"/>
    </row>
    <row r="47" spans="1:11">
      <c r="A47" s="2"/>
      <c r="B47" s="2"/>
      <c r="C47" s="2"/>
      <c r="D47" s="2"/>
      <c r="E47" s="2"/>
      <c r="F47" s="2"/>
      <c r="G47" s="2"/>
      <c r="H47" s="2"/>
      <c r="I47" s="2"/>
      <c r="J47" s="2"/>
      <c r="K47" s="2"/>
    </row>
    <row r="48" spans="1:11">
      <c r="A48" s="2"/>
      <c r="B48" s="2"/>
      <c r="C48" s="2"/>
      <c r="D48" s="2"/>
      <c r="E48" s="2"/>
      <c r="F48" s="2"/>
      <c r="G48" s="2"/>
      <c r="H48" s="2"/>
      <c r="I48" s="2"/>
      <c r="J48" s="2"/>
      <c r="K48" s="2"/>
    </row>
    <row r="49" spans="1:11" s="47" customFormat="1" ht="13.5" customHeight="1">
      <c r="A49" s="48"/>
      <c r="B49" s="420" t="s">
        <v>652</v>
      </c>
      <c r="C49" s="421"/>
      <c r="D49" s="421"/>
      <c r="E49" s="421"/>
      <c r="F49" s="421"/>
      <c r="G49" s="421"/>
      <c r="H49" s="421"/>
      <c r="I49" s="421"/>
      <c r="J49" s="421"/>
      <c r="K49" s="421"/>
    </row>
    <row r="50" spans="1:11">
      <c r="A50" s="2"/>
      <c r="B50" s="8"/>
      <c r="C50" s="8"/>
      <c r="D50" s="8"/>
      <c r="E50" s="8"/>
      <c r="F50" s="8"/>
      <c r="G50" s="8"/>
      <c r="H50" s="8"/>
      <c r="I50" s="8"/>
      <c r="J50" s="8"/>
      <c r="K50" s="8"/>
    </row>
    <row r="51" spans="1:11">
      <c r="A51" s="2"/>
      <c r="B51" s="8"/>
      <c r="C51" s="8"/>
      <c r="D51" s="8"/>
      <c r="E51" s="8"/>
      <c r="F51" s="8"/>
      <c r="G51" s="8"/>
      <c r="H51" s="8"/>
      <c r="I51" s="8"/>
      <c r="J51" s="8"/>
      <c r="K51" s="8"/>
    </row>
    <row r="52" spans="1:11">
      <c r="A52" s="2"/>
      <c r="B52" s="8"/>
      <c r="C52" s="8"/>
      <c r="D52" s="8"/>
      <c r="E52" s="8"/>
      <c r="F52" s="8"/>
      <c r="G52" s="8"/>
      <c r="H52" s="8"/>
      <c r="I52" s="8"/>
      <c r="J52" s="8"/>
      <c r="K52" s="8"/>
    </row>
    <row r="53" spans="1:11">
      <c r="A53" s="2"/>
      <c r="B53" s="8"/>
      <c r="C53" s="8"/>
      <c r="D53" s="8"/>
      <c r="E53" s="8"/>
      <c r="F53" s="8"/>
      <c r="G53" s="8"/>
      <c r="H53" s="8"/>
      <c r="I53" s="8"/>
      <c r="J53" s="8"/>
      <c r="K53" s="8"/>
    </row>
    <row r="54" spans="1:11">
      <c r="A54" s="2"/>
      <c r="B54" s="8"/>
      <c r="C54" s="8"/>
      <c r="D54" s="8"/>
      <c r="E54" s="8"/>
      <c r="F54" s="8"/>
      <c r="G54" s="8"/>
      <c r="H54" s="8"/>
      <c r="I54" s="8"/>
      <c r="J54" s="8"/>
      <c r="K54" s="8"/>
    </row>
    <row r="55" spans="1:11">
      <c r="A55" s="2"/>
      <c r="B55" s="8"/>
      <c r="C55" s="8"/>
      <c r="D55" s="8"/>
      <c r="E55" s="8"/>
      <c r="F55" s="8"/>
      <c r="G55" s="8"/>
      <c r="H55" s="8"/>
      <c r="I55" s="8"/>
      <c r="J55" s="8"/>
      <c r="K55" s="8"/>
    </row>
    <row r="56" spans="1:11">
      <c r="A56" s="2"/>
      <c r="B56" s="8"/>
      <c r="C56" s="8"/>
      <c r="D56" s="8"/>
      <c r="E56" s="8"/>
      <c r="F56" s="8"/>
      <c r="G56" s="8"/>
      <c r="H56" s="8"/>
      <c r="I56" s="8"/>
      <c r="J56" s="8"/>
      <c r="K56" s="8"/>
    </row>
    <row r="57" spans="1:11">
      <c r="A57" s="2"/>
      <c r="B57" s="8"/>
      <c r="C57" s="8"/>
      <c r="D57" s="8"/>
      <c r="E57" s="8"/>
      <c r="F57" s="8"/>
      <c r="G57" s="8"/>
      <c r="H57" s="8"/>
      <c r="I57" s="8"/>
      <c r="J57" s="8"/>
      <c r="K57" s="8"/>
    </row>
    <row r="58" spans="1:11" ht="15.6" customHeight="1">
      <c r="A58" s="2"/>
      <c r="B58" s="8"/>
      <c r="C58" s="8"/>
      <c r="D58" s="8"/>
      <c r="E58" s="8"/>
      <c r="F58" s="8"/>
      <c r="G58" s="8"/>
      <c r="H58" s="8"/>
      <c r="I58" s="8"/>
      <c r="J58" s="8"/>
      <c r="K58" s="8"/>
    </row>
  </sheetData>
  <mergeCells count="63">
    <mergeCell ref="B2:K2"/>
    <mergeCell ref="I19:I20"/>
    <mergeCell ref="B27:C28"/>
    <mergeCell ref="D40:H41"/>
    <mergeCell ref="J38:K39"/>
    <mergeCell ref="B12:C13"/>
    <mergeCell ref="J16:K18"/>
    <mergeCell ref="D27:H28"/>
    <mergeCell ref="D21:H22"/>
    <mergeCell ref="I31:I32"/>
    <mergeCell ref="B33:C35"/>
    <mergeCell ref="I16:I18"/>
    <mergeCell ref="B29:C30"/>
    <mergeCell ref="J40:K41"/>
    <mergeCell ref="B23:C24"/>
    <mergeCell ref="D38:H39"/>
    <mergeCell ref="J23:K24"/>
    <mergeCell ref="I33:I35"/>
    <mergeCell ref="I27:I28"/>
    <mergeCell ref="I40:I41"/>
    <mergeCell ref="I38:I39"/>
    <mergeCell ref="J31:K32"/>
    <mergeCell ref="J29:K30"/>
    <mergeCell ref="J27:K28"/>
    <mergeCell ref="B31:C32"/>
    <mergeCell ref="I29:I30"/>
    <mergeCell ref="B38:C39"/>
    <mergeCell ref="D36:H37"/>
    <mergeCell ref="D33:H35"/>
    <mergeCell ref="D29:H30"/>
    <mergeCell ref="D31:H32"/>
    <mergeCell ref="B9:C11"/>
    <mergeCell ref="B21:C22"/>
    <mergeCell ref="D16:H18"/>
    <mergeCell ref="B25:C26"/>
    <mergeCell ref="B4:K8"/>
    <mergeCell ref="J9:K11"/>
    <mergeCell ref="D19:H20"/>
    <mergeCell ref="I9:I11"/>
    <mergeCell ref="J14:K15"/>
    <mergeCell ref="I14:I15"/>
    <mergeCell ref="D23:H24"/>
    <mergeCell ref="J19:K20"/>
    <mergeCell ref="I23:I24"/>
    <mergeCell ref="D9:H11"/>
    <mergeCell ref="B14:C15"/>
    <mergeCell ref="D14:H15"/>
    <mergeCell ref="B49:K49"/>
    <mergeCell ref="B16:C18"/>
    <mergeCell ref="J33:K35"/>
    <mergeCell ref="D12:H13"/>
    <mergeCell ref="J36:K37"/>
    <mergeCell ref="B19:C20"/>
    <mergeCell ref="I36:I37"/>
    <mergeCell ref="J25:K26"/>
    <mergeCell ref="B36:C37"/>
    <mergeCell ref="J21:K22"/>
    <mergeCell ref="D25:H26"/>
    <mergeCell ref="I25:I26"/>
    <mergeCell ref="J12:K13"/>
    <mergeCell ref="B40:C41"/>
    <mergeCell ref="I12:I13"/>
    <mergeCell ref="I21:I22"/>
  </mergeCells>
  <hyperlinks>
    <hyperlink ref="B49" r:id="rId1" display="24 GEF Council meeting documents, guidelines, project and program cycle policy 2020 update" xr:uid="{00000000-0004-0000-0C00-000000000000}"/>
  </hyperlinks>
  <pageMargins left="0.25" right="0.25" top="0.75" bottom="0.75" header="0.3" footer="0.3"/>
  <pageSetup paperSize="5"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3" tint="0.499984740745262"/>
  </sheetPr>
  <dimension ref="A1:L26"/>
  <sheetViews>
    <sheetView showGridLines="0" zoomScaleNormal="100" zoomScaleSheetLayoutView="100" workbookViewId="0">
      <selection activeCell="V24" sqref="V24"/>
    </sheetView>
  </sheetViews>
  <sheetFormatPr defaultColWidth="8.7109375" defaultRowHeight="15"/>
  <cols>
    <col min="1" max="2" width="1.42578125" customWidth="1"/>
    <col min="4" max="4" width="11" customWidth="1"/>
    <col min="6" max="6" width="8.42578125" customWidth="1"/>
    <col min="7" max="7" width="16.28515625" customWidth="1"/>
  </cols>
  <sheetData>
    <row r="1" spans="1:12">
      <c r="A1" s="22"/>
      <c r="B1" s="22"/>
      <c r="C1" s="22"/>
      <c r="D1" s="22"/>
      <c r="E1" s="22"/>
      <c r="F1" s="22"/>
      <c r="G1" s="22"/>
      <c r="H1" s="22"/>
      <c r="I1" s="22"/>
      <c r="J1" s="22"/>
      <c r="K1" s="22"/>
      <c r="L1" s="22"/>
    </row>
    <row r="2" spans="1:12" ht="19.5" customHeight="1">
      <c r="A2" s="22"/>
      <c r="B2" s="22"/>
      <c r="C2" s="395" t="s">
        <v>653</v>
      </c>
      <c r="D2" s="473"/>
      <c r="E2" s="473"/>
      <c r="F2" s="473"/>
      <c r="G2" s="473"/>
      <c r="H2" s="473"/>
      <c r="I2" s="473"/>
      <c r="J2" s="473"/>
      <c r="K2" s="473"/>
      <c r="L2" s="473"/>
    </row>
    <row r="3" spans="1:12">
      <c r="A3" s="22"/>
      <c r="B3" s="22"/>
      <c r="C3" s="25"/>
      <c r="D3" s="25"/>
      <c r="E3" s="25"/>
      <c r="F3" s="25"/>
      <c r="G3" s="25"/>
      <c r="H3" s="25"/>
      <c r="I3" s="25"/>
      <c r="J3" s="25"/>
      <c r="K3" s="25"/>
      <c r="L3" s="25"/>
    </row>
    <row r="4" spans="1:12" ht="14.65" customHeight="1">
      <c r="A4" s="22"/>
      <c r="B4" s="22"/>
      <c r="C4" s="431" t="s">
        <v>654</v>
      </c>
      <c r="D4" s="489"/>
      <c r="E4" s="489"/>
      <c r="F4" s="489"/>
      <c r="G4" s="489"/>
      <c r="H4" s="489"/>
      <c r="I4" s="489"/>
      <c r="J4" s="489"/>
      <c r="K4" s="489"/>
      <c r="L4" s="489"/>
    </row>
    <row r="5" spans="1:12" ht="14.65" customHeight="1">
      <c r="A5" s="22"/>
      <c r="B5" s="22"/>
      <c r="C5" s="522"/>
      <c r="D5" s="473"/>
      <c r="E5" s="473"/>
      <c r="F5" s="473"/>
      <c r="G5" s="473"/>
      <c r="H5" s="473"/>
      <c r="I5" s="473"/>
      <c r="J5" s="473"/>
      <c r="K5" s="473"/>
      <c r="L5" s="473"/>
    </row>
    <row r="6" spans="1:12" ht="17.100000000000001" customHeight="1">
      <c r="A6" s="22"/>
      <c r="B6" s="22"/>
      <c r="C6" s="491"/>
      <c r="D6" s="492"/>
      <c r="E6" s="492"/>
      <c r="F6" s="492"/>
      <c r="G6" s="492"/>
      <c r="H6" s="492"/>
      <c r="I6" s="492"/>
      <c r="J6" s="492"/>
      <c r="K6" s="492"/>
      <c r="L6" s="492"/>
    </row>
    <row r="7" spans="1:12" ht="17.100000000000001" customHeight="1">
      <c r="A7" s="22"/>
      <c r="B7" s="22"/>
      <c r="C7" s="214"/>
      <c r="D7" s="478"/>
      <c r="E7" s="478"/>
      <c r="F7" s="478"/>
      <c r="G7" s="478"/>
      <c r="H7" s="478"/>
      <c r="I7" s="478"/>
      <c r="J7" s="478"/>
      <c r="K7" s="478"/>
      <c r="L7" s="478"/>
    </row>
    <row r="8" spans="1:12" ht="34.5" customHeight="1">
      <c r="A8" s="22"/>
      <c r="B8" s="22"/>
      <c r="C8" s="433" t="s">
        <v>655</v>
      </c>
      <c r="D8" s="490"/>
      <c r="E8" s="432" t="s">
        <v>656</v>
      </c>
      <c r="F8" s="479"/>
      <c r="G8" s="55" t="s">
        <v>657</v>
      </c>
      <c r="H8" s="430" t="s">
        <v>658</v>
      </c>
      <c r="I8" s="489"/>
      <c r="J8" s="489"/>
      <c r="K8" s="489"/>
      <c r="L8" s="530"/>
    </row>
    <row r="9" spans="1:12" ht="17.100000000000001" customHeight="1">
      <c r="A9" s="22"/>
      <c r="B9" s="22"/>
      <c r="C9" s="224" t="s">
        <v>659</v>
      </c>
      <c r="D9" s="479"/>
      <c r="E9" s="413" t="s">
        <v>660</v>
      </c>
      <c r="F9" s="426"/>
      <c r="G9" s="155" t="s">
        <v>661</v>
      </c>
      <c r="H9" s="427" t="s">
        <v>662</v>
      </c>
      <c r="I9" s="428"/>
      <c r="J9" s="428"/>
      <c r="K9" s="428"/>
      <c r="L9" s="429"/>
    </row>
    <row r="10" spans="1:12" ht="17.100000000000001" customHeight="1">
      <c r="A10" s="22"/>
      <c r="B10" s="22"/>
      <c r="C10" s="224" t="s">
        <v>659</v>
      </c>
      <c r="D10" s="479"/>
      <c r="E10" s="413" t="s">
        <v>663</v>
      </c>
      <c r="F10" s="426"/>
      <c r="G10" s="155" t="s">
        <v>661</v>
      </c>
      <c r="H10" s="427" t="s">
        <v>662</v>
      </c>
      <c r="I10" s="428"/>
      <c r="J10" s="428"/>
      <c r="K10" s="428"/>
      <c r="L10" s="429"/>
    </row>
    <row r="11" spans="1:12" ht="17.100000000000001" customHeight="1">
      <c r="A11" s="22"/>
      <c r="B11" s="22"/>
      <c r="C11" s="224" t="s">
        <v>659</v>
      </c>
      <c r="D11" s="479"/>
      <c r="E11" s="413" t="s">
        <v>664</v>
      </c>
      <c r="F11" s="426"/>
      <c r="G11" s="155" t="s">
        <v>661</v>
      </c>
      <c r="H11" s="427" t="s">
        <v>662</v>
      </c>
      <c r="I11" s="428"/>
      <c r="J11" s="428"/>
      <c r="K11" s="428"/>
      <c r="L11" s="429"/>
    </row>
    <row r="12" spans="1:12" ht="17.100000000000001" customHeight="1">
      <c r="A12" s="22"/>
      <c r="B12" s="22"/>
      <c r="C12" s="224" t="s">
        <v>659</v>
      </c>
      <c r="D12" s="479"/>
      <c r="E12" s="413" t="s">
        <v>665</v>
      </c>
      <c r="F12" s="426"/>
      <c r="G12" s="155" t="s">
        <v>661</v>
      </c>
      <c r="H12" s="427" t="s">
        <v>662</v>
      </c>
      <c r="I12" s="428"/>
      <c r="J12" s="428"/>
      <c r="K12" s="428"/>
      <c r="L12" s="429"/>
    </row>
    <row r="13" spans="1:12" ht="17.100000000000001" customHeight="1">
      <c r="A13" s="22"/>
      <c r="B13" s="22"/>
      <c r="C13" s="224" t="s">
        <v>659</v>
      </c>
      <c r="D13" s="479"/>
      <c r="E13" s="413" t="s">
        <v>666</v>
      </c>
      <c r="F13" s="426"/>
      <c r="G13" s="155" t="s">
        <v>661</v>
      </c>
      <c r="H13" s="427" t="s">
        <v>662</v>
      </c>
      <c r="I13" s="428"/>
      <c r="J13" s="428"/>
      <c r="K13" s="428"/>
      <c r="L13" s="429"/>
    </row>
    <row r="14" spans="1:12" ht="17.100000000000001" customHeight="1">
      <c r="A14" s="22"/>
      <c r="B14" s="22"/>
      <c r="C14" s="224" t="s">
        <v>659</v>
      </c>
      <c r="D14" s="479"/>
      <c r="E14" s="413" t="s">
        <v>667</v>
      </c>
      <c r="F14" s="426"/>
      <c r="G14" s="155" t="s">
        <v>661</v>
      </c>
      <c r="H14" s="427" t="s">
        <v>662</v>
      </c>
      <c r="I14" s="428"/>
      <c r="J14" s="428"/>
      <c r="K14" s="428"/>
      <c r="L14" s="429"/>
    </row>
    <row r="15" spans="1:12" ht="17.100000000000001" customHeight="1">
      <c r="A15" s="22"/>
      <c r="B15" s="22"/>
      <c r="C15" s="224" t="s">
        <v>659</v>
      </c>
      <c r="D15" s="479"/>
      <c r="E15" s="224" t="s">
        <v>668</v>
      </c>
      <c r="F15" s="479"/>
      <c r="G15" s="155" t="s">
        <v>661</v>
      </c>
      <c r="H15" s="427" t="s">
        <v>662</v>
      </c>
      <c r="I15" s="428"/>
      <c r="J15" s="428"/>
      <c r="K15" s="428"/>
      <c r="L15" s="429"/>
    </row>
    <row r="16" spans="1:12" ht="17.100000000000001" customHeight="1">
      <c r="A16" s="22"/>
      <c r="B16" s="22"/>
      <c r="C16" s="224" t="s">
        <v>669</v>
      </c>
      <c r="D16" s="479"/>
      <c r="E16" s="224" t="s">
        <v>670</v>
      </c>
      <c r="F16" s="479"/>
      <c r="G16" s="155" t="s">
        <v>661</v>
      </c>
      <c r="H16" s="427" t="s">
        <v>662</v>
      </c>
      <c r="I16" s="428"/>
      <c r="J16" s="428"/>
      <c r="K16" s="428"/>
      <c r="L16" s="429"/>
    </row>
    <row r="17" spans="1:12" ht="17.100000000000001" customHeight="1">
      <c r="A17" s="22"/>
      <c r="B17" s="22"/>
      <c r="C17" s="224" t="s">
        <v>669</v>
      </c>
      <c r="D17" s="479"/>
      <c r="E17" s="224" t="s">
        <v>671</v>
      </c>
      <c r="F17" s="479"/>
      <c r="G17" s="155" t="s">
        <v>661</v>
      </c>
      <c r="H17" s="427" t="s">
        <v>662</v>
      </c>
      <c r="I17" s="428"/>
      <c r="J17" s="428"/>
      <c r="K17" s="428"/>
      <c r="L17" s="429"/>
    </row>
    <row r="18" spans="1:12" ht="26.45" customHeight="1">
      <c r="A18" s="22"/>
      <c r="B18" s="22"/>
      <c r="C18" s="224"/>
      <c r="D18" s="479"/>
      <c r="E18" s="425"/>
      <c r="F18" s="479"/>
      <c r="G18" s="30"/>
      <c r="H18" s="424"/>
      <c r="I18" s="478"/>
      <c r="J18" s="478"/>
      <c r="K18" s="478"/>
      <c r="L18" s="531"/>
    </row>
    <row r="19" spans="1:12" ht="17.100000000000001" customHeight="1">
      <c r="A19" s="22"/>
      <c r="B19" s="22"/>
      <c r="C19" s="425"/>
      <c r="D19" s="479"/>
      <c r="E19" s="425"/>
      <c r="F19" s="479"/>
      <c r="G19" s="38"/>
      <c r="H19" s="424"/>
      <c r="I19" s="478"/>
      <c r="J19" s="478"/>
      <c r="K19" s="478"/>
      <c r="L19" s="531"/>
    </row>
    <row r="20" spans="1:12" ht="17.100000000000001" customHeight="1">
      <c r="A20" s="22"/>
      <c r="B20" s="22"/>
      <c r="C20" s="425"/>
      <c r="D20" s="479"/>
      <c r="E20" s="425"/>
      <c r="F20" s="479"/>
      <c r="G20" s="38"/>
      <c r="H20" s="424"/>
      <c r="I20" s="478"/>
      <c r="J20" s="478"/>
      <c r="K20" s="478"/>
      <c r="L20" s="531"/>
    </row>
    <row r="21" spans="1:12" ht="17.100000000000001" customHeight="1">
      <c r="A21" s="22"/>
      <c r="B21" s="22"/>
      <c r="C21" s="473"/>
      <c r="D21" s="473"/>
      <c r="E21" s="473"/>
      <c r="F21" s="473"/>
      <c r="G21" s="473"/>
      <c r="H21" s="473"/>
      <c r="I21" s="473"/>
      <c r="J21" s="473"/>
      <c r="K21" s="473"/>
      <c r="L21" s="473"/>
    </row>
    <row r="22" spans="1:12" ht="17.100000000000001" customHeight="1">
      <c r="A22" s="22"/>
      <c r="B22" s="22"/>
      <c r="C22" s="473"/>
      <c r="D22" s="473"/>
      <c r="E22" s="473"/>
      <c r="F22" s="473"/>
      <c r="G22" s="473"/>
      <c r="H22" s="473"/>
      <c r="I22" s="473"/>
      <c r="J22" s="473"/>
      <c r="K22" s="473"/>
      <c r="L22" s="473"/>
    </row>
    <row r="23" spans="1:12" ht="17.100000000000001" customHeight="1">
      <c r="A23" s="22"/>
      <c r="B23" s="22"/>
      <c r="C23" s="473"/>
      <c r="D23" s="473"/>
      <c r="E23" s="473"/>
      <c r="F23" s="473"/>
      <c r="G23" s="473"/>
      <c r="H23" s="473"/>
      <c r="I23" s="473"/>
      <c r="J23" s="473"/>
      <c r="K23" s="473"/>
      <c r="L23" s="473"/>
    </row>
    <row r="24" spans="1:12" ht="17.100000000000001" customHeight="1">
      <c r="A24" s="22"/>
      <c r="B24" s="22"/>
      <c r="C24" s="473"/>
      <c r="D24" s="473"/>
      <c r="E24" s="473"/>
      <c r="F24" s="473"/>
      <c r="G24" s="473"/>
      <c r="H24" s="473"/>
      <c r="I24" s="473"/>
      <c r="J24" s="473"/>
      <c r="K24" s="473"/>
      <c r="L24" s="473"/>
    </row>
    <row r="25" spans="1:12" ht="17.100000000000001" customHeight="1">
      <c r="A25" s="22"/>
      <c r="B25" s="22"/>
      <c r="C25" s="473"/>
      <c r="D25" s="473"/>
      <c r="E25" s="473"/>
      <c r="F25" s="473"/>
      <c r="G25" s="473"/>
      <c r="H25" s="473"/>
      <c r="I25" s="473"/>
      <c r="J25" s="473"/>
      <c r="K25" s="473"/>
      <c r="L25" s="473"/>
    </row>
    <row r="26" spans="1:12" ht="17.100000000000001" customHeight="1">
      <c r="A26" s="22"/>
      <c r="B26" s="22"/>
      <c r="C26" s="473"/>
      <c r="D26" s="473"/>
      <c r="E26" s="473"/>
      <c r="F26" s="473"/>
      <c r="G26" s="473"/>
      <c r="H26" s="473"/>
      <c r="I26" s="473"/>
      <c r="J26" s="473"/>
      <c r="K26" s="473"/>
      <c r="L26" s="473"/>
    </row>
  </sheetData>
  <mergeCells count="43">
    <mergeCell ref="C13:D13"/>
    <mergeCell ref="E16:F16"/>
    <mergeCell ref="H12:L12"/>
    <mergeCell ref="C7:L7"/>
    <mergeCell ref="E8:F8"/>
    <mergeCell ref="H11:L11"/>
    <mergeCell ref="C8:D8"/>
    <mergeCell ref="C9:D9"/>
    <mergeCell ref="E9:F9"/>
    <mergeCell ref="C11:D11"/>
    <mergeCell ref="E11:F11"/>
    <mergeCell ref="C21:L26"/>
    <mergeCell ref="C20:D20"/>
    <mergeCell ref="E20:F20"/>
    <mergeCell ref="H10:L10"/>
    <mergeCell ref="E17:F17"/>
    <mergeCell ref="H16:L16"/>
    <mergeCell ref="E12:F12"/>
    <mergeCell ref="E14:F14"/>
    <mergeCell ref="C18:D18"/>
    <mergeCell ref="C10:D10"/>
    <mergeCell ref="C16:D16"/>
    <mergeCell ref="E10:F10"/>
    <mergeCell ref="E19:F19"/>
    <mergeCell ref="C15:D15"/>
    <mergeCell ref="C17:D17"/>
    <mergeCell ref="C19:D19"/>
    <mergeCell ref="H19:L19"/>
    <mergeCell ref="C2:L2"/>
    <mergeCell ref="E18:F18"/>
    <mergeCell ref="H20:L20"/>
    <mergeCell ref="E13:F13"/>
    <mergeCell ref="C12:D12"/>
    <mergeCell ref="E15:F15"/>
    <mergeCell ref="H13:L13"/>
    <mergeCell ref="H15:L15"/>
    <mergeCell ref="H18:L18"/>
    <mergeCell ref="H8:L8"/>
    <mergeCell ref="C14:D14"/>
    <mergeCell ref="H9:L9"/>
    <mergeCell ref="H17:L17"/>
    <mergeCell ref="C4:L6"/>
    <mergeCell ref="H14:L14"/>
  </mergeCells>
  <phoneticPr fontId="65" type="noConversion"/>
  <dataValidations count="1">
    <dataValidation type="list" allowBlank="1" showInputMessage="1" showErrorMessage="1" prompt="Select Profile" sqref="C9:D20" xr:uid="{00000000-0002-0000-0D00-000000000000}">
      <formula1>"Government Institutions, IGOs, NGOs, Private Sector entities, Others "</formula1>
    </dataValidation>
  </dataValidations>
  <pageMargins left="0.25" right="0.25" top="0.75" bottom="0.75" header="0.3" footer="0.3"/>
  <pageSetup paperSize="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theme="3" tint="0.499984740745262"/>
  </sheetPr>
  <dimension ref="A1:K39"/>
  <sheetViews>
    <sheetView showGridLines="0" zoomScaleNormal="100" zoomScaleSheetLayoutView="100" workbookViewId="0">
      <selection activeCell="B6" sqref="B6:K23"/>
    </sheetView>
  </sheetViews>
  <sheetFormatPr defaultColWidth="8.7109375" defaultRowHeight="15"/>
  <cols>
    <col min="1" max="1" width="1.42578125" customWidth="1"/>
  </cols>
  <sheetData>
    <row r="1" spans="1:11">
      <c r="A1" s="22"/>
      <c r="B1" s="22"/>
      <c r="C1" s="22"/>
      <c r="D1" s="22"/>
      <c r="E1" s="22"/>
      <c r="F1" s="22"/>
      <c r="G1" s="22"/>
      <c r="H1" s="22"/>
      <c r="I1" s="22"/>
      <c r="J1" s="22"/>
      <c r="K1" s="22"/>
    </row>
    <row r="2" spans="1:11" ht="19.5" customHeight="1">
      <c r="A2" s="22"/>
      <c r="B2" s="395" t="s">
        <v>672</v>
      </c>
      <c r="C2" s="473"/>
      <c r="D2" s="473"/>
      <c r="E2" s="473"/>
      <c r="F2" s="473"/>
      <c r="G2" s="473"/>
      <c r="H2" s="473"/>
      <c r="I2" s="473"/>
      <c r="J2" s="473"/>
      <c r="K2" s="473"/>
    </row>
    <row r="3" spans="1:11">
      <c r="A3" s="22"/>
      <c r="B3" s="25"/>
      <c r="C3" s="25"/>
      <c r="D3" s="25"/>
      <c r="E3" s="25"/>
      <c r="F3" s="25"/>
      <c r="G3" s="25"/>
      <c r="H3" s="25"/>
      <c r="I3" s="25"/>
      <c r="J3" s="25"/>
      <c r="K3" s="25"/>
    </row>
    <row r="4" spans="1:11" ht="14.65" customHeight="1">
      <c r="A4" s="22"/>
      <c r="B4" s="436" t="s">
        <v>673</v>
      </c>
      <c r="C4" s="489"/>
      <c r="D4" s="489"/>
      <c r="E4" s="489"/>
      <c r="F4" s="489"/>
      <c r="G4" s="489"/>
      <c r="H4" s="489"/>
      <c r="I4" s="489"/>
      <c r="J4" s="489"/>
      <c r="K4" s="490"/>
    </row>
    <row r="5" spans="1:11" ht="25.5" customHeight="1">
      <c r="A5" s="22"/>
      <c r="B5" s="491"/>
      <c r="C5" s="492"/>
      <c r="D5" s="492"/>
      <c r="E5" s="492"/>
      <c r="F5" s="492"/>
      <c r="G5" s="492"/>
      <c r="H5" s="492"/>
      <c r="I5" s="492"/>
      <c r="J5" s="492"/>
      <c r="K5" s="493"/>
    </row>
    <row r="6" spans="1:11" ht="17.100000000000001" customHeight="1">
      <c r="A6" s="22"/>
      <c r="B6" s="434" t="s">
        <v>674</v>
      </c>
      <c r="C6" s="489"/>
      <c r="D6" s="490"/>
      <c r="E6" s="434" t="s">
        <v>675</v>
      </c>
      <c r="F6" s="434" t="s">
        <v>676</v>
      </c>
      <c r="G6" s="489"/>
      <c r="H6" s="489"/>
      <c r="I6" s="489"/>
      <c r="J6" s="489"/>
      <c r="K6" s="490"/>
    </row>
    <row r="7" spans="1:11" ht="17.100000000000001" customHeight="1">
      <c r="A7" s="22"/>
      <c r="B7" s="491"/>
      <c r="C7" s="492"/>
      <c r="D7" s="493"/>
      <c r="E7" s="494"/>
      <c r="F7" s="491"/>
      <c r="G7" s="492"/>
      <c r="H7" s="492"/>
      <c r="I7" s="492"/>
      <c r="J7" s="492"/>
      <c r="K7" s="493"/>
    </row>
    <row r="8" spans="1:11" ht="14.65" customHeight="1">
      <c r="A8" s="22"/>
      <c r="B8" s="435" t="s">
        <v>677</v>
      </c>
      <c r="C8" s="489"/>
      <c r="D8" s="490"/>
      <c r="E8" s="197" t="s">
        <v>85</v>
      </c>
      <c r="F8" s="197" t="s">
        <v>678</v>
      </c>
      <c r="G8" s="489"/>
      <c r="H8" s="489"/>
      <c r="I8" s="489"/>
      <c r="J8" s="489"/>
      <c r="K8" s="490"/>
    </row>
    <row r="9" spans="1:11" ht="17.100000000000001" customHeight="1">
      <c r="A9" s="22"/>
      <c r="B9" s="522"/>
      <c r="C9" s="473"/>
      <c r="D9" s="523"/>
      <c r="E9" s="524"/>
      <c r="F9" s="522"/>
      <c r="G9" s="473"/>
      <c r="H9" s="473"/>
      <c r="I9" s="473"/>
      <c r="J9" s="473"/>
      <c r="K9" s="523"/>
    </row>
    <row r="10" spans="1:11" ht="17.100000000000001" customHeight="1">
      <c r="A10" s="22"/>
      <c r="B10" s="522"/>
      <c r="C10" s="473"/>
      <c r="D10" s="523"/>
      <c r="E10" s="524"/>
      <c r="F10" s="522"/>
      <c r="G10" s="473"/>
      <c r="H10" s="473"/>
      <c r="I10" s="473"/>
      <c r="J10" s="473"/>
      <c r="K10" s="523"/>
    </row>
    <row r="11" spans="1:11" ht="17.100000000000001" customHeight="1">
      <c r="A11" s="22"/>
      <c r="B11" s="491"/>
      <c r="C11" s="492"/>
      <c r="D11" s="493"/>
      <c r="E11" s="494"/>
      <c r="F11" s="491"/>
      <c r="G11" s="492"/>
      <c r="H11" s="492"/>
      <c r="I11" s="492"/>
      <c r="J11" s="492"/>
      <c r="K11" s="493"/>
    </row>
    <row r="12" spans="1:11" ht="14.65" customHeight="1">
      <c r="A12" s="22"/>
      <c r="B12" s="435" t="s">
        <v>679</v>
      </c>
      <c r="C12" s="489"/>
      <c r="D12" s="490"/>
      <c r="E12" s="197" t="s">
        <v>85</v>
      </c>
      <c r="F12" s="197" t="s">
        <v>680</v>
      </c>
      <c r="G12" s="489"/>
      <c r="H12" s="489"/>
      <c r="I12" s="489"/>
      <c r="J12" s="489"/>
      <c r="K12" s="490"/>
    </row>
    <row r="13" spans="1:11" ht="17.100000000000001" customHeight="1">
      <c r="A13" s="22"/>
      <c r="B13" s="522"/>
      <c r="C13" s="473"/>
      <c r="D13" s="523"/>
      <c r="E13" s="524"/>
      <c r="F13" s="522"/>
      <c r="G13" s="473"/>
      <c r="H13" s="473"/>
      <c r="I13" s="473"/>
      <c r="J13" s="473"/>
      <c r="K13" s="523"/>
    </row>
    <row r="14" spans="1:11" ht="17.100000000000001" customHeight="1">
      <c r="A14" s="22"/>
      <c r="B14" s="522"/>
      <c r="C14" s="473"/>
      <c r="D14" s="523"/>
      <c r="E14" s="524"/>
      <c r="F14" s="522"/>
      <c r="G14" s="473"/>
      <c r="H14" s="473"/>
      <c r="I14" s="473"/>
      <c r="J14" s="473"/>
      <c r="K14" s="523"/>
    </row>
    <row r="15" spans="1:11" ht="17.100000000000001" customHeight="1">
      <c r="A15" s="22"/>
      <c r="B15" s="491"/>
      <c r="C15" s="492"/>
      <c r="D15" s="493"/>
      <c r="E15" s="494"/>
      <c r="F15" s="491"/>
      <c r="G15" s="492"/>
      <c r="H15" s="492"/>
      <c r="I15" s="492"/>
      <c r="J15" s="492"/>
      <c r="K15" s="493"/>
    </row>
    <row r="16" spans="1:11" ht="14.65" customHeight="1">
      <c r="A16" s="22"/>
      <c r="B16" s="435" t="s">
        <v>681</v>
      </c>
      <c r="C16" s="489"/>
      <c r="D16" s="490"/>
      <c r="E16" s="197" t="s">
        <v>85</v>
      </c>
      <c r="F16" s="197" t="s">
        <v>682</v>
      </c>
      <c r="G16" s="489"/>
      <c r="H16" s="489"/>
      <c r="I16" s="489"/>
      <c r="J16" s="489"/>
      <c r="K16" s="490"/>
    </row>
    <row r="17" spans="1:11" ht="17.100000000000001" customHeight="1">
      <c r="A17" s="22"/>
      <c r="B17" s="522"/>
      <c r="C17" s="473"/>
      <c r="D17" s="523"/>
      <c r="E17" s="524"/>
      <c r="F17" s="522"/>
      <c r="G17" s="473"/>
      <c r="H17" s="473"/>
      <c r="I17" s="473"/>
      <c r="J17" s="473"/>
      <c r="K17" s="523"/>
    </row>
    <row r="18" spans="1:11" ht="17.100000000000001" customHeight="1">
      <c r="A18" s="22"/>
      <c r="B18" s="522"/>
      <c r="C18" s="473"/>
      <c r="D18" s="523"/>
      <c r="E18" s="524"/>
      <c r="F18" s="522"/>
      <c r="G18" s="473"/>
      <c r="H18" s="473"/>
      <c r="I18" s="473"/>
      <c r="J18" s="473"/>
      <c r="K18" s="523"/>
    </row>
    <row r="19" spans="1:11" ht="17.100000000000001" customHeight="1">
      <c r="A19" s="22"/>
      <c r="B19" s="491"/>
      <c r="C19" s="492"/>
      <c r="D19" s="493"/>
      <c r="E19" s="494"/>
      <c r="F19" s="491"/>
      <c r="G19" s="492"/>
      <c r="H19" s="492"/>
      <c r="I19" s="492"/>
      <c r="J19" s="492"/>
      <c r="K19" s="493"/>
    </row>
    <row r="20" spans="1:11" ht="14.65" customHeight="1">
      <c r="A20" s="22"/>
      <c r="B20" s="224" t="s">
        <v>683</v>
      </c>
      <c r="C20" s="489"/>
      <c r="D20" s="490"/>
      <c r="E20" s="197"/>
      <c r="F20" s="197" t="s">
        <v>684</v>
      </c>
      <c r="G20" s="489"/>
      <c r="H20" s="489"/>
      <c r="I20" s="489"/>
      <c r="J20" s="489"/>
      <c r="K20" s="490"/>
    </row>
    <row r="21" spans="1:11" ht="17.100000000000001" customHeight="1">
      <c r="A21" s="22"/>
      <c r="B21" s="522"/>
      <c r="C21" s="473"/>
      <c r="D21" s="523"/>
      <c r="E21" s="524"/>
      <c r="F21" s="522"/>
      <c r="G21" s="473"/>
      <c r="H21" s="473"/>
      <c r="I21" s="473"/>
      <c r="J21" s="473"/>
      <c r="K21" s="523"/>
    </row>
    <row r="22" spans="1:11" ht="17.100000000000001" customHeight="1">
      <c r="A22" s="22"/>
      <c r="B22" s="522"/>
      <c r="C22" s="473"/>
      <c r="D22" s="523"/>
      <c r="E22" s="524"/>
      <c r="F22" s="522"/>
      <c r="G22" s="473"/>
      <c r="H22" s="473"/>
      <c r="I22" s="473"/>
      <c r="J22" s="473"/>
      <c r="K22" s="523"/>
    </row>
    <row r="23" spans="1:11" ht="17.100000000000001" customHeight="1">
      <c r="A23" s="22"/>
      <c r="B23" s="491"/>
      <c r="C23" s="492"/>
      <c r="D23" s="493"/>
      <c r="E23" s="494"/>
      <c r="F23" s="491"/>
      <c r="G23" s="492"/>
      <c r="H23" s="492"/>
      <c r="I23" s="492"/>
      <c r="J23" s="492"/>
      <c r="K23" s="493"/>
    </row>
    <row r="24" spans="1:11" ht="17.100000000000001" customHeight="1">
      <c r="A24" s="22"/>
      <c r="B24" s="22"/>
      <c r="C24" s="22"/>
      <c r="D24" s="22"/>
      <c r="E24" s="22"/>
      <c r="F24" s="22"/>
      <c r="G24" s="22"/>
      <c r="H24" s="22"/>
      <c r="I24" s="22"/>
      <c r="J24" s="22"/>
      <c r="K24" s="22"/>
    </row>
    <row r="25" spans="1:11" ht="17.100000000000001" customHeight="1">
      <c r="A25" s="22"/>
      <c r="B25" s="22"/>
      <c r="C25" s="22"/>
      <c r="D25" s="22"/>
      <c r="E25" s="22"/>
      <c r="F25" s="22"/>
      <c r="G25" s="22"/>
      <c r="H25" s="22"/>
      <c r="I25" s="22"/>
      <c r="J25" s="22"/>
      <c r="K25" s="22"/>
    </row>
    <row r="26" spans="1:11" ht="17.100000000000001" customHeight="1">
      <c r="A26" s="22"/>
      <c r="B26" s="22"/>
      <c r="C26" s="22"/>
      <c r="D26" s="22"/>
      <c r="E26" s="22"/>
      <c r="F26" s="22"/>
      <c r="G26" s="22"/>
      <c r="H26" s="22"/>
      <c r="I26" s="22"/>
      <c r="J26" s="22"/>
      <c r="K26" s="22"/>
    </row>
    <row r="27" spans="1:11" ht="17.100000000000001" customHeight="1">
      <c r="A27" s="22"/>
      <c r="B27" s="22"/>
      <c r="C27" s="22"/>
      <c r="D27" s="22"/>
      <c r="E27" s="22"/>
      <c r="F27" s="22"/>
      <c r="G27" s="22"/>
      <c r="H27" s="22"/>
      <c r="I27" s="22"/>
      <c r="J27" s="22"/>
      <c r="K27" s="22"/>
    </row>
    <row r="28" spans="1:11" ht="17.100000000000001" customHeight="1">
      <c r="A28" s="22"/>
      <c r="B28" s="22"/>
      <c r="C28" s="22"/>
      <c r="D28" s="22"/>
      <c r="E28" s="22"/>
      <c r="F28" s="22"/>
      <c r="G28" s="22"/>
      <c r="H28" s="22"/>
      <c r="I28" s="22"/>
      <c r="J28" s="22"/>
      <c r="K28" s="22"/>
    </row>
    <row r="29" spans="1:11" ht="17.100000000000001" customHeight="1">
      <c r="A29" s="22"/>
      <c r="B29" s="22"/>
      <c r="C29" s="22"/>
      <c r="D29" s="22"/>
      <c r="E29" s="22"/>
      <c r="F29" s="22"/>
      <c r="G29" s="22"/>
      <c r="H29" s="22"/>
      <c r="I29" s="22"/>
      <c r="J29" s="22"/>
      <c r="K29" s="22"/>
    </row>
    <row r="30" spans="1:11" ht="17.100000000000001" customHeight="1">
      <c r="A30" s="22"/>
      <c r="B30" s="22"/>
      <c r="C30" s="22"/>
      <c r="D30" s="22"/>
      <c r="E30" s="22"/>
      <c r="F30" s="22"/>
      <c r="G30" s="22"/>
      <c r="H30" s="22"/>
      <c r="I30" s="22"/>
      <c r="J30" s="22"/>
      <c r="K30" s="22"/>
    </row>
    <row r="31" spans="1:11" ht="17.100000000000001" customHeight="1">
      <c r="A31" s="22"/>
      <c r="B31" s="22"/>
      <c r="C31" s="22"/>
      <c r="D31" s="22"/>
      <c r="E31" s="22"/>
      <c r="F31" s="22"/>
      <c r="G31" s="22"/>
      <c r="H31" s="22"/>
      <c r="I31" s="22"/>
      <c r="J31" s="22"/>
      <c r="K31" s="22"/>
    </row>
    <row r="32" spans="1:11" ht="17.100000000000001" customHeight="1">
      <c r="A32" s="22"/>
      <c r="B32" s="22"/>
      <c r="C32" s="22"/>
      <c r="D32" s="22"/>
      <c r="E32" s="22"/>
      <c r="F32" s="22"/>
      <c r="G32" s="22"/>
      <c r="H32" s="22"/>
      <c r="I32" s="22"/>
      <c r="J32" s="22"/>
      <c r="K32" s="22"/>
    </row>
    <row r="33" spans="1:11" ht="17.100000000000001" customHeight="1">
      <c r="A33" s="22"/>
      <c r="B33" s="22"/>
      <c r="C33" s="22"/>
      <c r="D33" s="22"/>
      <c r="E33" s="22"/>
      <c r="F33" s="22"/>
      <c r="G33" s="22"/>
      <c r="H33" s="22"/>
      <c r="I33" s="22"/>
      <c r="J33" s="22"/>
      <c r="K33" s="22"/>
    </row>
    <row r="34" spans="1:11" ht="17.100000000000001" customHeight="1">
      <c r="A34" s="22"/>
      <c r="B34" s="22"/>
      <c r="C34" s="22"/>
      <c r="D34" s="22"/>
      <c r="E34" s="22"/>
      <c r="F34" s="22"/>
      <c r="G34" s="22"/>
      <c r="H34" s="22"/>
      <c r="I34" s="22"/>
      <c r="J34" s="22"/>
      <c r="K34" s="22"/>
    </row>
    <row r="35" spans="1:11" ht="17.100000000000001" customHeight="1">
      <c r="A35" s="22"/>
      <c r="B35" s="22"/>
      <c r="C35" s="22"/>
      <c r="D35" s="22"/>
      <c r="E35" s="22"/>
      <c r="F35" s="22"/>
      <c r="G35" s="22"/>
      <c r="H35" s="22"/>
      <c r="I35" s="22"/>
      <c r="J35" s="22"/>
      <c r="K35" s="22"/>
    </row>
    <row r="36" spans="1:11" ht="17.100000000000001" customHeight="1">
      <c r="A36" s="22"/>
      <c r="B36" s="22"/>
      <c r="C36" s="22"/>
      <c r="D36" s="22"/>
      <c r="E36" s="22"/>
      <c r="F36" s="22"/>
      <c r="G36" s="22"/>
      <c r="H36" s="22"/>
      <c r="I36" s="22"/>
      <c r="J36" s="22"/>
      <c r="K36" s="22"/>
    </row>
    <row r="37" spans="1:11" ht="17.100000000000001" customHeight="1">
      <c r="A37" s="22"/>
      <c r="B37" s="22"/>
      <c r="C37" s="22"/>
      <c r="D37" s="22"/>
      <c r="E37" s="22"/>
      <c r="F37" s="22"/>
      <c r="G37" s="22"/>
      <c r="H37" s="22"/>
      <c r="I37" s="22"/>
      <c r="J37" s="22"/>
      <c r="K37" s="22"/>
    </row>
    <row r="38" spans="1:11" ht="17.100000000000001" customHeight="1">
      <c r="A38" s="22"/>
      <c r="B38" s="22"/>
      <c r="C38" s="22"/>
      <c r="D38" s="22"/>
      <c r="E38" s="22"/>
      <c r="F38" s="22"/>
      <c r="G38" s="22"/>
      <c r="H38" s="22"/>
      <c r="I38" s="22"/>
      <c r="J38" s="22"/>
      <c r="K38" s="22"/>
    </row>
    <row r="39" spans="1:11" ht="17.100000000000001" customHeight="1">
      <c r="A39" s="22"/>
      <c r="B39" s="22"/>
      <c r="C39" s="22"/>
      <c r="D39" s="22"/>
      <c r="E39" s="22"/>
      <c r="F39" s="22"/>
      <c r="G39" s="22"/>
      <c r="H39" s="22"/>
      <c r="I39" s="22"/>
      <c r="J39" s="22"/>
      <c r="K39" s="22"/>
    </row>
  </sheetData>
  <mergeCells count="17">
    <mergeCell ref="B2:K2"/>
    <mergeCell ref="B20:D23"/>
    <mergeCell ref="B12:D15"/>
    <mergeCell ref="B8:D11"/>
    <mergeCell ref="F8:K11"/>
    <mergeCell ref="F20:K23"/>
    <mergeCell ref="F16:K19"/>
    <mergeCell ref="B6:D7"/>
    <mergeCell ref="B16:D19"/>
    <mergeCell ref="F6:K7"/>
    <mergeCell ref="B4:K5"/>
    <mergeCell ref="E8:E11"/>
    <mergeCell ref="E12:E15"/>
    <mergeCell ref="E20:E23"/>
    <mergeCell ref="F12:K15"/>
    <mergeCell ref="E6:E7"/>
    <mergeCell ref="E16:E19"/>
  </mergeCells>
  <dataValidations count="1">
    <dataValidation type="list" allowBlank="1" showInputMessage="1" showErrorMessage="1" prompt="Select Yes or No" sqref="E8:E23" xr:uid="{00000000-0002-0000-0E00-000000000000}">
      <formula1>"Yes, No"</formula1>
    </dataValidation>
  </dataValidations>
  <pageMargins left="0.25" right="0.25" top="0.75" bottom="0.75" header="0.3" footer="0.3"/>
  <pageSetup paperSize="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3" tint="0.499984740745262"/>
  </sheetPr>
  <dimension ref="A1:K60"/>
  <sheetViews>
    <sheetView showGridLines="0" topLeftCell="A47" zoomScaleNormal="100" zoomScaleSheetLayoutView="100" workbookViewId="0">
      <selection activeCell="R68" sqref="R68"/>
    </sheetView>
  </sheetViews>
  <sheetFormatPr defaultColWidth="8.7109375" defaultRowHeight="15"/>
  <cols>
    <col min="1" max="1" width="1.7109375" customWidth="1"/>
    <col min="11" max="11" width="39.28515625" customWidth="1"/>
  </cols>
  <sheetData>
    <row r="1" spans="1:11">
      <c r="A1" s="22"/>
      <c r="B1" s="22"/>
      <c r="C1" s="22"/>
      <c r="D1" s="22"/>
      <c r="E1" s="22"/>
      <c r="F1" s="22"/>
      <c r="G1" s="22"/>
      <c r="H1" s="22"/>
      <c r="I1" s="22"/>
      <c r="J1" s="22"/>
      <c r="K1" s="22"/>
    </row>
    <row r="2" spans="1:11" ht="19.5" customHeight="1">
      <c r="A2" s="22"/>
      <c r="B2" s="395" t="s">
        <v>685</v>
      </c>
      <c r="C2" s="473"/>
      <c r="D2" s="473"/>
      <c r="E2" s="473"/>
      <c r="F2" s="473"/>
      <c r="G2" s="473"/>
      <c r="H2" s="473"/>
      <c r="I2" s="473"/>
      <c r="J2" s="473"/>
      <c r="K2" s="473"/>
    </row>
    <row r="3" spans="1:11" ht="17.100000000000001" customHeight="1">
      <c r="A3" s="22"/>
      <c r="B3" s="25"/>
      <c r="C3" s="25"/>
      <c r="D3" s="25"/>
      <c r="E3" s="25"/>
      <c r="F3" s="25"/>
      <c r="G3" s="25"/>
      <c r="H3" s="25"/>
      <c r="I3" s="25"/>
      <c r="J3" s="25"/>
      <c r="K3" s="25"/>
    </row>
    <row r="4" spans="1:11" ht="14.65" customHeight="1">
      <c r="A4" s="22"/>
      <c r="B4" s="449" t="s">
        <v>686</v>
      </c>
      <c r="C4" s="489"/>
      <c r="D4" s="489"/>
      <c r="E4" s="489"/>
      <c r="F4" s="489"/>
      <c r="G4" s="489"/>
      <c r="H4" s="489"/>
      <c r="I4" s="489"/>
      <c r="J4" s="489"/>
      <c r="K4" s="490"/>
    </row>
    <row r="5" spans="1:11" ht="24" customHeight="1">
      <c r="A5" s="22"/>
      <c r="B5" s="491"/>
      <c r="C5" s="492"/>
      <c r="D5" s="492"/>
      <c r="E5" s="492"/>
      <c r="F5" s="492"/>
      <c r="G5" s="492"/>
      <c r="H5" s="492"/>
      <c r="I5" s="492"/>
      <c r="J5" s="492"/>
      <c r="K5" s="493"/>
    </row>
    <row r="6" spans="1:11" ht="17.25" customHeight="1">
      <c r="A6" s="22"/>
      <c r="B6" s="197" t="s">
        <v>687</v>
      </c>
      <c r="C6" s="489"/>
      <c r="D6" s="490"/>
      <c r="E6" s="197" t="s">
        <v>85</v>
      </c>
      <c r="F6" s="489"/>
      <c r="G6" s="489"/>
      <c r="H6" s="489"/>
      <c r="I6" s="489"/>
      <c r="J6" s="489"/>
      <c r="K6" s="490"/>
    </row>
    <row r="7" spans="1:11" ht="35.25" customHeight="1">
      <c r="A7" s="22"/>
      <c r="B7" s="491"/>
      <c r="C7" s="492"/>
      <c r="D7" s="493"/>
      <c r="E7" s="491"/>
      <c r="F7" s="492"/>
      <c r="G7" s="492"/>
      <c r="H7" s="492"/>
      <c r="I7" s="492"/>
      <c r="J7" s="492"/>
      <c r="K7" s="493"/>
    </row>
    <row r="8" spans="1:11" ht="96" customHeight="1">
      <c r="A8" s="22"/>
      <c r="B8" s="208" t="s">
        <v>688</v>
      </c>
      <c r="C8" s="489"/>
      <c r="D8" s="490"/>
      <c r="E8" s="280" t="s">
        <v>689</v>
      </c>
      <c r="F8" s="532"/>
      <c r="G8" s="532"/>
      <c r="H8" s="532"/>
      <c r="I8" s="532"/>
      <c r="J8" s="532"/>
      <c r="K8" s="532"/>
    </row>
    <row r="9" spans="1:11" ht="21" customHeight="1">
      <c r="A9" s="22"/>
      <c r="B9" s="491"/>
      <c r="C9" s="492"/>
      <c r="D9" s="493"/>
      <c r="E9" s="532"/>
      <c r="F9" s="532"/>
      <c r="G9" s="532"/>
      <c r="H9" s="532"/>
      <c r="I9" s="532"/>
      <c r="J9" s="532"/>
      <c r="K9" s="532"/>
    </row>
    <row r="10" spans="1:11" ht="14.65" customHeight="1">
      <c r="A10" s="22"/>
      <c r="B10" s="448" t="s">
        <v>690</v>
      </c>
      <c r="C10" s="489"/>
      <c r="D10" s="490"/>
      <c r="E10" s="197"/>
      <c r="F10" s="533"/>
      <c r="G10" s="533"/>
      <c r="H10" s="533"/>
      <c r="I10" s="533"/>
      <c r="J10" s="533"/>
      <c r="K10" s="533"/>
    </row>
    <row r="11" spans="1:11" ht="14.65" customHeight="1">
      <c r="A11" s="22"/>
      <c r="B11" s="522"/>
      <c r="C11" s="473"/>
      <c r="D11" s="523"/>
      <c r="E11" s="533"/>
      <c r="F11" s="533"/>
      <c r="G11" s="533"/>
      <c r="H11" s="533"/>
      <c r="I11" s="533"/>
      <c r="J11" s="533"/>
      <c r="K11" s="533"/>
    </row>
    <row r="12" spans="1:11" ht="17.100000000000001" customHeight="1">
      <c r="A12" s="22"/>
      <c r="B12" s="522"/>
      <c r="C12" s="473"/>
      <c r="D12" s="523"/>
      <c r="E12" s="533"/>
      <c r="F12" s="533"/>
      <c r="G12" s="533"/>
      <c r="H12" s="533"/>
      <c r="I12" s="533"/>
      <c r="J12" s="533"/>
      <c r="K12" s="533"/>
    </row>
    <row r="13" spans="1:11" ht="17.100000000000001" customHeight="1">
      <c r="A13" s="22"/>
      <c r="B13" s="491"/>
      <c r="C13" s="492"/>
      <c r="D13" s="493"/>
      <c r="E13" s="533"/>
      <c r="F13" s="533"/>
      <c r="G13" s="533"/>
      <c r="H13" s="533"/>
      <c r="I13" s="533"/>
      <c r="J13" s="533"/>
      <c r="K13" s="533"/>
    </row>
    <row r="14" spans="1:11" ht="68.25" customHeight="1">
      <c r="A14" s="22"/>
      <c r="B14" s="447" t="s">
        <v>691</v>
      </c>
      <c r="C14" s="489"/>
      <c r="D14" s="490"/>
      <c r="E14" s="280" t="s">
        <v>692</v>
      </c>
      <c r="F14" s="532"/>
      <c r="G14" s="532"/>
      <c r="H14" s="532"/>
      <c r="I14" s="532"/>
      <c r="J14" s="532"/>
      <c r="K14" s="532"/>
    </row>
    <row r="15" spans="1:11" ht="17.100000000000001" customHeight="1">
      <c r="A15" s="22"/>
      <c r="B15" s="522"/>
      <c r="C15" s="473"/>
      <c r="D15" s="523"/>
      <c r="E15" s="532"/>
      <c r="F15" s="532"/>
      <c r="G15" s="532"/>
      <c r="H15" s="532"/>
      <c r="I15" s="532"/>
      <c r="J15" s="532"/>
      <c r="K15" s="532"/>
    </row>
    <row r="16" spans="1:11" ht="17.100000000000001" customHeight="1">
      <c r="A16" s="22"/>
      <c r="B16" s="522"/>
      <c r="C16" s="473"/>
      <c r="D16" s="523"/>
      <c r="E16" s="532"/>
      <c r="F16" s="532"/>
      <c r="G16" s="532"/>
      <c r="H16" s="532"/>
      <c r="I16" s="532"/>
      <c r="J16" s="532"/>
      <c r="K16" s="532"/>
    </row>
    <row r="17" spans="1:11" ht="17.100000000000001" customHeight="1">
      <c r="A17" s="22"/>
      <c r="B17" s="522"/>
      <c r="C17" s="473"/>
      <c r="D17" s="523"/>
      <c r="E17" s="532"/>
      <c r="F17" s="532"/>
      <c r="G17" s="532"/>
      <c r="H17" s="532"/>
      <c r="I17" s="532"/>
      <c r="J17" s="532"/>
      <c r="K17" s="532"/>
    </row>
    <row r="18" spans="1:11" ht="15.75" customHeight="1">
      <c r="A18" s="22"/>
      <c r="B18" s="522"/>
      <c r="C18" s="473"/>
      <c r="D18" s="523"/>
      <c r="E18" s="532"/>
      <c r="F18" s="532"/>
      <c r="G18" s="532"/>
      <c r="H18" s="532"/>
      <c r="I18" s="532"/>
      <c r="J18" s="532"/>
      <c r="K18" s="532"/>
    </row>
    <row r="19" spans="1:11" ht="35.25" hidden="1" customHeight="1">
      <c r="A19" s="22"/>
      <c r="B19" s="491"/>
      <c r="C19" s="492"/>
      <c r="D19" s="493"/>
      <c r="E19" s="532"/>
      <c r="F19" s="532"/>
      <c r="G19" s="532"/>
      <c r="H19" s="532"/>
      <c r="I19" s="532"/>
      <c r="J19" s="532"/>
      <c r="K19" s="532"/>
    </row>
    <row r="20" spans="1:11" ht="14.65" customHeight="1">
      <c r="A20" s="22"/>
      <c r="B20" s="437" t="s">
        <v>693</v>
      </c>
      <c r="C20" s="489"/>
      <c r="D20" s="489"/>
      <c r="E20" s="197" t="s">
        <v>85</v>
      </c>
      <c r="F20" s="533"/>
      <c r="G20" s="533"/>
      <c r="H20" s="533"/>
      <c r="I20" s="533"/>
      <c r="J20" s="533"/>
      <c r="K20" s="533"/>
    </row>
    <row r="21" spans="1:11" ht="17.100000000000001" customHeight="1">
      <c r="A21" s="22"/>
      <c r="B21" s="522"/>
      <c r="C21" s="473"/>
      <c r="D21" s="473"/>
      <c r="E21" s="533"/>
      <c r="F21" s="533"/>
      <c r="G21" s="533"/>
      <c r="H21" s="533"/>
      <c r="I21" s="533"/>
      <c r="J21" s="533"/>
      <c r="K21" s="533"/>
    </row>
    <row r="22" spans="1:11" ht="17.100000000000001" customHeight="1">
      <c r="A22" s="22"/>
      <c r="B22" s="522"/>
      <c r="C22" s="473"/>
      <c r="D22" s="473"/>
      <c r="E22" s="533"/>
      <c r="F22" s="533"/>
      <c r="G22" s="533"/>
      <c r="H22" s="533"/>
      <c r="I22" s="533"/>
      <c r="J22" s="533"/>
      <c r="K22" s="533"/>
    </row>
    <row r="23" spans="1:11" ht="58.15" customHeight="1">
      <c r="A23" s="22"/>
      <c r="B23" s="202" t="s">
        <v>694</v>
      </c>
      <c r="C23" s="489"/>
      <c r="D23" s="489"/>
      <c r="E23" s="208" t="s">
        <v>695</v>
      </c>
      <c r="F23" s="446"/>
      <c r="G23" s="446"/>
      <c r="H23" s="446"/>
      <c r="I23" s="446"/>
      <c r="J23" s="446"/>
      <c r="K23" s="446"/>
    </row>
    <row r="24" spans="1:11" ht="17.100000000000001" customHeight="1">
      <c r="A24" s="22"/>
      <c r="B24" s="522"/>
      <c r="C24" s="473"/>
      <c r="D24" s="473"/>
      <c r="E24" s="446"/>
      <c r="F24" s="446"/>
      <c r="G24" s="446"/>
      <c r="H24" s="446"/>
      <c r="I24" s="446"/>
      <c r="J24" s="446"/>
      <c r="K24" s="446"/>
    </row>
    <row r="25" spans="1:11" ht="17.100000000000001" customHeight="1">
      <c r="A25" s="22"/>
      <c r="B25" s="522"/>
      <c r="C25" s="473"/>
      <c r="D25" s="473"/>
      <c r="E25" s="446"/>
      <c r="F25" s="446"/>
      <c r="G25" s="446"/>
      <c r="H25" s="446"/>
      <c r="I25" s="446"/>
      <c r="J25" s="446"/>
      <c r="K25" s="446"/>
    </row>
    <row r="26" spans="1:11" ht="17.100000000000001" customHeight="1">
      <c r="A26" s="22"/>
      <c r="B26" s="522"/>
      <c r="C26" s="473"/>
      <c r="D26" s="473"/>
      <c r="E26" s="446"/>
      <c r="F26" s="446"/>
      <c r="G26" s="446"/>
      <c r="H26" s="446"/>
      <c r="I26" s="446"/>
      <c r="J26" s="446"/>
      <c r="K26" s="446"/>
    </row>
    <row r="27" spans="1:11" ht="17.100000000000001" customHeight="1">
      <c r="A27" s="22"/>
      <c r="B27" s="522"/>
      <c r="C27" s="473"/>
      <c r="D27" s="473"/>
      <c r="E27" s="446"/>
      <c r="F27" s="446"/>
      <c r="G27" s="446"/>
      <c r="H27" s="446"/>
      <c r="I27" s="446"/>
      <c r="J27" s="446"/>
      <c r="K27" s="446"/>
    </row>
    <row r="28" spans="1:11" ht="17.100000000000001" customHeight="1">
      <c r="A28" s="22"/>
      <c r="B28" s="522"/>
      <c r="C28" s="473"/>
      <c r="D28" s="473"/>
      <c r="E28" s="446"/>
      <c r="F28" s="446"/>
      <c r="G28" s="446"/>
      <c r="H28" s="446"/>
      <c r="I28" s="446"/>
      <c r="J28" s="446"/>
      <c r="K28" s="446"/>
    </row>
    <row r="29" spans="1:11" ht="14.65" customHeight="1">
      <c r="A29" s="22"/>
      <c r="B29" s="197" t="s">
        <v>696</v>
      </c>
      <c r="C29" s="489"/>
      <c r="D29" s="490"/>
      <c r="E29" s="197" t="s">
        <v>697</v>
      </c>
      <c r="F29" s="489"/>
      <c r="G29" s="489"/>
      <c r="H29" s="489"/>
      <c r="I29" s="489"/>
      <c r="J29" s="489"/>
      <c r="K29" s="490"/>
    </row>
    <row r="30" spans="1:11" ht="14.65" customHeight="1">
      <c r="A30" s="22"/>
      <c r="B30" s="522"/>
      <c r="C30" s="473"/>
      <c r="D30" s="523"/>
      <c r="E30" s="522"/>
      <c r="F30" s="473"/>
      <c r="G30" s="473"/>
      <c r="H30" s="473"/>
      <c r="I30" s="473"/>
      <c r="J30" s="473"/>
      <c r="K30" s="523"/>
    </row>
    <row r="31" spans="1:11" ht="14.65" customHeight="1">
      <c r="A31" s="22"/>
      <c r="B31" s="522"/>
      <c r="C31" s="473"/>
      <c r="D31" s="523"/>
      <c r="E31" s="522"/>
      <c r="F31" s="473"/>
      <c r="G31" s="473"/>
      <c r="H31" s="473"/>
      <c r="I31" s="473"/>
      <c r="J31" s="473"/>
      <c r="K31" s="523"/>
    </row>
    <row r="32" spans="1:11" ht="14.65" customHeight="1">
      <c r="A32" s="22"/>
      <c r="B32" s="522"/>
      <c r="C32" s="473"/>
      <c r="D32" s="523"/>
      <c r="E32" s="522"/>
      <c r="F32" s="473"/>
      <c r="G32" s="473"/>
      <c r="H32" s="473"/>
      <c r="I32" s="473"/>
      <c r="J32" s="473"/>
      <c r="K32" s="523"/>
    </row>
    <row r="33" spans="1:11" ht="14.65" customHeight="1">
      <c r="A33" s="22"/>
      <c r="B33" s="522"/>
      <c r="C33" s="473"/>
      <c r="D33" s="523"/>
      <c r="E33" s="522"/>
      <c r="F33" s="473"/>
      <c r="G33" s="473"/>
      <c r="H33" s="473"/>
      <c r="I33" s="473"/>
      <c r="J33" s="473"/>
      <c r="K33" s="523"/>
    </row>
    <row r="34" spans="1:11" ht="14.65" customHeight="1">
      <c r="A34" s="22"/>
      <c r="B34" s="522"/>
      <c r="C34" s="473"/>
      <c r="D34" s="523"/>
      <c r="E34" s="522"/>
      <c r="F34" s="473"/>
      <c r="G34" s="473"/>
      <c r="H34" s="473"/>
      <c r="I34" s="473"/>
      <c r="J34" s="473"/>
      <c r="K34" s="523"/>
    </row>
    <row r="35" spans="1:11" ht="14.65" customHeight="1">
      <c r="A35" s="22"/>
      <c r="B35" s="522"/>
      <c r="C35" s="473"/>
      <c r="D35" s="523"/>
      <c r="E35" s="522"/>
      <c r="F35" s="473"/>
      <c r="G35" s="473"/>
      <c r="H35" s="473"/>
      <c r="I35" s="473"/>
      <c r="J35" s="473"/>
      <c r="K35" s="523"/>
    </row>
    <row r="36" spans="1:11" ht="14.65" customHeight="1">
      <c r="A36" s="22"/>
      <c r="B36" s="522"/>
      <c r="C36" s="473"/>
      <c r="D36" s="523"/>
      <c r="E36" s="522"/>
      <c r="F36" s="473"/>
      <c r="G36" s="473"/>
      <c r="H36" s="473"/>
      <c r="I36" s="473"/>
      <c r="J36" s="473"/>
      <c r="K36" s="523"/>
    </row>
    <row r="37" spans="1:11" ht="17.100000000000001" customHeight="1">
      <c r="A37" s="22"/>
      <c r="B37" s="522"/>
      <c r="C37" s="473"/>
      <c r="D37" s="523"/>
      <c r="E37" s="522"/>
      <c r="F37" s="473"/>
      <c r="G37" s="473"/>
      <c r="H37" s="473"/>
      <c r="I37" s="473"/>
      <c r="J37" s="473"/>
      <c r="K37" s="523"/>
    </row>
    <row r="38" spans="1:11" ht="17.100000000000001" customHeight="1">
      <c r="A38" s="22"/>
      <c r="B38" s="522"/>
      <c r="C38" s="473"/>
      <c r="D38" s="523"/>
      <c r="E38" s="522"/>
      <c r="F38" s="473"/>
      <c r="G38" s="473"/>
      <c r="H38" s="473"/>
      <c r="I38" s="473"/>
      <c r="J38" s="473"/>
      <c r="K38" s="523"/>
    </row>
    <row r="39" spans="1:11" ht="15.4" customHeight="1">
      <c r="A39" s="22"/>
      <c r="B39" s="522"/>
      <c r="C39" s="473"/>
      <c r="D39" s="523"/>
      <c r="E39" s="522"/>
      <c r="F39" s="473"/>
      <c r="G39" s="473"/>
      <c r="H39" s="473"/>
      <c r="I39" s="473"/>
      <c r="J39" s="473"/>
      <c r="K39" s="523"/>
    </row>
    <row r="40" spans="1:11" ht="16.899999999999999" hidden="1" customHeight="1">
      <c r="A40" s="22"/>
      <c r="B40" s="522"/>
      <c r="C40" s="473"/>
      <c r="D40" s="523"/>
      <c r="E40" s="522"/>
      <c r="F40" s="473"/>
      <c r="G40" s="473"/>
      <c r="H40" s="473"/>
      <c r="I40" s="473"/>
      <c r="J40" s="473"/>
      <c r="K40" s="523"/>
    </row>
    <row r="41" spans="1:11" hidden="1">
      <c r="A41" s="22"/>
      <c r="B41" s="522"/>
      <c r="C41" s="473"/>
      <c r="D41" s="523"/>
      <c r="E41" s="522"/>
      <c r="F41" s="473"/>
      <c r="G41" s="473"/>
      <c r="H41" s="473"/>
      <c r="I41" s="473"/>
      <c r="J41" s="473"/>
      <c r="K41" s="523"/>
    </row>
    <row r="42" spans="1:11" ht="16.899999999999999" hidden="1" customHeight="1">
      <c r="A42" s="22"/>
      <c r="B42" s="491"/>
      <c r="C42" s="492"/>
      <c r="D42" s="493"/>
      <c r="E42" s="491"/>
      <c r="F42" s="492"/>
      <c r="G42" s="492"/>
      <c r="H42" s="492"/>
      <c r="I42" s="492"/>
      <c r="J42" s="492"/>
      <c r="K42" s="493"/>
    </row>
    <row r="43" spans="1:11">
      <c r="A43" s="22"/>
      <c r="B43" s="197" t="s">
        <v>698</v>
      </c>
      <c r="C43" s="489"/>
      <c r="D43" s="490"/>
      <c r="E43" s="197" t="s">
        <v>699</v>
      </c>
      <c r="F43" s="438"/>
      <c r="G43" s="438"/>
      <c r="H43" s="438"/>
      <c r="I43" s="438"/>
      <c r="J43" s="438"/>
      <c r="K43" s="439"/>
    </row>
    <row r="44" spans="1:11">
      <c r="A44" s="22"/>
      <c r="B44" s="522"/>
      <c r="C44" s="473"/>
      <c r="D44" s="523"/>
      <c r="E44" s="440"/>
      <c r="F44" s="441"/>
      <c r="G44" s="441"/>
      <c r="H44" s="441"/>
      <c r="I44" s="441"/>
      <c r="J44" s="441"/>
      <c r="K44" s="442"/>
    </row>
    <row r="45" spans="1:11">
      <c r="A45" s="22"/>
      <c r="B45" s="522"/>
      <c r="C45" s="473"/>
      <c r="D45" s="523"/>
      <c r="E45" s="440"/>
      <c r="F45" s="441"/>
      <c r="G45" s="441"/>
      <c r="H45" s="441"/>
      <c r="I45" s="441"/>
      <c r="J45" s="441"/>
      <c r="K45" s="442"/>
    </row>
    <row r="46" spans="1:11" ht="363" customHeight="1">
      <c r="A46" s="22"/>
      <c r="B46" s="491"/>
      <c r="C46" s="492"/>
      <c r="D46" s="493"/>
      <c r="E46" s="443"/>
      <c r="F46" s="444"/>
      <c r="G46" s="444"/>
      <c r="H46" s="444"/>
      <c r="I46" s="444"/>
      <c r="J46" s="444"/>
      <c r="K46" s="445"/>
    </row>
    <row r="47" spans="1:11" ht="14.65" customHeight="1">
      <c r="A47" s="22"/>
      <c r="B47" s="197" t="s">
        <v>700</v>
      </c>
      <c r="C47" s="489"/>
      <c r="D47" s="490"/>
      <c r="E47" s="197" t="s">
        <v>701</v>
      </c>
      <c r="F47" s="489"/>
      <c r="G47" s="489"/>
      <c r="H47" s="489"/>
      <c r="I47" s="489"/>
      <c r="J47" s="489"/>
      <c r="K47" s="490"/>
    </row>
    <row r="48" spans="1:11" ht="17.100000000000001" customHeight="1">
      <c r="A48" s="22"/>
      <c r="B48" s="522"/>
      <c r="C48" s="473"/>
      <c r="D48" s="523"/>
      <c r="E48" s="522"/>
      <c r="F48" s="473"/>
      <c r="G48" s="473"/>
      <c r="H48" s="473"/>
      <c r="I48" s="473"/>
      <c r="J48" s="473"/>
      <c r="K48" s="523"/>
    </row>
    <row r="49" spans="1:11" ht="17.100000000000001" customHeight="1">
      <c r="A49" s="22"/>
      <c r="B49" s="522"/>
      <c r="C49" s="473"/>
      <c r="D49" s="523"/>
      <c r="E49" s="522"/>
      <c r="F49" s="473"/>
      <c r="G49" s="473"/>
      <c r="H49" s="473"/>
      <c r="I49" s="473"/>
      <c r="J49" s="473"/>
      <c r="K49" s="523"/>
    </row>
    <row r="50" spans="1:11" ht="37.5" customHeight="1">
      <c r="A50" s="22"/>
      <c r="B50" s="491"/>
      <c r="C50" s="492"/>
      <c r="D50" s="493"/>
      <c r="E50" s="491"/>
      <c r="F50" s="492"/>
      <c r="G50" s="492"/>
      <c r="H50" s="492"/>
      <c r="I50" s="492"/>
      <c r="J50" s="492"/>
      <c r="K50" s="493"/>
    </row>
    <row r="51" spans="1:11" ht="14.65" customHeight="1">
      <c r="A51" s="22"/>
      <c r="B51" s="197" t="s">
        <v>702</v>
      </c>
      <c r="C51" s="489"/>
      <c r="D51" s="490"/>
      <c r="E51" s="197" t="s">
        <v>703</v>
      </c>
      <c r="F51" s="489"/>
      <c r="G51" s="489"/>
      <c r="H51" s="489"/>
      <c r="I51" s="489"/>
      <c r="J51" s="489"/>
      <c r="K51" s="490"/>
    </row>
    <row r="52" spans="1:11" ht="17.100000000000001" customHeight="1">
      <c r="A52" s="22"/>
      <c r="B52" s="522"/>
      <c r="C52" s="473"/>
      <c r="D52" s="523"/>
      <c r="E52" s="522"/>
      <c r="F52" s="473"/>
      <c r="G52" s="473"/>
      <c r="H52" s="473"/>
      <c r="I52" s="473"/>
      <c r="J52" s="473"/>
      <c r="K52" s="523"/>
    </row>
    <row r="53" spans="1:11" ht="17.100000000000001" customHeight="1">
      <c r="A53" s="22"/>
      <c r="B53" s="522"/>
      <c r="C53" s="473"/>
      <c r="D53" s="523"/>
      <c r="E53" s="522"/>
      <c r="F53" s="473"/>
      <c r="G53" s="473"/>
      <c r="H53" s="473"/>
      <c r="I53" s="473"/>
      <c r="J53" s="473"/>
      <c r="K53" s="523"/>
    </row>
    <row r="54" spans="1:11" ht="17.100000000000001" customHeight="1">
      <c r="A54" s="22"/>
      <c r="B54" s="491"/>
      <c r="C54" s="492"/>
      <c r="D54" s="493"/>
      <c r="E54" s="491"/>
      <c r="F54" s="492"/>
      <c r="G54" s="492"/>
      <c r="H54" s="492"/>
      <c r="I54" s="492"/>
      <c r="J54" s="492"/>
      <c r="K54" s="493"/>
    </row>
    <row r="55" spans="1:11" ht="17.100000000000001" customHeight="1"/>
    <row r="56" spans="1:11" ht="17.100000000000001" customHeight="1"/>
    <row r="60" spans="1:11" ht="15.6" customHeight="1"/>
  </sheetData>
  <mergeCells count="22">
    <mergeCell ref="B2:K2"/>
    <mergeCell ref="E20:K22"/>
    <mergeCell ref="B14:D19"/>
    <mergeCell ref="B6:D7"/>
    <mergeCell ref="B23:D28"/>
    <mergeCell ref="B10:D13"/>
    <mergeCell ref="B4:K5"/>
    <mergeCell ref="E51:K54"/>
    <mergeCell ref="B51:D54"/>
    <mergeCell ref="B47:D50"/>
    <mergeCell ref="E6:K7"/>
    <mergeCell ref="B8:D9"/>
    <mergeCell ref="B43:D46"/>
    <mergeCell ref="B20:D22"/>
    <mergeCell ref="E29:K42"/>
    <mergeCell ref="E47:K50"/>
    <mergeCell ref="E8:K9"/>
    <mergeCell ref="E43:K46"/>
    <mergeCell ref="B29:D42"/>
    <mergeCell ref="E10:K13"/>
    <mergeCell ref="E23:K28"/>
    <mergeCell ref="E14:K19"/>
  </mergeCells>
  <dataValidations count="1">
    <dataValidation type="list" allowBlank="1" showInputMessage="1" showErrorMessage="1" prompt="Select Yes or No" sqref="E6:E7 E20:K22 F6:K7" xr:uid="{00000000-0002-0000-0F00-000000000000}">
      <formula1>"Yes, No"</formula1>
    </dataValidation>
  </dataValidations>
  <pageMargins left="0.23622047244094491" right="0.23622047244094491" top="0.74803149606299213" bottom="0.74803149606299213" header="0.31496062992125984" footer="0.31496062992125984"/>
  <pageSetup paperSize="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theme="3" tint="0.499984740745262"/>
  </sheetPr>
  <dimension ref="A1:K40"/>
  <sheetViews>
    <sheetView showGridLines="0" zoomScaleNormal="100" zoomScaleSheetLayoutView="100" workbookViewId="0">
      <selection activeCell="T16" sqref="T16"/>
    </sheetView>
  </sheetViews>
  <sheetFormatPr defaultColWidth="8.7109375" defaultRowHeight="15"/>
  <cols>
    <col min="1" max="1" width="1.42578125" customWidth="1"/>
  </cols>
  <sheetData>
    <row r="1" spans="1:11">
      <c r="A1" s="22"/>
      <c r="B1" s="22"/>
      <c r="C1" s="22"/>
      <c r="D1" s="22"/>
      <c r="E1" s="22"/>
      <c r="F1" s="22"/>
      <c r="G1" s="22"/>
      <c r="H1" s="22"/>
      <c r="I1" s="22"/>
      <c r="J1" s="22"/>
      <c r="K1" s="22"/>
    </row>
    <row r="2" spans="1:11" ht="19.5" customHeight="1">
      <c r="A2" s="22"/>
      <c r="B2" s="395" t="s">
        <v>704</v>
      </c>
      <c r="C2" s="473"/>
      <c r="D2" s="473"/>
      <c r="E2" s="473"/>
      <c r="F2" s="473"/>
      <c r="G2" s="473"/>
      <c r="H2" s="473"/>
      <c r="I2" s="473"/>
      <c r="J2" s="473"/>
      <c r="K2" s="473"/>
    </row>
    <row r="3" spans="1:11">
      <c r="A3" s="22"/>
      <c r="B3" s="22"/>
      <c r="C3" s="22"/>
      <c r="D3" s="22"/>
      <c r="E3" s="22"/>
      <c r="F3" s="22"/>
      <c r="G3" s="22"/>
      <c r="H3" s="22"/>
      <c r="I3" s="22"/>
      <c r="J3" s="22"/>
      <c r="K3" s="22"/>
    </row>
    <row r="4" spans="1:11" ht="14.65" customHeight="1">
      <c r="A4" s="22"/>
      <c r="B4" s="450" t="s">
        <v>705</v>
      </c>
      <c r="C4" s="489"/>
      <c r="D4" s="489"/>
      <c r="E4" s="489"/>
      <c r="F4" s="489"/>
      <c r="G4" s="489"/>
      <c r="H4" s="489"/>
      <c r="I4" s="489"/>
      <c r="J4" s="489"/>
      <c r="K4" s="490"/>
    </row>
    <row r="5" spans="1:11" ht="17.100000000000001" customHeight="1">
      <c r="A5" s="22"/>
      <c r="B5" s="491"/>
      <c r="C5" s="492"/>
      <c r="D5" s="492"/>
      <c r="E5" s="492"/>
      <c r="F5" s="492"/>
      <c r="G5" s="492"/>
      <c r="H5" s="492"/>
      <c r="I5" s="492"/>
      <c r="J5" s="492"/>
      <c r="K5" s="493"/>
    </row>
    <row r="6" spans="1:11" ht="14.65" customHeight="1">
      <c r="A6" s="22"/>
      <c r="B6" s="197" t="s">
        <v>706</v>
      </c>
      <c r="C6" s="489"/>
      <c r="D6" s="489"/>
      <c r="E6" s="489"/>
      <c r="F6" s="489"/>
      <c r="G6" s="489"/>
      <c r="H6" s="489"/>
      <c r="I6" s="489"/>
      <c r="J6" s="489"/>
      <c r="K6" s="490"/>
    </row>
    <row r="7" spans="1:11" ht="17.100000000000001" customHeight="1">
      <c r="A7" s="22"/>
      <c r="B7" s="522"/>
      <c r="C7" s="473"/>
      <c r="D7" s="473"/>
      <c r="E7" s="473"/>
      <c r="F7" s="473"/>
      <c r="G7" s="473"/>
      <c r="H7" s="473"/>
      <c r="I7" s="473"/>
      <c r="J7" s="473"/>
      <c r="K7" s="523"/>
    </row>
    <row r="8" spans="1:11" ht="17.100000000000001" customHeight="1">
      <c r="A8" s="22"/>
      <c r="B8" s="522"/>
      <c r="C8" s="473"/>
      <c r="D8" s="473"/>
      <c r="E8" s="473"/>
      <c r="F8" s="473"/>
      <c r="G8" s="473"/>
      <c r="H8" s="473"/>
      <c r="I8" s="473"/>
      <c r="J8" s="473"/>
      <c r="K8" s="523"/>
    </row>
    <row r="9" spans="1:11" ht="17.100000000000001" customHeight="1">
      <c r="A9" s="22"/>
      <c r="B9" s="522"/>
      <c r="C9" s="473"/>
      <c r="D9" s="473"/>
      <c r="E9" s="473"/>
      <c r="F9" s="473"/>
      <c r="G9" s="473"/>
      <c r="H9" s="473"/>
      <c r="I9" s="473"/>
      <c r="J9" s="473"/>
      <c r="K9" s="523"/>
    </row>
    <row r="10" spans="1:11" ht="17.100000000000001" customHeight="1">
      <c r="A10" s="22"/>
      <c r="B10" s="522"/>
      <c r="C10" s="473"/>
      <c r="D10" s="473"/>
      <c r="E10" s="473"/>
      <c r="F10" s="473"/>
      <c r="G10" s="473"/>
      <c r="H10" s="473"/>
      <c r="I10" s="473"/>
      <c r="J10" s="473"/>
      <c r="K10" s="523"/>
    </row>
    <row r="11" spans="1:11" ht="17.100000000000001" customHeight="1">
      <c r="A11" s="22"/>
      <c r="B11" s="522"/>
      <c r="C11" s="473"/>
      <c r="D11" s="473"/>
      <c r="E11" s="473"/>
      <c r="F11" s="473"/>
      <c r="G11" s="473"/>
      <c r="H11" s="473"/>
      <c r="I11" s="473"/>
      <c r="J11" s="473"/>
      <c r="K11" s="523"/>
    </row>
    <row r="12" spans="1:11" ht="17.100000000000001" customHeight="1">
      <c r="A12" s="22"/>
      <c r="B12" s="522"/>
      <c r="C12" s="473"/>
      <c r="D12" s="473"/>
      <c r="E12" s="473"/>
      <c r="F12" s="473"/>
      <c r="G12" s="473"/>
      <c r="H12" s="473"/>
      <c r="I12" s="473"/>
      <c r="J12" s="473"/>
      <c r="K12" s="523"/>
    </row>
    <row r="13" spans="1:11" ht="17.100000000000001" customHeight="1">
      <c r="A13" s="22"/>
      <c r="B13" s="522"/>
      <c r="C13" s="473"/>
      <c r="D13" s="473"/>
      <c r="E13" s="473"/>
      <c r="F13" s="473"/>
      <c r="G13" s="473"/>
      <c r="H13" s="473"/>
      <c r="I13" s="473"/>
      <c r="J13" s="473"/>
      <c r="K13" s="523"/>
    </row>
    <row r="14" spans="1:11" ht="17.100000000000001" customHeight="1">
      <c r="A14" s="22"/>
      <c r="B14" s="522"/>
      <c r="C14" s="473"/>
      <c r="D14" s="473"/>
      <c r="E14" s="473"/>
      <c r="F14" s="473"/>
      <c r="G14" s="473"/>
      <c r="H14" s="473"/>
      <c r="I14" s="473"/>
      <c r="J14" s="473"/>
      <c r="K14" s="523"/>
    </row>
    <row r="15" spans="1:11" ht="17.100000000000001" customHeight="1">
      <c r="A15" s="22"/>
      <c r="B15" s="522"/>
      <c r="C15" s="473"/>
      <c r="D15" s="473"/>
      <c r="E15" s="473"/>
      <c r="F15" s="473"/>
      <c r="G15" s="473"/>
      <c r="H15" s="473"/>
      <c r="I15" s="473"/>
      <c r="J15" s="473"/>
      <c r="K15" s="523"/>
    </row>
    <row r="16" spans="1:11" ht="17.100000000000001" customHeight="1">
      <c r="A16" s="22"/>
      <c r="B16" s="522"/>
      <c r="C16" s="473"/>
      <c r="D16" s="473"/>
      <c r="E16" s="473"/>
      <c r="F16" s="473"/>
      <c r="G16" s="473"/>
      <c r="H16" s="473"/>
      <c r="I16" s="473"/>
      <c r="J16" s="473"/>
      <c r="K16" s="523"/>
    </row>
    <row r="17" spans="1:11" ht="17.100000000000001" customHeight="1">
      <c r="A17" s="22"/>
      <c r="B17" s="522"/>
      <c r="C17" s="473"/>
      <c r="D17" s="473"/>
      <c r="E17" s="473"/>
      <c r="F17" s="473"/>
      <c r="G17" s="473"/>
      <c r="H17" s="473"/>
      <c r="I17" s="473"/>
      <c r="J17" s="473"/>
      <c r="K17" s="523"/>
    </row>
    <row r="18" spans="1:11" ht="17.100000000000001" customHeight="1">
      <c r="A18" s="22"/>
      <c r="B18" s="522"/>
      <c r="C18" s="473"/>
      <c r="D18" s="473"/>
      <c r="E18" s="473"/>
      <c r="F18" s="473"/>
      <c r="G18" s="473"/>
      <c r="H18" s="473"/>
      <c r="I18" s="473"/>
      <c r="J18" s="473"/>
      <c r="K18" s="523"/>
    </row>
    <row r="19" spans="1:11" ht="17.100000000000001" customHeight="1">
      <c r="A19" s="22"/>
      <c r="B19" s="522"/>
      <c r="C19" s="473"/>
      <c r="D19" s="473"/>
      <c r="E19" s="473"/>
      <c r="F19" s="473"/>
      <c r="G19" s="473"/>
      <c r="H19" s="473"/>
      <c r="I19" s="473"/>
      <c r="J19" s="473"/>
      <c r="K19" s="523"/>
    </row>
    <row r="20" spans="1:11" ht="17.100000000000001" customHeight="1">
      <c r="A20" s="22"/>
      <c r="B20" s="522"/>
      <c r="C20" s="473"/>
      <c r="D20" s="473"/>
      <c r="E20" s="473"/>
      <c r="F20" s="473"/>
      <c r="G20" s="473"/>
      <c r="H20" s="473"/>
      <c r="I20" s="473"/>
      <c r="J20" s="473"/>
      <c r="K20" s="523"/>
    </row>
    <row r="21" spans="1:11" ht="17.100000000000001" customHeight="1">
      <c r="A21" s="22"/>
      <c r="B21" s="522"/>
      <c r="C21" s="473"/>
      <c r="D21" s="473"/>
      <c r="E21" s="473"/>
      <c r="F21" s="473"/>
      <c r="G21" s="473"/>
      <c r="H21" s="473"/>
      <c r="I21" s="473"/>
      <c r="J21" s="473"/>
      <c r="K21" s="523"/>
    </row>
    <row r="22" spans="1:11">
      <c r="A22" s="22"/>
      <c r="B22" s="522"/>
      <c r="C22" s="473"/>
      <c r="D22" s="473"/>
      <c r="E22" s="473"/>
      <c r="F22" s="473"/>
      <c r="G22" s="473"/>
      <c r="H22" s="473"/>
      <c r="I22" s="473"/>
      <c r="J22" s="473"/>
      <c r="K22" s="523"/>
    </row>
    <row r="23" spans="1:11">
      <c r="A23" s="22"/>
      <c r="B23" s="522"/>
      <c r="C23" s="473"/>
      <c r="D23" s="473"/>
      <c r="E23" s="473"/>
      <c r="F23" s="473"/>
      <c r="G23" s="473"/>
      <c r="H23" s="473"/>
      <c r="I23" s="473"/>
      <c r="J23" s="473"/>
      <c r="K23" s="523"/>
    </row>
    <row r="24" spans="1:11">
      <c r="A24" s="22"/>
      <c r="B24" s="522"/>
      <c r="C24" s="473"/>
      <c r="D24" s="473"/>
      <c r="E24" s="473"/>
      <c r="F24" s="473"/>
      <c r="G24" s="473"/>
      <c r="H24" s="473"/>
      <c r="I24" s="473"/>
      <c r="J24" s="473"/>
      <c r="K24" s="523"/>
    </row>
    <row r="25" spans="1:11">
      <c r="A25" s="22"/>
      <c r="B25" s="522"/>
      <c r="C25" s="473"/>
      <c r="D25" s="473"/>
      <c r="E25" s="473"/>
      <c r="F25" s="473"/>
      <c r="G25" s="473"/>
      <c r="H25" s="473"/>
      <c r="I25" s="473"/>
      <c r="J25" s="473"/>
      <c r="K25" s="523"/>
    </row>
    <row r="26" spans="1:11">
      <c r="A26" s="22"/>
      <c r="B26" s="522"/>
      <c r="C26" s="473"/>
      <c r="D26" s="473"/>
      <c r="E26" s="473"/>
      <c r="F26" s="473"/>
      <c r="G26" s="473"/>
      <c r="H26" s="473"/>
      <c r="I26" s="473"/>
      <c r="J26" s="473"/>
      <c r="K26" s="523"/>
    </row>
    <row r="27" spans="1:11">
      <c r="A27" s="22"/>
      <c r="B27" s="522"/>
      <c r="C27" s="473"/>
      <c r="D27" s="473"/>
      <c r="E27" s="473"/>
      <c r="F27" s="473"/>
      <c r="G27" s="473"/>
      <c r="H27" s="473"/>
      <c r="I27" s="473"/>
      <c r="J27" s="473"/>
      <c r="K27" s="523"/>
    </row>
    <row r="28" spans="1:11">
      <c r="A28" s="22"/>
      <c r="B28" s="522"/>
      <c r="C28" s="473"/>
      <c r="D28" s="473"/>
      <c r="E28" s="473"/>
      <c r="F28" s="473"/>
      <c r="G28" s="473"/>
      <c r="H28" s="473"/>
      <c r="I28" s="473"/>
      <c r="J28" s="473"/>
      <c r="K28" s="523"/>
    </row>
    <row r="29" spans="1:11">
      <c r="A29" s="22"/>
      <c r="B29" s="522"/>
      <c r="C29" s="473"/>
      <c r="D29" s="473"/>
      <c r="E29" s="473"/>
      <c r="F29" s="473"/>
      <c r="G29" s="473"/>
      <c r="H29" s="473"/>
      <c r="I29" s="473"/>
      <c r="J29" s="473"/>
      <c r="K29" s="523"/>
    </row>
    <row r="30" spans="1:11">
      <c r="A30" s="22"/>
      <c r="B30" s="522"/>
      <c r="C30" s="473"/>
      <c r="D30" s="473"/>
      <c r="E30" s="473"/>
      <c r="F30" s="473"/>
      <c r="G30" s="473"/>
      <c r="H30" s="473"/>
      <c r="I30" s="473"/>
      <c r="J30" s="473"/>
      <c r="K30" s="523"/>
    </row>
    <row r="31" spans="1:11">
      <c r="A31" s="22"/>
      <c r="B31" s="522"/>
      <c r="C31" s="473"/>
      <c r="D31" s="473"/>
      <c r="E31" s="473"/>
      <c r="F31" s="473"/>
      <c r="G31" s="473"/>
      <c r="H31" s="473"/>
      <c r="I31" s="473"/>
      <c r="J31" s="473"/>
      <c r="K31" s="523"/>
    </row>
    <row r="32" spans="1:11">
      <c r="A32" s="22"/>
      <c r="B32" s="522"/>
      <c r="C32" s="473"/>
      <c r="D32" s="473"/>
      <c r="E32" s="473"/>
      <c r="F32" s="473"/>
      <c r="G32" s="473"/>
      <c r="H32" s="473"/>
      <c r="I32" s="473"/>
      <c r="J32" s="473"/>
      <c r="K32" s="523"/>
    </row>
    <row r="33" spans="1:11">
      <c r="A33" s="22"/>
      <c r="B33" s="522"/>
      <c r="C33" s="473"/>
      <c r="D33" s="473"/>
      <c r="E33" s="473"/>
      <c r="F33" s="473"/>
      <c r="G33" s="473"/>
      <c r="H33" s="473"/>
      <c r="I33" s="473"/>
      <c r="J33" s="473"/>
      <c r="K33" s="523"/>
    </row>
    <row r="34" spans="1:11">
      <c r="A34" s="22"/>
      <c r="B34" s="522"/>
      <c r="C34" s="473"/>
      <c r="D34" s="473"/>
      <c r="E34" s="473"/>
      <c r="F34" s="473"/>
      <c r="G34" s="473"/>
      <c r="H34" s="473"/>
      <c r="I34" s="473"/>
      <c r="J34" s="473"/>
      <c r="K34" s="523"/>
    </row>
    <row r="35" spans="1:11">
      <c r="A35" s="22"/>
      <c r="B35" s="522"/>
      <c r="C35" s="473"/>
      <c r="D35" s="473"/>
      <c r="E35" s="473"/>
      <c r="F35" s="473"/>
      <c r="G35" s="473"/>
      <c r="H35" s="473"/>
      <c r="I35" s="473"/>
      <c r="J35" s="473"/>
      <c r="K35" s="523"/>
    </row>
    <row r="36" spans="1:11">
      <c r="A36" s="22"/>
      <c r="B36" s="522"/>
      <c r="C36" s="473"/>
      <c r="D36" s="473"/>
      <c r="E36" s="473"/>
      <c r="F36" s="473"/>
      <c r="G36" s="473"/>
      <c r="H36" s="473"/>
      <c r="I36" s="473"/>
      <c r="J36" s="473"/>
      <c r="K36" s="523"/>
    </row>
    <row r="37" spans="1:11">
      <c r="A37" s="22"/>
      <c r="B37" s="522"/>
      <c r="C37" s="473"/>
      <c r="D37" s="473"/>
      <c r="E37" s="473"/>
      <c r="F37" s="473"/>
      <c r="G37" s="473"/>
      <c r="H37" s="473"/>
      <c r="I37" s="473"/>
      <c r="J37" s="473"/>
      <c r="K37" s="523"/>
    </row>
    <row r="38" spans="1:11">
      <c r="A38" s="22"/>
      <c r="B38" s="522"/>
      <c r="C38" s="473"/>
      <c r="D38" s="473"/>
      <c r="E38" s="473"/>
      <c r="F38" s="473"/>
      <c r="G38" s="473"/>
      <c r="H38" s="473"/>
      <c r="I38" s="473"/>
      <c r="J38" s="473"/>
      <c r="K38" s="523"/>
    </row>
    <row r="39" spans="1:11">
      <c r="A39" s="22"/>
      <c r="B39" s="522"/>
      <c r="C39" s="473"/>
      <c r="D39" s="473"/>
      <c r="E39" s="473"/>
      <c r="F39" s="473"/>
      <c r="G39" s="473"/>
      <c r="H39" s="473"/>
      <c r="I39" s="473"/>
      <c r="J39" s="473"/>
      <c r="K39" s="523"/>
    </row>
    <row r="40" spans="1:11">
      <c r="A40" s="22"/>
      <c r="B40" s="491"/>
      <c r="C40" s="492"/>
      <c r="D40" s="492"/>
      <c r="E40" s="492"/>
      <c r="F40" s="492"/>
      <c r="G40" s="492"/>
      <c r="H40" s="492"/>
      <c r="I40" s="492"/>
      <c r="J40" s="492"/>
      <c r="K40" s="493"/>
    </row>
  </sheetData>
  <mergeCells count="3">
    <mergeCell ref="B6:K40"/>
    <mergeCell ref="B4:K5"/>
    <mergeCell ref="B2:K2"/>
  </mergeCells>
  <pageMargins left="0.25" right="0.25" top="0.75" bottom="0.75" header="0.3" footer="0.3"/>
  <pageSetup paperSize="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theme="3" tint="0.499984740745262"/>
  </sheetPr>
  <dimension ref="A1:S31"/>
  <sheetViews>
    <sheetView showGridLines="0" zoomScaleNormal="100" zoomScaleSheetLayoutView="110" workbookViewId="0">
      <selection activeCell="X18" sqref="X18"/>
    </sheetView>
  </sheetViews>
  <sheetFormatPr defaultColWidth="8.7109375" defaultRowHeight="15"/>
  <cols>
    <col min="1" max="1" width="1.28515625" customWidth="1"/>
  </cols>
  <sheetData>
    <row r="1" spans="1:19" ht="19.5" customHeight="1">
      <c r="A1" s="22"/>
      <c r="B1" s="22"/>
      <c r="C1" s="22"/>
      <c r="D1" s="22"/>
      <c r="E1" s="22"/>
      <c r="F1" s="22"/>
      <c r="G1" s="22"/>
      <c r="H1" s="22"/>
      <c r="I1" s="22"/>
      <c r="J1" s="22"/>
      <c r="K1" s="22"/>
      <c r="L1" s="22"/>
      <c r="M1" s="22"/>
      <c r="N1" s="22"/>
      <c r="O1" s="22"/>
      <c r="P1" s="22"/>
      <c r="Q1" s="22"/>
      <c r="R1" s="22"/>
      <c r="S1" s="22"/>
    </row>
    <row r="2" spans="1:19" ht="17.100000000000001" customHeight="1">
      <c r="A2" s="22"/>
      <c r="B2" s="395" t="s">
        <v>707</v>
      </c>
      <c r="C2" s="473"/>
      <c r="D2" s="473"/>
      <c r="E2" s="473"/>
      <c r="F2" s="473"/>
      <c r="G2" s="473"/>
      <c r="H2" s="473"/>
      <c r="I2" s="473"/>
      <c r="J2" s="473"/>
      <c r="K2" s="473"/>
      <c r="L2" s="473"/>
      <c r="M2" s="473"/>
      <c r="N2" s="473"/>
      <c r="O2" s="473"/>
      <c r="P2" s="473"/>
      <c r="Q2" s="22"/>
      <c r="R2" s="22"/>
      <c r="S2" s="22"/>
    </row>
    <row r="3" spans="1:19" ht="17.100000000000001" customHeight="1">
      <c r="A3" s="22"/>
      <c r="B3" s="465"/>
      <c r="C3" s="473"/>
      <c r="D3" s="473"/>
      <c r="E3" s="473"/>
      <c r="F3" s="473"/>
      <c r="G3" s="473"/>
      <c r="H3" s="473"/>
      <c r="I3" s="473"/>
      <c r="J3" s="473"/>
      <c r="K3" s="473"/>
      <c r="L3" s="473"/>
      <c r="M3" s="473"/>
      <c r="N3" s="473"/>
      <c r="O3" s="473"/>
      <c r="P3" s="473"/>
      <c r="Q3" s="22"/>
      <c r="R3" s="22"/>
      <c r="S3" s="22"/>
    </row>
    <row r="4" spans="1:19" ht="14.65" customHeight="1">
      <c r="A4" s="22"/>
      <c r="B4" s="466" t="s">
        <v>708</v>
      </c>
      <c r="C4" s="439"/>
      <c r="D4" s="466" t="s">
        <v>709</v>
      </c>
      <c r="E4" s="438"/>
      <c r="F4" s="438"/>
      <c r="G4" s="438"/>
      <c r="H4" s="439"/>
      <c r="I4" s="466" t="s">
        <v>710</v>
      </c>
      <c r="J4" s="439"/>
      <c r="K4" s="466" t="s">
        <v>711</v>
      </c>
      <c r="L4" s="438"/>
      <c r="M4" s="439"/>
      <c r="N4" s="466" t="s">
        <v>712</v>
      </c>
      <c r="O4" s="438"/>
      <c r="P4" s="439"/>
      <c r="Q4" s="22"/>
      <c r="R4" s="22"/>
      <c r="S4" s="22"/>
    </row>
    <row r="5" spans="1:19" ht="51.75" customHeight="1">
      <c r="A5" s="22"/>
      <c r="B5" s="443"/>
      <c r="C5" s="445"/>
      <c r="D5" s="443"/>
      <c r="E5" s="444"/>
      <c r="F5" s="444"/>
      <c r="G5" s="444"/>
      <c r="H5" s="445"/>
      <c r="I5" s="443"/>
      <c r="J5" s="445"/>
      <c r="K5" s="443"/>
      <c r="L5" s="444"/>
      <c r="M5" s="445"/>
      <c r="N5" s="443"/>
      <c r="O5" s="444"/>
      <c r="P5" s="445"/>
      <c r="Q5" s="22"/>
      <c r="R5" s="22"/>
      <c r="S5" s="22"/>
    </row>
    <row r="6" spans="1:19" ht="28.15" customHeight="1">
      <c r="A6" s="22"/>
      <c r="B6" s="214" t="s">
        <v>713</v>
      </c>
      <c r="C6" s="479"/>
      <c r="D6" s="214" t="s">
        <v>714</v>
      </c>
      <c r="E6" s="478"/>
      <c r="F6" s="478"/>
      <c r="G6" s="478"/>
      <c r="H6" s="479"/>
      <c r="I6" s="197" t="s">
        <v>715</v>
      </c>
      <c r="J6" s="479"/>
      <c r="K6" s="454">
        <v>21440000</v>
      </c>
      <c r="L6" s="455"/>
      <c r="M6" s="456"/>
      <c r="N6" s="454">
        <v>21440000</v>
      </c>
      <c r="O6" s="455"/>
      <c r="P6" s="456"/>
      <c r="Q6" s="22"/>
      <c r="R6" s="22"/>
      <c r="S6" s="22"/>
    </row>
    <row r="7" spans="1:19" ht="24" customHeight="1">
      <c r="A7" s="22"/>
      <c r="B7" s="214" t="s">
        <v>713</v>
      </c>
      <c r="C7" s="479"/>
      <c r="D7" s="214" t="s">
        <v>716</v>
      </c>
      <c r="E7" s="478"/>
      <c r="F7" s="478"/>
      <c r="G7" s="478"/>
      <c r="H7" s="479"/>
      <c r="I7" s="197" t="s">
        <v>715</v>
      </c>
      <c r="J7" s="479"/>
      <c r="K7" s="454">
        <v>6000000</v>
      </c>
      <c r="L7" s="455"/>
      <c r="M7" s="456"/>
      <c r="N7" s="454">
        <v>3800000</v>
      </c>
      <c r="O7" s="455"/>
      <c r="P7" s="456"/>
      <c r="Q7" s="22"/>
      <c r="R7" s="22"/>
      <c r="S7" s="22"/>
    </row>
    <row r="8" spans="1:19" ht="23.65" customHeight="1">
      <c r="A8" s="22"/>
      <c r="B8" s="214" t="s">
        <v>713</v>
      </c>
      <c r="C8" s="479"/>
      <c r="D8" s="214" t="s">
        <v>717</v>
      </c>
      <c r="E8" s="478"/>
      <c r="F8" s="478"/>
      <c r="G8" s="478"/>
      <c r="H8" s="479"/>
      <c r="I8" s="197" t="s">
        <v>715</v>
      </c>
      <c r="J8" s="479"/>
      <c r="K8" s="454">
        <v>14110728</v>
      </c>
      <c r="L8" s="455"/>
      <c r="M8" s="456"/>
      <c r="N8" s="454">
        <v>2800000</v>
      </c>
      <c r="O8" s="455"/>
      <c r="P8" s="456"/>
      <c r="Q8" s="22"/>
      <c r="R8" s="22"/>
      <c r="S8" s="22"/>
    </row>
    <row r="9" spans="1:19" ht="28.5" customHeight="1">
      <c r="A9" s="22"/>
      <c r="B9" s="214" t="s">
        <v>713</v>
      </c>
      <c r="C9" s="479"/>
      <c r="D9" s="214" t="s">
        <v>718</v>
      </c>
      <c r="E9" s="478"/>
      <c r="F9" s="478"/>
      <c r="G9" s="478"/>
      <c r="H9" s="479"/>
      <c r="I9" s="197" t="s">
        <v>715</v>
      </c>
      <c r="J9" s="479"/>
      <c r="K9" s="454">
        <v>3000000</v>
      </c>
      <c r="L9" s="455"/>
      <c r="M9" s="456"/>
      <c r="N9" s="454">
        <v>4500000</v>
      </c>
      <c r="O9" s="455"/>
      <c r="P9" s="456"/>
      <c r="Q9" s="22"/>
      <c r="R9" s="22"/>
      <c r="S9" s="22"/>
    </row>
    <row r="10" spans="1:19" ht="17.100000000000001" customHeight="1">
      <c r="A10" s="22"/>
      <c r="B10" s="214" t="s">
        <v>719</v>
      </c>
      <c r="C10" s="479"/>
      <c r="D10" s="214" t="s">
        <v>720</v>
      </c>
      <c r="E10" s="478"/>
      <c r="F10" s="478"/>
      <c r="G10" s="478"/>
      <c r="H10" s="479"/>
      <c r="I10" s="197" t="s">
        <v>715</v>
      </c>
      <c r="J10" s="479"/>
      <c r="K10" s="457">
        <v>500000</v>
      </c>
      <c r="L10" s="458"/>
      <c r="M10" s="459"/>
      <c r="N10" s="454">
        <v>1500000</v>
      </c>
      <c r="O10" s="455"/>
      <c r="P10" s="456"/>
      <c r="Q10" s="22"/>
      <c r="R10" s="22"/>
      <c r="S10" s="22"/>
    </row>
    <row r="11" spans="1:19" ht="25.5" customHeight="1">
      <c r="A11" s="22"/>
      <c r="B11" s="197" t="s">
        <v>713</v>
      </c>
      <c r="C11" s="479"/>
      <c r="D11" s="197" t="s">
        <v>721</v>
      </c>
      <c r="E11" s="478"/>
      <c r="F11" s="478"/>
      <c r="G11" s="478"/>
      <c r="H11" s="479"/>
      <c r="I11" s="197" t="s">
        <v>715</v>
      </c>
      <c r="J11" s="479"/>
      <c r="K11" s="457">
        <v>0</v>
      </c>
      <c r="L11" s="458"/>
      <c r="M11" s="459"/>
      <c r="N11" s="454">
        <v>11050000</v>
      </c>
      <c r="O11" s="455"/>
      <c r="P11" s="456"/>
      <c r="Q11" s="22"/>
      <c r="R11" s="22"/>
      <c r="S11" s="22"/>
    </row>
    <row r="12" spans="1:19" ht="17.100000000000001" customHeight="1">
      <c r="A12" s="22"/>
      <c r="B12" s="197"/>
      <c r="C12" s="479"/>
      <c r="D12" s="197"/>
      <c r="E12" s="478"/>
      <c r="F12" s="478"/>
      <c r="G12" s="478"/>
      <c r="H12" s="479"/>
      <c r="I12" s="197"/>
      <c r="J12" s="479"/>
      <c r="K12" s="451"/>
      <c r="L12" s="478"/>
      <c r="M12" s="479"/>
      <c r="N12" s="451"/>
      <c r="O12" s="478"/>
      <c r="P12" s="479"/>
      <c r="Q12" s="22"/>
      <c r="R12" s="22"/>
      <c r="S12" s="22"/>
    </row>
    <row r="13" spans="1:19" ht="17.100000000000001" customHeight="1">
      <c r="A13" s="22"/>
      <c r="B13" s="197"/>
      <c r="C13" s="479"/>
      <c r="D13" s="197"/>
      <c r="E13" s="478"/>
      <c r="F13" s="478"/>
      <c r="G13" s="478"/>
      <c r="H13" s="479"/>
      <c r="I13" s="197"/>
      <c r="J13" s="479"/>
      <c r="K13" s="451"/>
      <c r="L13" s="478"/>
      <c r="M13" s="479"/>
      <c r="N13" s="451"/>
      <c r="O13" s="478"/>
      <c r="P13" s="479"/>
      <c r="Q13" s="22"/>
      <c r="R13" s="22"/>
      <c r="S13" s="22"/>
    </row>
    <row r="14" spans="1:19" ht="17.100000000000001" customHeight="1">
      <c r="A14" s="22"/>
      <c r="B14" s="197"/>
      <c r="C14" s="479"/>
      <c r="D14" s="214"/>
      <c r="E14" s="478"/>
      <c r="F14" s="478"/>
      <c r="G14" s="478"/>
      <c r="H14" s="478"/>
      <c r="I14" s="197"/>
      <c r="J14" s="479"/>
      <c r="K14" s="460"/>
      <c r="L14" s="478"/>
      <c r="M14" s="478"/>
      <c r="N14" s="451"/>
      <c r="O14" s="478"/>
      <c r="P14" s="479"/>
      <c r="Q14" s="22"/>
      <c r="R14" s="22"/>
      <c r="S14" s="22"/>
    </row>
    <row r="15" spans="1:19" ht="17.100000000000001" customHeight="1">
      <c r="A15" s="22"/>
      <c r="B15" s="197"/>
      <c r="C15" s="479"/>
      <c r="D15" s="214"/>
      <c r="E15" s="478"/>
      <c r="F15" s="478"/>
      <c r="G15" s="478"/>
      <c r="H15" s="478"/>
      <c r="I15" s="197"/>
      <c r="J15" s="479"/>
      <c r="K15" s="460"/>
      <c r="L15" s="478"/>
      <c r="M15" s="478"/>
      <c r="N15" s="451"/>
      <c r="O15" s="478"/>
      <c r="P15" s="479"/>
      <c r="Q15" s="22"/>
      <c r="R15" s="22"/>
      <c r="S15" s="22"/>
    </row>
    <row r="16" spans="1:19" ht="17.100000000000001" customHeight="1">
      <c r="A16" s="22"/>
      <c r="B16" s="197"/>
      <c r="C16" s="479"/>
      <c r="D16" s="197"/>
      <c r="E16" s="478"/>
      <c r="F16" s="478"/>
      <c r="G16" s="478"/>
      <c r="H16" s="479"/>
      <c r="I16" s="197"/>
      <c r="J16" s="479"/>
      <c r="K16" s="451"/>
      <c r="L16" s="478"/>
      <c r="M16" s="479"/>
      <c r="N16" s="451"/>
      <c r="O16" s="478"/>
      <c r="P16" s="479"/>
      <c r="Q16" s="22"/>
      <c r="R16" s="22"/>
      <c r="S16" s="22"/>
    </row>
    <row r="17" spans="1:19" ht="17.100000000000001" customHeight="1">
      <c r="A17" s="22"/>
      <c r="B17" s="197"/>
      <c r="C17" s="479"/>
      <c r="D17" s="197"/>
      <c r="E17" s="478"/>
      <c r="F17" s="478"/>
      <c r="G17" s="478"/>
      <c r="H17" s="479"/>
      <c r="I17" s="197"/>
      <c r="J17" s="479"/>
      <c r="K17" s="451"/>
      <c r="L17" s="478"/>
      <c r="M17" s="479"/>
      <c r="N17" s="451"/>
      <c r="O17" s="478"/>
      <c r="P17" s="479"/>
      <c r="Q17" s="22"/>
      <c r="R17" s="22"/>
      <c r="S17" s="22"/>
    </row>
    <row r="18" spans="1:19" ht="17.100000000000001" customHeight="1">
      <c r="A18" s="22"/>
      <c r="B18" s="453" t="s">
        <v>722</v>
      </c>
      <c r="C18" s="479"/>
      <c r="D18" s="197"/>
      <c r="E18" s="478"/>
      <c r="F18" s="478"/>
      <c r="G18" s="478"/>
      <c r="H18" s="479"/>
      <c r="I18" s="462" t="s">
        <v>722</v>
      </c>
      <c r="J18" s="479"/>
      <c r="K18" s="452">
        <f>SUM(K6:K17)</f>
        <v>45050728</v>
      </c>
      <c r="L18" s="478"/>
      <c r="M18" s="479"/>
      <c r="N18" s="452">
        <f>SUM(N6:N17)</f>
        <v>45090000</v>
      </c>
      <c r="O18" s="478"/>
      <c r="P18" s="479"/>
      <c r="Q18" s="22"/>
      <c r="R18" s="22"/>
      <c r="S18" s="22"/>
    </row>
    <row r="19" spans="1:19" ht="17.100000000000001" customHeight="1">
      <c r="A19" s="22"/>
      <c r="B19" s="463" t="s">
        <v>723</v>
      </c>
      <c r="C19" s="534"/>
      <c r="D19" s="534"/>
      <c r="E19" s="534"/>
      <c r="F19" s="534"/>
      <c r="G19" s="534"/>
      <c r="H19" s="534"/>
      <c r="I19" s="534"/>
      <c r="J19" s="534"/>
      <c r="K19" s="534"/>
      <c r="L19" s="534"/>
      <c r="M19" s="534"/>
      <c r="N19" s="534"/>
      <c r="O19" s="534"/>
      <c r="P19" s="534"/>
      <c r="Q19" s="22"/>
      <c r="R19" s="22"/>
      <c r="S19" s="22"/>
    </row>
    <row r="20" spans="1:19" ht="17.100000000000001" customHeight="1">
      <c r="A20" s="22"/>
      <c r="B20" s="535"/>
      <c r="C20" s="536"/>
      <c r="D20" s="536"/>
      <c r="E20" s="536"/>
      <c r="F20" s="536"/>
      <c r="G20" s="536"/>
      <c r="H20" s="536"/>
      <c r="I20" s="536"/>
      <c r="J20" s="536"/>
      <c r="K20" s="536"/>
      <c r="L20" s="536"/>
      <c r="M20" s="536"/>
      <c r="N20" s="536"/>
      <c r="O20" s="536"/>
      <c r="P20" s="536"/>
      <c r="Q20" s="22"/>
      <c r="R20" s="22"/>
      <c r="S20" s="22"/>
    </row>
    <row r="21" spans="1:19" ht="17.100000000000001" customHeight="1">
      <c r="A21" s="22"/>
      <c r="B21" s="464" t="s">
        <v>724</v>
      </c>
      <c r="C21" s="473"/>
      <c r="D21" s="473"/>
      <c r="E21" s="473"/>
      <c r="F21" s="473"/>
      <c r="G21" s="473"/>
      <c r="H21" s="473"/>
      <c r="I21" s="473"/>
      <c r="J21" s="473"/>
      <c r="K21" s="473"/>
      <c r="L21" s="473"/>
      <c r="M21" s="473"/>
      <c r="N21" s="473"/>
      <c r="O21" s="473"/>
      <c r="P21" s="473"/>
      <c r="Q21" s="22"/>
      <c r="R21" s="22"/>
      <c r="S21" s="22"/>
    </row>
    <row r="22" spans="1:19" ht="17.100000000000001" customHeight="1">
      <c r="A22" s="22"/>
      <c r="B22" s="522"/>
      <c r="C22" s="473"/>
      <c r="D22" s="473"/>
      <c r="E22" s="473"/>
      <c r="F22" s="473"/>
      <c r="G22" s="473"/>
      <c r="H22" s="473"/>
      <c r="I22" s="473"/>
      <c r="J22" s="473"/>
      <c r="K22" s="473"/>
      <c r="L22" s="473"/>
      <c r="M22" s="473"/>
      <c r="N22" s="473"/>
      <c r="O22" s="473"/>
      <c r="P22" s="473"/>
      <c r="Q22" s="22"/>
      <c r="R22" s="22"/>
      <c r="S22" s="22"/>
    </row>
    <row r="23" spans="1:19" ht="17.100000000000001" customHeight="1">
      <c r="A23" s="22"/>
      <c r="B23" s="522"/>
      <c r="C23" s="473"/>
      <c r="D23" s="473"/>
      <c r="E23" s="473"/>
      <c r="F23" s="473"/>
      <c r="G23" s="473"/>
      <c r="H23" s="473"/>
      <c r="I23" s="473"/>
      <c r="J23" s="473"/>
      <c r="K23" s="473"/>
      <c r="L23" s="473"/>
      <c r="M23" s="473"/>
      <c r="N23" s="473"/>
      <c r="O23" s="473"/>
      <c r="P23" s="473"/>
      <c r="Q23" s="22"/>
      <c r="R23" s="22"/>
      <c r="S23" s="22"/>
    </row>
    <row r="24" spans="1:19" ht="17.100000000000001" customHeight="1">
      <c r="A24" s="22"/>
      <c r="B24" s="522"/>
      <c r="C24" s="473"/>
      <c r="D24" s="473"/>
      <c r="E24" s="473"/>
      <c r="F24" s="473"/>
      <c r="G24" s="473"/>
      <c r="H24" s="473"/>
      <c r="I24" s="473"/>
      <c r="J24" s="473"/>
      <c r="K24" s="473"/>
      <c r="L24" s="473"/>
      <c r="M24" s="473"/>
      <c r="N24" s="473"/>
      <c r="O24" s="473"/>
      <c r="P24" s="473"/>
      <c r="Q24" s="22"/>
      <c r="R24" s="22"/>
      <c r="S24" s="22"/>
    </row>
    <row r="25" spans="1:19" ht="17.100000000000001" customHeight="1">
      <c r="A25" s="22"/>
      <c r="B25" s="461" t="s">
        <v>725</v>
      </c>
      <c r="C25" s="473"/>
      <c r="D25" s="473"/>
      <c r="E25" s="473"/>
      <c r="F25" s="473"/>
      <c r="G25" s="473"/>
      <c r="H25" s="473"/>
      <c r="I25" s="473"/>
      <c r="J25" s="473"/>
      <c r="K25" s="473"/>
      <c r="L25" s="473"/>
      <c r="M25" s="473"/>
      <c r="N25" s="473"/>
      <c r="O25" s="473"/>
      <c r="P25" s="473"/>
      <c r="Q25" s="22"/>
      <c r="R25" s="22"/>
      <c r="S25" s="22"/>
    </row>
    <row r="26" spans="1:19" ht="17.100000000000001" customHeight="1">
      <c r="A26" s="22"/>
      <c r="B26" s="473"/>
      <c r="C26" s="473"/>
      <c r="D26" s="473"/>
      <c r="E26" s="473"/>
      <c r="F26" s="473"/>
      <c r="G26" s="473"/>
      <c r="H26" s="473"/>
      <c r="I26" s="473"/>
      <c r="J26" s="473"/>
      <c r="K26" s="473"/>
      <c r="L26" s="473"/>
      <c r="M26" s="473"/>
      <c r="N26" s="473"/>
      <c r="O26" s="473"/>
      <c r="P26" s="473"/>
      <c r="Q26" s="22"/>
      <c r="R26" s="22"/>
      <c r="S26" s="22"/>
    </row>
    <row r="27" spans="1:19" ht="17.100000000000001" customHeight="1">
      <c r="A27" s="22"/>
      <c r="B27" s="473"/>
      <c r="C27" s="473"/>
      <c r="D27" s="473"/>
      <c r="E27" s="473"/>
      <c r="F27" s="473"/>
      <c r="G27" s="473"/>
      <c r="H27" s="473"/>
      <c r="I27" s="473"/>
      <c r="J27" s="473"/>
      <c r="K27" s="473"/>
      <c r="L27" s="473"/>
      <c r="M27" s="473"/>
      <c r="N27" s="473"/>
      <c r="O27" s="473"/>
      <c r="P27" s="473"/>
      <c r="Q27" s="22"/>
      <c r="R27" s="22"/>
      <c r="S27" s="22"/>
    </row>
    <row r="28" spans="1:19" ht="17.100000000000001" customHeight="1"/>
    <row r="29" spans="1:19" ht="17.100000000000001" customHeight="1"/>
    <row r="30" spans="1:19" ht="17.100000000000001" customHeight="1"/>
    <row r="31" spans="1:19" ht="17.100000000000001" customHeight="1"/>
  </sheetData>
  <mergeCells count="75">
    <mergeCell ref="B8:C8"/>
    <mergeCell ref="N6:P6"/>
    <mergeCell ref="N14:P14"/>
    <mergeCell ref="I11:J11"/>
    <mergeCell ref="K6:M6"/>
    <mergeCell ref="B10:C10"/>
    <mergeCell ref="I13:J13"/>
    <mergeCell ref="N7:P7"/>
    <mergeCell ref="D14:H14"/>
    <mergeCell ref="B9:C9"/>
    <mergeCell ref="I8:J8"/>
    <mergeCell ref="D8:H8"/>
    <mergeCell ref="N8:P8"/>
    <mergeCell ref="N10:P10"/>
    <mergeCell ref="I7:J7"/>
    <mergeCell ref="K13:M13"/>
    <mergeCell ref="B3:P3"/>
    <mergeCell ref="K4:M5"/>
    <mergeCell ref="B2:P2"/>
    <mergeCell ref="N4:P5"/>
    <mergeCell ref="D6:H6"/>
    <mergeCell ref="B4:C5"/>
    <mergeCell ref="I4:J5"/>
    <mergeCell ref="I6:J6"/>
    <mergeCell ref="D4:H5"/>
    <mergeCell ref="B25:P27"/>
    <mergeCell ref="D11:H11"/>
    <mergeCell ref="B6:C6"/>
    <mergeCell ref="B14:C14"/>
    <mergeCell ref="I10:J10"/>
    <mergeCell ref="I18:J18"/>
    <mergeCell ref="D13:H13"/>
    <mergeCell ref="N11:P11"/>
    <mergeCell ref="I9:J9"/>
    <mergeCell ref="B7:C7"/>
    <mergeCell ref="B19:P20"/>
    <mergeCell ref="N13:P13"/>
    <mergeCell ref="B21:P24"/>
    <mergeCell ref="B16:C16"/>
    <mergeCell ref="D7:H7"/>
    <mergeCell ref="K8:M8"/>
    <mergeCell ref="K7:M7"/>
    <mergeCell ref="N9:P9"/>
    <mergeCell ref="N12:P12"/>
    <mergeCell ref="K12:M12"/>
    <mergeCell ref="K11:M11"/>
    <mergeCell ref="D9:H9"/>
    <mergeCell ref="K9:M9"/>
    <mergeCell ref="I12:J12"/>
    <mergeCell ref="B15:C15"/>
    <mergeCell ref="D10:H10"/>
    <mergeCell ref="B13:C13"/>
    <mergeCell ref="B12:C12"/>
    <mergeCell ref="K10:M10"/>
    <mergeCell ref="K15:M15"/>
    <mergeCell ref="K14:M14"/>
    <mergeCell ref="D12:H12"/>
    <mergeCell ref="D15:H15"/>
    <mergeCell ref="I14:J14"/>
    <mergeCell ref="D18:H18"/>
    <mergeCell ref="N16:P16"/>
    <mergeCell ref="B11:C11"/>
    <mergeCell ref="N18:P18"/>
    <mergeCell ref="I15:J15"/>
    <mergeCell ref="B18:C18"/>
    <mergeCell ref="K18:M18"/>
    <mergeCell ref="K16:M16"/>
    <mergeCell ref="I17:J17"/>
    <mergeCell ref="B17:C17"/>
    <mergeCell ref="D17:H17"/>
    <mergeCell ref="N15:P15"/>
    <mergeCell ref="D16:H16"/>
    <mergeCell ref="K17:M17"/>
    <mergeCell ref="I16:J16"/>
    <mergeCell ref="N17:P17"/>
  </mergeCells>
  <phoneticPr fontId="65" type="noConversion"/>
  <dataValidations count="4">
    <dataValidation type="list" allowBlank="1" showInputMessage="1" showErrorMessage="1" prompt="Select source of co-financing" sqref="B6:C17" xr:uid="{00000000-0002-0000-1100-000000000000}">
      <formula1>"Recipient Country Government, GEF Agency, Donor Agency, Private Sector, Civil Society Organization, Beneficiaries, Others"</formula1>
    </dataValidation>
    <dataValidation type="list" allowBlank="1" showInputMessage="1" showErrorMessage="1" prompt="Select Type of Co-financing" sqref="I6:J17" xr:uid="{00000000-0002-0000-1100-000001000000}">
      <formula1>"Grant, Loan, Guarantee, Equity Investment, In-kind, Public Investment, Other "</formula1>
    </dataValidation>
    <dataValidation type="list" allowBlank="1" sqref="B6:B17" xr:uid="{00000000-0002-0000-1100-000002000000}">
      <formula1>"Recipient Country Government,GEF Agency,Donor Agency,Private Sector,Civil Society Organization,Beneficiaries,Others"</formula1>
    </dataValidation>
    <dataValidation type="list" allowBlank="1" sqref="I6:I17" xr:uid="{00000000-0002-0000-1100-000003000000}">
      <formula1>"Grant,Loan,Guarantee,Equity Investment,In-kind,Public Investment,Other"</formula1>
    </dataValidation>
  </dataValidations>
  <hyperlinks>
    <hyperlink ref="B25" r:id="rId1" display="27 Sources of Co-financing may include: GEF Agency, Donor Agency, Recipient Country Government, Private Sector, Civil Society Organization, Beneficiaries, Other._x000d__x000a_28 Grant, Loan, Equity Investment, Guarantee, In-Kind, Public Investment, Other (please refer to the Guidelines on co-financing for definitions_x000d__x000a_GEF CoFinancing Guidelines 2018" xr:uid="{00000000-0004-0000-1100-000000000000}"/>
  </hyperlinks>
  <pageMargins left="0.25" right="0.25" top="0.75" bottom="0.75" header="0.3" footer="0.3"/>
  <pageSetup paperSize="5"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3" tint="0.499984740745262"/>
  </sheetPr>
  <dimension ref="A1:AE26"/>
  <sheetViews>
    <sheetView showGridLines="0" zoomScaleNormal="100" zoomScaleSheetLayoutView="110" workbookViewId="0">
      <selection activeCell="T10" sqref="T10"/>
    </sheetView>
  </sheetViews>
  <sheetFormatPr defaultColWidth="8.7109375" defaultRowHeight="15"/>
  <cols>
    <col min="1" max="1" width="1.42578125" customWidth="1"/>
    <col min="20" max="20" width="23.7109375" customWidth="1"/>
  </cols>
  <sheetData>
    <row r="1" spans="1:31" ht="17.100000000000001" customHeight="1">
      <c r="A1" s="22"/>
      <c r="B1" s="468"/>
      <c r="C1" s="473"/>
      <c r="D1" s="473"/>
      <c r="E1" s="473"/>
      <c r="F1" s="473"/>
      <c r="G1" s="473"/>
      <c r="H1" s="473"/>
      <c r="I1" s="473"/>
      <c r="J1" s="473"/>
      <c r="K1" s="473"/>
      <c r="L1" s="473"/>
      <c r="M1" s="473"/>
      <c r="N1" s="473"/>
      <c r="O1" s="473"/>
      <c r="P1" s="22"/>
      <c r="Q1" s="22"/>
      <c r="R1" s="22"/>
      <c r="T1" s="49"/>
    </row>
    <row r="2" spans="1:31" ht="19.5" customHeight="1">
      <c r="A2" s="22"/>
      <c r="B2" s="395" t="s">
        <v>726</v>
      </c>
      <c r="C2" s="473"/>
      <c r="D2" s="473"/>
      <c r="E2" s="473"/>
      <c r="F2" s="473"/>
      <c r="G2" s="473"/>
      <c r="H2" s="473"/>
      <c r="I2" s="473"/>
      <c r="J2" s="473"/>
      <c r="K2" s="473"/>
      <c r="L2" s="473"/>
      <c r="M2" s="473"/>
      <c r="N2" s="473"/>
      <c r="O2" s="473"/>
      <c r="P2" s="22"/>
      <c r="Q2" s="22"/>
      <c r="R2" s="22"/>
      <c r="T2" s="179"/>
    </row>
    <row r="3" spans="1:31">
      <c r="A3" s="22"/>
      <c r="B3" s="468"/>
      <c r="C3" s="473"/>
      <c r="D3" s="473"/>
      <c r="E3" s="473"/>
      <c r="F3" s="473"/>
      <c r="G3" s="473"/>
      <c r="H3" s="473"/>
      <c r="I3" s="473"/>
      <c r="J3" s="473"/>
      <c r="K3" s="473"/>
      <c r="L3" s="473"/>
      <c r="M3" s="473"/>
      <c r="N3" s="473"/>
      <c r="O3" s="473"/>
      <c r="P3" s="22"/>
      <c r="Q3" s="22"/>
      <c r="R3" s="22"/>
    </row>
    <row r="4" spans="1:31" ht="14.65" customHeight="1">
      <c r="A4" s="22"/>
      <c r="B4" s="469" t="s">
        <v>727</v>
      </c>
      <c r="C4" s="473"/>
      <c r="D4" s="473"/>
      <c r="E4" s="473"/>
      <c r="F4" s="473"/>
      <c r="G4" s="473"/>
      <c r="H4" s="473"/>
      <c r="I4" s="473"/>
      <c r="J4" s="473"/>
      <c r="K4" s="473"/>
      <c r="L4" s="473"/>
      <c r="M4" s="473"/>
      <c r="N4" s="473"/>
      <c r="O4" s="473"/>
      <c r="P4" s="22"/>
      <c r="Q4" s="22"/>
      <c r="R4" s="22"/>
      <c r="T4" s="50"/>
    </row>
    <row r="5" spans="1:31" ht="31.5" customHeight="1">
      <c r="A5" s="22"/>
      <c r="B5" s="473"/>
      <c r="C5" s="473"/>
      <c r="D5" s="473"/>
      <c r="E5" s="473"/>
      <c r="F5" s="473"/>
      <c r="G5" s="473"/>
      <c r="H5" s="473"/>
      <c r="I5" s="473"/>
      <c r="J5" s="473"/>
      <c r="K5" s="473"/>
      <c r="L5" s="473"/>
      <c r="M5" s="473"/>
      <c r="N5" s="473"/>
      <c r="O5" s="473"/>
      <c r="P5" s="22"/>
      <c r="Q5" s="22"/>
      <c r="R5" s="22"/>
      <c r="T5" s="50"/>
    </row>
    <row r="6" spans="1:31" ht="17.100000000000001" customHeight="1">
      <c r="A6" s="22"/>
      <c r="B6" s="470" t="s">
        <v>728</v>
      </c>
      <c r="C6" s="473"/>
      <c r="D6" s="473"/>
      <c r="E6" s="473"/>
      <c r="F6" s="473"/>
      <c r="G6" s="473"/>
      <c r="H6" s="473"/>
      <c r="I6" s="473"/>
      <c r="J6" s="473"/>
      <c r="K6" s="473"/>
      <c r="L6" s="473"/>
      <c r="M6" s="473"/>
      <c r="N6" s="473"/>
      <c r="O6" s="30" t="s">
        <v>588</v>
      </c>
      <c r="P6" s="22"/>
      <c r="Q6" s="22"/>
      <c r="R6" s="22"/>
      <c r="T6" s="50"/>
    </row>
    <row r="7" spans="1:31" ht="17.100000000000001" customHeight="1">
      <c r="A7" s="22"/>
      <c r="B7" s="10"/>
      <c r="C7" s="10"/>
      <c r="D7" s="10"/>
      <c r="E7" s="10"/>
      <c r="F7" s="10"/>
      <c r="G7" s="10"/>
      <c r="H7" s="10"/>
      <c r="I7" s="10"/>
      <c r="J7" s="10"/>
      <c r="K7" s="10"/>
      <c r="L7" s="10"/>
      <c r="M7" s="10"/>
      <c r="N7" s="10"/>
      <c r="O7" s="22"/>
      <c r="P7" s="22"/>
      <c r="Q7" s="22"/>
      <c r="R7" s="22"/>
      <c r="T7" s="50"/>
    </row>
    <row r="8" spans="1:31" ht="17.100000000000001" customHeight="1">
      <c r="A8" s="22"/>
      <c r="B8" s="22"/>
      <c r="C8" s="22"/>
      <c r="D8" s="22"/>
      <c r="E8" s="22"/>
      <c r="F8" s="22"/>
      <c r="G8" s="22"/>
      <c r="H8" s="22"/>
      <c r="I8" s="22"/>
      <c r="J8" s="22"/>
      <c r="K8" s="22"/>
      <c r="L8" s="22"/>
      <c r="M8" s="22"/>
      <c r="N8" s="22"/>
      <c r="O8" s="22"/>
      <c r="P8" s="22"/>
      <c r="Q8" s="22"/>
      <c r="R8" s="22"/>
      <c r="T8" s="50"/>
    </row>
    <row r="9" spans="1:31" ht="17.649999999999999" customHeight="1">
      <c r="A9" s="22"/>
      <c r="B9" s="471" t="s">
        <v>729</v>
      </c>
      <c r="C9" s="478"/>
      <c r="D9" s="479"/>
      <c r="E9" s="471" t="s">
        <v>730</v>
      </c>
      <c r="F9" s="479"/>
      <c r="G9" s="471" t="s">
        <v>731</v>
      </c>
      <c r="H9" s="479"/>
      <c r="I9" s="471" t="s">
        <v>732</v>
      </c>
      <c r="J9" s="478"/>
      <c r="K9" s="479"/>
      <c r="L9" s="471" t="s">
        <v>733</v>
      </c>
      <c r="M9" s="472"/>
      <c r="N9" s="478"/>
      <c r="O9" s="479"/>
      <c r="P9" s="22"/>
      <c r="Q9" s="22"/>
      <c r="R9" s="22"/>
      <c r="T9" s="50"/>
      <c r="U9" s="35"/>
    </row>
    <row r="10" spans="1:31" ht="17.649999999999999" customHeight="1">
      <c r="A10" s="22"/>
      <c r="B10" s="197"/>
      <c r="C10" s="478"/>
      <c r="D10" s="479"/>
      <c r="E10" s="197"/>
      <c r="F10" s="479"/>
      <c r="G10" s="197"/>
      <c r="H10" s="479"/>
      <c r="I10" s="197"/>
      <c r="J10" s="478"/>
      <c r="K10" s="479"/>
      <c r="L10" s="197"/>
      <c r="M10" s="467"/>
      <c r="N10" s="478"/>
      <c r="O10" s="479"/>
      <c r="P10" s="22"/>
      <c r="Q10" s="22"/>
      <c r="R10" s="22"/>
      <c r="T10" s="50"/>
      <c r="U10" s="35"/>
    </row>
    <row r="11" spans="1:31" ht="17.649999999999999" customHeight="1">
      <c r="A11" s="22"/>
      <c r="B11" s="197"/>
      <c r="C11" s="478"/>
      <c r="D11" s="479"/>
      <c r="E11" s="197"/>
      <c r="F11" s="479"/>
      <c r="G11" s="197"/>
      <c r="H11" s="479"/>
      <c r="I11" s="197"/>
      <c r="J11" s="478"/>
      <c r="K11" s="479"/>
      <c r="L11" s="197"/>
      <c r="M11" s="467"/>
      <c r="N11" s="478"/>
      <c r="O11" s="479"/>
      <c r="P11" s="22"/>
      <c r="Q11" s="22"/>
      <c r="R11" s="22"/>
      <c r="T11" s="50"/>
      <c r="U11" s="35"/>
    </row>
    <row r="12" spans="1:31" ht="17.100000000000001" customHeight="1">
      <c r="A12" s="22"/>
      <c r="B12" s="197"/>
      <c r="C12" s="478"/>
      <c r="D12" s="479"/>
      <c r="E12" s="197"/>
      <c r="F12" s="479"/>
      <c r="G12" s="197"/>
      <c r="H12" s="479"/>
      <c r="I12" s="197"/>
      <c r="J12" s="478"/>
      <c r="K12" s="479"/>
      <c r="L12" s="197"/>
      <c r="M12" s="467"/>
      <c r="N12" s="478"/>
      <c r="O12" s="479"/>
      <c r="P12" s="22"/>
      <c r="Q12" s="22"/>
      <c r="R12" s="22"/>
      <c r="T12" s="50"/>
      <c r="U12" s="35"/>
      <c r="V12" s="1"/>
      <c r="W12" s="1"/>
      <c r="X12" s="1"/>
      <c r="Y12" s="1"/>
      <c r="Z12" s="1"/>
      <c r="AA12" s="1"/>
      <c r="AB12" s="1"/>
      <c r="AC12" s="1"/>
      <c r="AD12" s="1"/>
      <c r="AE12" s="1"/>
    </row>
    <row r="13" spans="1:31" ht="17.100000000000001" customHeight="1">
      <c r="A13" s="22"/>
      <c r="B13" s="197"/>
      <c r="C13" s="478"/>
      <c r="D13" s="479"/>
      <c r="E13" s="197"/>
      <c r="F13" s="479"/>
      <c r="G13" s="197"/>
      <c r="H13" s="479"/>
      <c r="I13" s="197"/>
      <c r="J13" s="478"/>
      <c r="K13" s="479"/>
      <c r="L13" s="197"/>
      <c r="M13" s="467"/>
      <c r="N13" s="478"/>
      <c r="O13" s="479"/>
      <c r="P13" s="22"/>
      <c r="Q13" s="22"/>
      <c r="R13" s="22"/>
      <c r="T13" s="50"/>
      <c r="U13" s="35"/>
      <c r="V13" s="1"/>
      <c r="W13" s="1"/>
      <c r="X13" s="1"/>
      <c r="Y13" s="1"/>
      <c r="Z13" s="1"/>
      <c r="AA13" s="1"/>
      <c r="AB13" s="1"/>
      <c r="AC13" s="1"/>
      <c r="AD13" s="1"/>
      <c r="AE13" s="1"/>
    </row>
    <row r="14" spans="1:31" ht="17.100000000000001" customHeight="1">
      <c r="A14" s="22"/>
      <c r="B14" s="197"/>
      <c r="C14" s="478"/>
      <c r="D14" s="479"/>
      <c r="E14" s="197"/>
      <c r="F14" s="479"/>
      <c r="G14" s="197"/>
      <c r="H14" s="479"/>
      <c r="I14" s="197"/>
      <c r="J14" s="478"/>
      <c r="K14" s="479"/>
      <c r="L14" s="197"/>
      <c r="M14" s="467"/>
      <c r="N14" s="478"/>
      <c r="O14" s="479"/>
      <c r="P14" s="22"/>
      <c r="Q14" s="22"/>
      <c r="R14" s="22"/>
      <c r="T14" s="49"/>
      <c r="U14" s="35"/>
      <c r="V14" s="1"/>
      <c r="W14" s="1"/>
      <c r="X14" s="1"/>
      <c r="Y14" s="1"/>
      <c r="Z14" s="1"/>
      <c r="AA14" s="1"/>
      <c r="AB14" s="1"/>
      <c r="AC14" s="1"/>
      <c r="AD14" s="1"/>
      <c r="AE14" s="1"/>
    </row>
    <row r="15" spans="1:31" ht="17.100000000000001" customHeight="1">
      <c r="A15" s="22"/>
      <c r="B15" s="197"/>
      <c r="C15" s="478"/>
      <c r="D15" s="479"/>
      <c r="E15" s="197"/>
      <c r="F15" s="479"/>
      <c r="G15" s="197"/>
      <c r="H15" s="479"/>
      <c r="I15" s="197"/>
      <c r="J15" s="478"/>
      <c r="K15" s="479"/>
      <c r="L15" s="197"/>
      <c r="M15" s="467"/>
      <c r="N15" s="478"/>
      <c r="O15" s="479"/>
      <c r="P15" s="22"/>
      <c r="Q15" s="22"/>
      <c r="R15" s="22"/>
      <c r="T15" s="50"/>
      <c r="U15" s="35"/>
      <c r="V15" s="1"/>
      <c r="W15" s="1"/>
      <c r="X15" s="1"/>
      <c r="Y15" s="1"/>
      <c r="Z15" s="1"/>
      <c r="AA15" s="1"/>
      <c r="AB15" s="1"/>
      <c r="AC15" s="1"/>
      <c r="AD15" s="1"/>
      <c r="AE15" s="1"/>
    </row>
    <row r="16" spans="1:31" ht="17.100000000000001" customHeight="1">
      <c r="A16" s="22"/>
      <c r="B16" s="197"/>
      <c r="C16" s="478"/>
      <c r="D16" s="479"/>
      <c r="E16" s="197"/>
      <c r="F16" s="479"/>
      <c r="G16" s="197"/>
      <c r="H16" s="479"/>
      <c r="I16" s="197"/>
      <c r="J16" s="478"/>
      <c r="K16" s="479"/>
      <c r="L16" s="197"/>
      <c r="M16" s="467"/>
      <c r="N16" s="478"/>
      <c r="O16" s="479"/>
      <c r="P16" s="22"/>
      <c r="Q16" s="22"/>
      <c r="R16" s="22"/>
      <c r="T16" s="50"/>
      <c r="U16" s="35"/>
      <c r="V16" s="1"/>
      <c r="W16" s="1"/>
      <c r="X16" s="1"/>
      <c r="Y16" s="1"/>
      <c r="Z16" s="1"/>
      <c r="AA16" s="1"/>
      <c r="AB16" s="1"/>
      <c r="AC16" s="1"/>
      <c r="AD16" s="1"/>
      <c r="AE16" s="1"/>
    </row>
    <row r="17" spans="1:31" ht="17.649999999999999" customHeight="1">
      <c r="A17" s="22"/>
      <c r="B17" s="197"/>
      <c r="C17" s="478"/>
      <c r="D17" s="479"/>
      <c r="E17" s="197"/>
      <c r="F17" s="479"/>
      <c r="G17" s="197"/>
      <c r="H17" s="479"/>
      <c r="I17" s="197"/>
      <c r="J17" s="478"/>
      <c r="K17" s="479"/>
      <c r="L17" s="197"/>
      <c r="M17" s="467"/>
      <c r="N17" s="478"/>
      <c r="O17" s="479"/>
      <c r="P17" s="22"/>
      <c r="Q17" s="22"/>
      <c r="R17" s="22"/>
      <c r="T17" s="51"/>
      <c r="U17" s="35"/>
      <c r="V17" s="1"/>
      <c r="W17" s="1"/>
      <c r="X17" s="1"/>
      <c r="Y17" s="1"/>
      <c r="Z17" s="1"/>
      <c r="AA17" s="1"/>
      <c r="AB17" s="1"/>
      <c r="AC17" s="1"/>
      <c r="AD17" s="1"/>
      <c r="AE17" s="1"/>
    </row>
    <row r="18" spans="1:31" ht="17.649999999999999" customHeight="1">
      <c r="A18" s="22"/>
      <c r="B18" s="197"/>
      <c r="C18" s="478"/>
      <c r="D18" s="479"/>
      <c r="E18" s="197"/>
      <c r="F18" s="479"/>
      <c r="G18" s="197"/>
      <c r="H18" s="479"/>
      <c r="I18" s="197"/>
      <c r="J18" s="478"/>
      <c r="K18" s="479"/>
      <c r="L18" s="197"/>
      <c r="M18" s="467"/>
      <c r="N18" s="478"/>
      <c r="O18" s="479"/>
      <c r="P18" s="22"/>
      <c r="Q18" s="22"/>
      <c r="R18" s="22"/>
      <c r="T18" s="56"/>
      <c r="U18" s="1"/>
      <c r="V18" s="1"/>
      <c r="W18" s="1"/>
      <c r="X18" s="1"/>
      <c r="Y18" s="1"/>
      <c r="Z18" s="1"/>
      <c r="AA18" s="1"/>
      <c r="AB18" s="1"/>
      <c r="AC18" s="1"/>
      <c r="AD18" s="1"/>
      <c r="AE18" s="1"/>
    </row>
    <row r="19" spans="1:31" ht="17.649999999999999" customHeight="1">
      <c r="A19" s="22"/>
      <c r="B19" s="197"/>
      <c r="C19" s="478"/>
      <c r="D19" s="479"/>
      <c r="E19" s="197"/>
      <c r="F19" s="479"/>
      <c r="G19" s="197"/>
      <c r="H19" s="479"/>
      <c r="I19" s="197"/>
      <c r="J19" s="478"/>
      <c r="K19" s="479"/>
      <c r="L19" s="197"/>
      <c r="M19" s="467"/>
      <c r="N19" s="478"/>
      <c r="O19" s="479"/>
      <c r="P19" s="22"/>
      <c r="Q19" s="22"/>
      <c r="R19" s="22"/>
      <c r="T19" s="50"/>
      <c r="U19" s="1"/>
      <c r="V19" s="1"/>
      <c r="W19" s="1"/>
      <c r="X19" s="1"/>
      <c r="Y19" s="1"/>
      <c r="Z19" s="1"/>
      <c r="AA19" s="1"/>
      <c r="AB19" s="1"/>
      <c r="AC19" s="1"/>
      <c r="AD19" s="1"/>
      <c r="AE19" s="1"/>
    </row>
    <row r="20" spans="1:31" ht="17.649999999999999" customHeight="1">
      <c r="A20" s="22"/>
      <c r="B20" s="197"/>
      <c r="C20" s="478"/>
      <c r="D20" s="479"/>
      <c r="E20" s="197"/>
      <c r="F20" s="479"/>
      <c r="G20" s="197"/>
      <c r="H20" s="479"/>
      <c r="I20" s="197"/>
      <c r="J20" s="478"/>
      <c r="K20" s="479"/>
      <c r="L20" s="197"/>
      <c r="M20" s="467"/>
      <c r="N20" s="478"/>
      <c r="O20" s="479"/>
      <c r="P20" s="22"/>
      <c r="Q20" s="22"/>
      <c r="R20" s="22"/>
      <c r="T20" s="56"/>
      <c r="U20" s="1"/>
      <c r="V20" s="1"/>
      <c r="W20" s="1"/>
      <c r="X20" s="1"/>
      <c r="Y20" s="1"/>
      <c r="Z20" s="1"/>
      <c r="AA20" s="1"/>
      <c r="AB20" s="1"/>
      <c r="AC20" s="1"/>
      <c r="AD20" s="1"/>
      <c r="AE20" s="1"/>
    </row>
    <row r="21" spans="1:31" ht="17.649999999999999" customHeight="1">
      <c r="A21" s="22"/>
      <c r="B21" s="197"/>
      <c r="C21" s="478"/>
      <c r="D21" s="479"/>
      <c r="E21" s="197"/>
      <c r="F21" s="479"/>
      <c r="G21" s="197"/>
      <c r="H21" s="479"/>
      <c r="I21" s="197"/>
      <c r="J21" s="478"/>
      <c r="K21" s="479"/>
      <c r="L21" s="197"/>
      <c r="M21" s="467"/>
      <c r="N21" s="478"/>
      <c r="O21" s="479"/>
      <c r="P21" s="22"/>
      <c r="Q21" s="22"/>
      <c r="R21" s="22"/>
      <c r="T21" s="57"/>
      <c r="U21" s="1"/>
      <c r="V21" s="1"/>
      <c r="W21" s="1"/>
      <c r="X21" s="1"/>
      <c r="Y21" s="1"/>
      <c r="Z21" s="1"/>
      <c r="AA21" s="1"/>
      <c r="AB21" s="1"/>
      <c r="AC21" s="1"/>
      <c r="AD21" s="1"/>
      <c r="AE21" s="1"/>
    </row>
    <row r="22" spans="1:31" ht="17.649999999999999" customHeight="1">
      <c r="A22" s="22"/>
      <c r="B22" s="197"/>
      <c r="C22" s="478"/>
      <c r="D22" s="479"/>
      <c r="E22" s="197"/>
      <c r="F22" s="479"/>
      <c r="G22" s="197"/>
      <c r="H22" s="479"/>
      <c r="I22" s="197"/>
      <c r="J22" s="478"/>
      <c r="K22" s="479"/>
      <c r="L22" s="197"/>
      <c r="M22" s="467"/>
      <c r="N22" s="478"/>
      <c r="O22" s="479"/>
      <c r="P22" s="22"/>
      <c r="Q22" s="22"/>
      <c r="R22" s="22"/>
      <c r="T22" s="57"/>
      <c r="U22" s="1"/>
      <c r="V22" s="1"/>
      <c r="W22" s="1"/>
      <c r="X22" s="1"/>
      <c r="Y22" s="1"/>
      <c r="Z22" s="1"/>
      <c r="AA22" s="1"/>
      <c r="AB22" s="1"/>
      <c r="AC22" s="1"/>
      <c r="AD22" s="1"/>
      <c r="AE22" s="1"/>
    </row>
    <row r="23" spans="1:31" ht="17.649999999999999" customHeight="1">
      <c r="A23" s="22"/>
      <c r="B23" s="197"/>
      <c r="C23" s="478"/>
      <c r="D23" s="479"/>
      <c r="E23" s="197"/>
      <c r="F23" s="479"/>
      <c r="G23" s="197"/>
      <c r="H23" s="479"/>
      <c r="I23" s="197"/>
      <c r="J23" s="478"/>
      <c r="K23" s="479"/>
      <c r="L23" s="197"/>
      <c r="M23" s="467"/>
      <c r="N23" s="478"/>
      <c r="O23" s="479"/>
      <c r="P23" s="22"/>
      <c r="Q23" s="22"/>
      <c r="R23" s="22"/>
      <c r="T23" s="57"/>
      <c r="U23" s="1"/>
      <c r="V23" s="1"/>
      <c r="W23" s="1"/>
      <c r="X23" s="1"/>
      <c r="Y23" s="1"/>
      <c r="Z23" s="1"/>
      <c r="AA23" s="1"/>
      <c r="AB23" s="1"/>
      <c r="AC23" s="1"/>
      <c r="AD23" s="1"/>
      <c r="AE23" s="1"/>
    </row>
    <row r="24" spans="1:31" ht="17.649999999999999" customHeight="1">
      <c r="A24" s="22"/>
      <c r="B24" s="197"/>
      <c r="C24" s="478"/>
      <c r="D24" s="479"/>
      <c r="E24" s="197"/>
      <c r="F24" s="479"/>
      <c r="G24" s="197"/>
      <c r="H24" s="479"/>
      <c r="I24" s="197"/>
      <c r="J24" s="478"/>
      <c r="K24" s="479"/>
      <c r="L24" s="197"/>
      <c r="M24" s="467"/>
      <c r="N24" s="478"/>
      <c r="O24" s="479"/>
      <c r="P24" s="22"/>
      <c r="Q24" s="22"/>
      <c r="R24" s="22"/>
      <c r="T24" s="57"/>
      <c r="U24" s="1"/>
      <c r="V24" s="1"/>
      <c r="W24" s="1"/>
      <c r="X24" s="1"/>
      <c r="Y24" s="1"/>
      <c r="Z24" s="1"/>
      <c r="AA24" s="1"/>
      <c r="AB24" s="1"/>
      <c r="AC24" s="1"/>
      <c r="AD24" s="1"/>
      <c r="AE24" s="1"/>
    </row>
    <row r="25" spans="1:31" ht="17.649999999999999" customHeight="1">
      <c r="A25" s="22"/>
      <c r="B25" s="197"/>
      <c r="C25" s="478"/>
      <c r="D25" s="479"/>
      <c r="E25" s="197"/>
      <c r="F25" s="479"/>
      <c r="G25" s="197"/>
      <c r="H25" s="479"/>
      <c r="I25" s="197"/>
      <c r="J25" s="478"/>
      <c r="K25" s="479"/>
      <c r="L25" s="197"/>
      <c r="M25" s="467"/>
      <c r="N25" s="478"/>
      <c r="O25" s="479"/>
      <c r="P25" s="22"/>
      <c r="Q25" s="22"/>
      <c r="R25" s="22"/>
      <c r="T25" s="56"/>
      <c r="U25" s="1"/>
      <c r="V25" s="1"/>
      <c r="W25" s="1"/>
      <c r="X25" s="1"/>
      <c r="Y25" s="1"/>
      <c r="Z25" s="1"/>
      <c r="AA25" s="1"/>
      <c r="AB25" s="1"/>
      <c r="AC25" s="1"/>
      <c r="AD25" s="1"/>
      <c r="AE25" s="1"/>
    </row>
    <row r="26" spans="1:31" ht="17.649999999999999" customHeight="1">
      <c r="A26" s="22"/>
      <c r="B26" s="197"/>
      <c r="C26" s="478"/>
      <c r="D26" s="479"/>
      <c r="E26" s="197"/>
      <c r="F26" s="479"/>
      <c r="G26" s="197"/>
      <c r="H26" s="479"/>
      <c r="I26" s="197"/>
      <c r="J26" s="478"/>
      <c r="K26" s="479"/>
      <c r="L26" s="197"/>
      <c r="M26" s="467"/>
      <c r="N26" s="478"/>
      <c r="O26" s="479"/>
      <c r="P26" s="22"/>
      <c r="Q26" s="22"/>
      <c r="R26" s="22"/>
      <c r="T26" s="50"/>
      <c r="U26" s="1"/>
      <c r="V26" s="1"/>
      <c r="W26" s="1"/>
      <c r="X26" s="1"/>
      <c r="Y26" s="1"/>
      <c r="Z26" s="1"/>
      <c r="AA26" s="1"/>
      <c r="AB26" s="1"/>
      <c r="AC26" s="1"/>
      <c r="AD26" s="1"/>
      <c r="AE26" s="1"/>
    </row>
  </sheetData>
  <mergeCells count="95">
    <mergeCell ref="E9:F9"/>
    <mergeCell ref="G9:H9"/>
    <mergeCell ref="L9:O9"/>
    <mergeCell ref="B10:D10"/>
    <mergeCell ref="E10:F10"/>
    <mergeCell ref="G10:H10"/>
    <mergeCell ref="B9:D9"/>
    <mergeCell ref="L10:O10"/>
    <mergeCell ref="I9:K9"/>
    <mergeCell ref="I10:K10"/>
    <mergeCell ref="B1:O1"/>
    <mergeCell ref="B2:O2"/>
    <mergeCell ref="B3:O3"/>
    <mergeCell ref="B4:O5"/>
    <mergeCell ref="B6:N6"/>
    <mergeCell ref="B11:D11"/>
    <mergeCell ref="E11:F11"/>
    <mergeCell ref="G11:H11"/>
    <mergeCell ref="L11:O11"/>
    <mergeCell ref="B13:D13"/>
    <mergeCell ref="E13:F13"/>
    <mergeCell ref="G13:H13"/>
    <mergeCell ref="L13:O13"/>
    <mergeCell ref="B12:D12"/>
    <mergeCell ref="E12:F12"/>
    <mergeCell ref="G12:H12"/>
    <mergeCell ref="L12:O12"/>
    <mergeCell ref="I11:K11"/>
    <mergeCell ref="I12:K12"/>
    <mergeCell ref="I13:K13"/>
    <mergeCell ref="B15:D15"/>
    <mergeCell ref="E15:F15"/>
    <mergeCell ref="G15:H15"/>
    <mergeCell ref="L15:O15"/>
    <mergeCell ref="B14:D14"/>
    <mergeCell ref="E14:F14"/>
    <mergeCell ref="G14:H14"/>
    <mergeCell ref="L14:O14"/>
    <mergeCell ref="I14:K14"/>
    <mergeCell ref="I15:K15"/>
    <mergeCell ref="B17:D17"/>
    <mergeCell ref="E17:F17"/>
    <mergeCell ref="G17:H17"/>
    <mergeCell ref="L17:O17"/>
    <mergeCell ref="B16:D16"/>
    <mergeCell ref="E16:F16"/>
    <mergeCell ref="G16:H16"/>
    <mergeCell ref="L16:O16"/>
    <mergeCell ref="I16:K16"/>
    <mergeCell ref="I17:K17"/>
    <mergeCell ref="B19:D19"/>
    <mergeCell ref="E19:F19"/>
    <mergeCell ref="G19:H19"/>
    <mergeCell ref="L19:O19"/>
    <mergeCell ref="B18:D18"/>
    <mergeCell ref="E18:F18"/>
    <mergeCell ref="G18:H18"/>
    <mergeCell ref="L18:O18"/>
    <mergeCell ref="I19:K19"/>
    <mergeCell ref="I18:K18"/>
    <mergeCell ref="B21:D21"/>
    <mergeCell ref="E21:F21"/>
    <mergeCell ref="G21:H21"/>
    <mergeCell ref="L21:O21"/>
    <mergeCell ref="B20:D20"/>
    <mergeCell ref="E20:F20"/>
    <mergeCell ref="G20:H20"/>
    <mergeCell ref="L20:O20"/>
    <mergeCell ref="I20:K20"/>
    <mergeCell ref="I21:K21"/>
    <mergeCell ref="B23:D23"/>
    <mergeCell ref="E23:F23"/>
    <mergeCell ref="G23:H23"/>
    <mergeCell ref="L23:O23"/>
    <mergeCell ref="B22:D22"/>
    <mergeCell ref="E22:F22"/>
    <mergeCell ref="G22:H22"/>
    <mergeCell ref="L22:O22"/>
    <mergeCell ref="I22:K22"/>
    <mergeCell ref="I23:K23"/>
    <mergeCell ref="B24:D24"/>
    <mergeCell ref="E24:F24"/>
    <mergeCell ref="G24:H24"/>
    <mergeCell ref="L24:O24"/>
    <mergeCell ref="I24:K24"/>
    <mergeCell ref="B25:D25"/>
    <mergeCell ref="E25:F25"/>
    <mergeCell ref="G25:H25"/>
    <mergeCell ref="L25:O25"/>
    <mergeCell ref="I25:K25"/>
    <mergeCell ref="B26:D26"/>
    <mergeCell ref="E26:F26"/>
    <mergeCell ref="G26:H26"/>
    <mergeCell ref="L26:O26"/>
    <mergeCell ref="I26:K26"/>
  </mergeCells>
  <dataValidations count="1">
    <dataValidation type="list" allowBlank="1" showInputMessage="1" showErrorMessage="1" prompt="Select Yes or No" sqref="O6:O7" xr:uid="{B4527F2D-5F0E-4FB8-BB40-FF7BBABB0239}">
      <formula1>"Yes, No"</formula1>
    </dataValidation>
  </dataValidations>
  <pageMargins left="0.25" right="0.25"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499984740745262"/>
  </sheetPr>
  <dimension ref="B1:P85"/>
  <sheetViews>
    <sheetView showGridLines="0" showWhiteSpace="0" topLeftCell="A12" zoomScaleNormal="100" zoomScaleSheetLayoutView="120" workbookViewId="0">
      <selection activeCell="N11" sqref="N11"/>
    </sheetView>
  </sheetViews>
  <sheetFormatPr defaultColWidth="8.7109375" defaultRowHeight="15"/>
  <cols>
    <col min="1" max="1" width="2" customWidth="1"/>
    <col min="4" max="4" width="17.42578125" customWidth="1"/>
    <col min="10" max="10" width="21.7109375" customWidth="1"/>
  </cols>
  <sheetData>
    <row r="1" spans="2:10" ht="17.100000000000001" customHeight="1">
      <c r="B1" s="7"/>
      <c r="C1" s="7"/>
      <c r="D1" s="7"/>
      <c r="E1" s="7"/>
      <c r="F1" s="7"/>
      <c r="G1" s="7"/>
      <c r="H1" s="7"/>
      <c r="I1" s="7"/>
      <c r="J1" s="7"/>
    </row>
    <row r="2" spans="2:10" ht="17.100000000000001" customHeight="1">
      <c r="B2" s="237" t="s">
        <v>9</v>
      </c>
      <c r="C2" s="474"/>
      <c r="D2" s="474"/>
      <c r="E2" s="474"/>
      <c r="F2" s="474"/>
      <c r="G2" s="474"/>
      <c r="H2" s="474"/>
      <c r="I2" s="474"/>
      <c r="J2" s="474"/>
    </row>
    <row r="3" spans="2:10" ht="17.649999999999999" customHeight="1">
      <c r="B3" s="475" t="s">
        <v>10</v>
      </c>
      <c r="C3" s="474"/>
      <c r="D3" s="474"/>
      <c r="E3" s="474"/>
      <c r="F3" s="474"/>
      <c r="G3" s="474"/>
      <c r="H3" s="474"/>
      <c r="I3" s="474"/>
      <c r="J3" s="474"/>
    </row>
    <row r="4" spans="2:10" ht="17.649999999999999" customHeight="1">
      <c r="B4" s="216" t="s">
        <v>11</v>
      </c>
      <c r="C4" s="476"/>
      <c r="D4" s="477"/>
      <c r="E4" s="230" t="s">
        <v>12</v>
      </c>
      <c r="F4" s="476"/>
      <c r="G4" s="476"/>
      <c r="H4" s="476"/>
      <c r="I4" s="476"/>
      <c r="J4" s="477"/>
    </row>
    <row r="5" spans="2:10" ht="27.75" customHeight="1">
      <c r="B5" s="216" t="s">
        <v>13</v>
      </c>
      <c r="C5" s="476"/>
      <c r="D5" s="477"/>
      <c r="E5" s="224" t="s">
        <v>14</v>
      </c>
      <c r="F5" s="478"/>
      <c r="G5" s="478"/>
      <c r="H5" s="478"/>
      <c r="I5" s="478"/>
      <c r="J5" s="479"/>
    </row>
    <row r="6" spans="2:10" ht="40.5" customHeight="1">
      <c r="B6" s="245" t="s">
        <v>15</v>
      </c>
      <c r="C6" s="476"/>
      <c r="D6" s="477"/>
      <c r="E6" s="240" t="s">
        <v>16</v>
      </c>
      <c r="F6" s="478"/>
      <c r="G6" s="478"/>
      <c r="H6" s="478"/>
      <c r="I6" s="478"/>
      <c r="J6" s="479"/>
    </row>
    <row r="7" spans="2:10" ht="17.649999999999999" customHeight="1">
      <c r="B7" s="216" t="s">
        <v>17</v>
      </c>
      <c r="C7" s="476"/>
      <c r="D7" s="477"/>
      <c r="E7" s="230" t="s">
        <v>18</v>
      </c>
      <c r="F7" s="476"/>
      <c r="G7" s="476"/>
      <c r="H7" s="476"/>
      <c r="I7" s="476"/>
      <c r="J7" s="477"/>
    </row>
    <row r="8" spans="2:10" ht="17.649999999999999" customHeight="1">
      <c r="B8" s="216" t="s">
        <v>19</v>
      </c>
      <c r="C8" s="476"/>
      <c r="D8" s="477"/>
      <c r="E8" s="198">
        <v>9178</v>
      </c>
      <c r="F8" s="199"/>
      <c r="G8" s="199"/>
      <c r="H8" s="199"/>
      <c r="I8" s="199"/>
      <c r="J8" s="200"/>
    </row>
    <row r="9" spans="2:10" ht="28.5" customHeight="1">
      <c r="B9" s="216" t="s">
        <v>20</v>
      </c>
      <c r="C9" s="476"/>
      <c r="D9" s="477"/>
      <c r="E9" s="231" t="s">
        <v>21</v>
      </c>
      <c r="F9" s="476"/>
      <c r="G9" s="476"/>
      <c r="H9" s="476"/>
      <c r="I9" s="476"/>
      <c r="J9" s="477"/>
    </row>
    <row r="10" spans="2:10" ht="42" customHeight="1">
      <c r="B10" s="216" t="s">
        <v>22</v>
      </c>
      <c r="C10" s="476"/>
      <c r="D10" s="477"/>
      <c r="E10" s="231" t="s">
        <v>23</v>
      </c>
      <c r="F10" s="476"/>
      <c r="G10" s="476"/>
      <c r="H10" s="476"/>
      <c r="I10" s="476"/>
      <c r="J10" s="477"/>
    </row>
    <row r="11" spans="2:10" ht="153" customHeight="1">
      <c r="B11" s="216" t="s">
        <v>24</v>
      </c>
      <c r="C11" s="476"/>
      <c r="D11" s="477"/>
      <c r="E11" s="230" t="s">
        <v>25</v>
      </c>
      <c r="F11" s="476"/>
      <c r="G11" s="476"/>
      <c r="H11" s="476"/>
      <c r="I11" s="476"/>
      <c r="J11" s="477"/>
    </row>
    <row r="12" spans="2:10" ht="17.649999999999999" customHeight="1">
      <c r="B12" s="216" t="s">
        <v>26</v>
      </c>
      <c r="C12" s="476"/>
      <c r="D12" s="477"/>
      <c r="E12" s="198">
        <v>5</v>
      </c>
      <c r="F12" s="199"/>
      <c r="G12" s="199"/>
      <c r="H12" s="199"/>
      <c r="I12" s="199"/>
      <c r="J12" s="200"/>
    </row>
    <row r="13" spans="2:10" ht="17.649999999999999" customHeight="1">
      <c r="B13" s="232" t="s">
        <v>27</v>
      </c>
      <c r="C13" s="474"/>
      <c r="D13" s="474"/>
      <c r="E13" s="474"/>
      <c r="F13" s="474"/>
      <c r="G13" s="474"/>
      <c r="H13" s="474"/>
      <c r="I13" s="474"/>
      <c r="J13" s="474"/>
    </row>
    <row r="14" spans="2:10" ht="17.649999999999999" customHeight="1">
      <c r="B14" s="216" t="s">
        <v>28</v>
      </c>
      <c r="C14" s="476"/>
      <c r="D14" s="477"/>
      <c r="E14" s="218">
        <v>42829</v>
      </c>
      <c r="F14" s="199"/>
      <c r="G14" s="199"/>
      <c r="H14" s="199"/>
      <c r="I14" s="199"/>
      <c r="J14" s="200"/>
    </row>
    <row r="15" spans="2:10" ht="16.149999999999999" customHeight="1">
      <c r="B15" s="216" t="s">
        <v>29</v>
      </c>
      <c r="C15" s="476"/>
      <c r="D15" s="477"/>
      <c r="E15" s="235">
        <v>42739</v>
      </c>
      <c r="F15" s="199"/>
      <c r="G15" s="199"/>
      <c r="H15" s="199"/>
      <c r="I15" s="199"/>
      <c r="J15" s="200"/>
    </row>
    <row r="16" spans="2:10" ht="16.5" customHeight="1">
      <c r="B16" s="216" t="s">
        <v>30</v>
      </c>
      <c r="C16" s="476"/>
      <c r="D16" s="477"/>
      <c r="E16" s="235">
        <v>42982</v>
      </c>
      <c r="F16" s="199"/>
      <c r="G16" s="199"/>
      <c r="H16" s="199"/>
      <c r="I16" s="199"/>
      <c r="J16" s="200"/>
    </row>
    <row r="17" spans="2:16" ht="16.149999999999999" customHeight="1">
      <c r="B17" s="216" t="s">
        <v>31</v>
      </c>
      <c r="C17" s="476"/>
      <c r="D17" s="477"/>
      <c r="E17" s="235">
        <v>43007</v>
      </c>
      <c r="F17" s="199"/>
      <c r="G17" s="199"/>
      <c r="H17" s="199"/>
      <c r="I17" s="199"/>
      <c r="J17" s="200"/>
    </row>
    <row r="18" spans="2:16" ht="18" customHeight="1">
      <c r="B18" s="247" t="s">
        <v>32</v>
      </c>
      <c r="C18" s="476"/>
      <c r="D18" s="477"/>
      <c r="E18" s="218">
        <v>44444</v>
      </c>
      <c r="F18" s="199"/>
      <c r="G18" s="199"/>
      <c r="H18" s="199"/>
      <c r="I18" s="199"/>
      <c r="J18" s="200"/>
    </row>
    <row r="19" spans="2:16" ht="29.65" customHeight="1">
      <c r="B19" s="216" t="s">
        <v>33</v>
      </c>
      <c r="C19" s="476"/>
      <c r="D19" s="477"/>
      <c r="E19" s="218">
        <v>45838</v>
      </c>
      <c r="F19" s="199"/>
      <c r="G19" s="199"/>
      <c r="H19" s="199"/>
      <c r="I19" s="199"/>
      <c r="J19" s="200"/>
    </row>
    <row r="20" spans="2:16" ht="14.65" customHeight="1">
      <c r="B20" s="216" t="s">
        <v>34</v>
      </c>
      <c r="C20" s="476"/>
      <c r="D20" s="477"/>
      <c r="E20" s="220" t="s">
        <v>35</v>
      </c>
      <c r="F20" s="221"/>
      <c r="G20" s="221"/>
      <c r="H20" s="221"/>
      <c r="I20" s="221"/>
      <c r="J20" s="222"/>
    </row>
    <row r="21" spans="2:16" ht="14.65" customHeight="1">
      <c r="B21" s="216" t="s">
        <v>36</v>
      </c>
      <c r="C21" s="476"/>
      <c r="D21" s="477"/>
      <c r="E21" s="218">
        <v>46203</v>
      </c>
      <c r="F21" s="199"/>
      <c r="G21" s="199"/>
      <c r="H21" s="199"/>
      <c r="I21" s="199"/>
      <c r="J21" s="200"/>
    </row>
    <row r="22" spans="2:16" ht="17.649999999999999" customHeight="1">
      <c r="B22" s="233" t="s">
        <v>37</v>
      </c>
      <c r="C22" s="474"/>
      <c r="D22" s="474"/>
      <c r="E22" s="474"/>
      <c r="F22" s="474"/>
      <c r="G22" s="474"/>
      <c r="H22" s="474"/>
      <c r="I22" s="474"/>
      <c r="J22" s="20"/>
    </row>
    <row r="23" spans="2:16" ht="15" customHeight="1">
      <c r="B23" s="216" t="s">
        <v>38</v>
      </c>
      <c r="C23" s="476"/>
      <c r="D23" s="477"/>
      <c r="E23" s="217">
        <v>7396330</v>
      </c>
      <c r="F23" s="480"/>
      <c r="G23" s="480"/>
      <c r="H23" s="480"/>
      <c r="I23" s="480"/>
      <c r="J23" s="481"/>
    </row>
    <row r="24" spans="2:16" ht="28.5" customHeight="1">
      <c r="B24" s="216" t="s">
        <v>39</v>
      </c>
      <c r="C24" s="476"/>
      <c r="D24" s="477"/>
      <c r="E24" s="227">
        <v>7356826.8099999996</v>
      </c>
      <c r="F24" s="228"/>
      <c r="G24" s="228"/>
      <c r="H24" s="228"/>
      <c r="I24" s="228"/>
      <c r="J24" s="229"/>
    </row>
    <row r="25" spans="2:16" ht="15" customHeight="1">
      <c r="B25" s="216" t="s">
        <v>40</v>
      </c>
      <c r="C25" s="476"/>
      <c r="D25" s="477"/>
      <c r="E25" s="2"/>
      <c r="F25" s="2"/>
      <c r="G25" s="2"/>
      <c r="H25" s="2"/>
      <c r="I25" s="2"/>
      <c r="J25" s="186">
        <v>4505728</v>
      </c>
      <c r="K25" s="239"/>
      <c r="L25" s="239"/>
      <c r="M25" s="239"/>
      <c r="N25" s="239"/>
      <c r="O25" s="239"/>
      <c r="P25" s="239"/>
    </row>
    <row r="26" spans="2:16" ht="31.5" customHeight="1">
      <c r="B26" s="236" t="s">
        <v>41</v>
      </c>
      <c r="C26" s="482"/>
      <c r="D26" s="483"/>
      <c r="E26" s="241">
        <f>'13. Co-Financing Table'!N18</f>
        <v>45090000</v>
      </c>
      <c r="F26" s="242"/>
      <c r="G26" s="242"/>
      <c r="H26" s="242"/>
      <c r="I26" s="242"/>
      <c r="J26" s="243"/>
    </row>
    <row r="27" spans="2:16" ht="17.649999999999999" customHeight="1">
      <c r="B27" s="233" t="s">
        <v>42</v>
      </c>
      <c r="C27" s="474"/>
      <c r="D27" s="474"/>
      <c r="E27" s="474"/>
      <c r="F27" s="474"/>
      <c r="G27" s="474"/>
      <c r="H27" s="474"/>
      <c r="I27" s="474"/>
      <c r="J27" s="21"/>
    </row>
    <row r="28" spans="2:16" ht="27.6" customHeight="1">
      <c r="B28" s="216" t="s">
        <v>43</v>
      </c>
      <c r="C28" s="476"/>
      <c r="D28" s="477"/>
      <c r="E28" s="218">
        <v>45772</v>
      </c>
      <c r="F28" s="199"/>
      <c r="G28" s="199"/>
      <c r="H28" s="199"/>
      <c r="I28" s="199"/>
      <c r="J28" s="200"/>
    </row>
    <row r="29" spans="2:16" ht="17.649999999999999" customHeight="1">
      <c r="B29" s="216" t="s">
        <v>44</v>
      </c>
      <c r="C29" s="476"/>
      <c r="D29" s="477"/>
      <c r="E29" s="248" t="s">
        <v>35</v>
      </c>
      <c r="F29" s="484"/>
      <c r="G29" s="484"/>
      <c r="H29" s="484"/>
      <c r="I29" s="484"/>
      <c r="J29" s="485"/>
    </row>
    <row r="30" spans="2:16" ht="27.6" customHeight="1">
      <c r="B30" s="216" t="s">
        <v>45</v>
      </c>
      <c r="C30" s="476"/>
      <c r="D30" s="477"/>
      <c r="E30" s="234"/>
      <c r="F30" s="476"/>
      <c r="G30" s="476"/>
      <c r="H30" s="476"/>
      <c r="I30" s="476"/>
      <c r="J30" s="477"/>
    </row>
    <row r="31" spans="2:16" ht="21" customHeight="1">
      <c r="B31" s="216" t="s">
        <v>46</v>
      </c>
      <c r="C31" s="476"/>
      <c r="D31" s="477"/>
      <c r="E31" s="218">
        <v>45900</v>
      </c>
      <c r="F31" s="199"/>
      <c r="G31" s="199"/>
      <c r="H31" s="199"/>
      <c r="I31" s="199"/>
      <c r="J31" s="200"/>
    </row>
    <row r="32" spans="2:16" ht="20.100000000000001" customHeight="1">
      <c r="B32" s="486" t="s">
        <v>47</v>
      </c>
      <c r="C32" s="474"/>
      <c r="D32" s="474"/>
      <c r="E32" s="474"/>
      <c r="F32" s="474"/>
      <c r="G32" s="474"/>
      <c r="H32" s="474"/>
      <c r="I32" s="474"/>
      <c r="J32" s="18"/>
    </row>
    <row r="33" spans="2:10" ht="27.6" customHeight="1">
      <c r="B33" s="216" t="s">
        <v>48</v>
      </c>
      <c r="C33" s="476"/>
      <c r="D33" s="477"/>
      <c r="E33" s="198" t="s">
        <v>49</v>
      </c>
      <c r="F33" s="476"/>
      <c r="G33" s="476"/>
      <c r="H33" s="476"/>
      <c r="I33" s="476"/>
      <c r="J33" s="477"/>
    </row>
    <row r="34" spans="2:10" ht="21" customHeight="1">
      <c r="B34" s="216" t="s">
        <v>50</v>
      </c>
      <c r="C34" s="476"/>
      <c r="D34" s="477"/>
      <c r="E34" s="198" t="s">
        <v>49</v>
      </c>
      <c r="F34" s="476"/>
      <c r="G34" s="476"/>
      <c r="H34" s="476"/>
      <c r="I34" s="476"/>
      <c r="J34" s="477"/>
    </row>
    <row r="35" spans="2:10" ht="21" customHeight="1">
      <c r="B35" s="216" t="s">
        <v>51</v>
      </c>
      <c r="C35" s="476"/>
      <c r="D35" s="477"/>
      <c r="E35" s="198" t="str">
        <f>'6. Risks to the Project'!C46</f>
        <v>Low</v>
      </c>
      <c r="F35" s="476"/>
      <c r="G35" s="476"/>
      <c r="H35" s="476"/>
      <c r="I35" s="476"/>
      <c r="J35" s="477"/>
    </row>
    <row r="36" spans="2:10" ht="17.649999999999999" customHeight="1">
      <c r="B36" s="486" t="s">
        <v>52</v>
      </c>
      <c r="C36" s="474"/>
      <c r="D36" s="474"/>
      <c r="E36" s="474"/>
      <c r="F36" s="474"/>
      <c r="G36" s="474"/>
      <c r="H36" s="474"/>
      <c r="I36" s="474"/>
      <c r="J36" s="15"/>
    </row>
    <row r="37" spans="2:10" ht="27.6" customHeight="1">
      <c r="B37" s="216" t="s">
        <v>53</v>
      </c>
      <c r="C37" s="476"/>
      <c r="D37" s="477"/>
      <c r="E37" s="219" t="s">
        <v>54</v>
      </c>
      <c r="F37" s="476"/>
      <c r="G37" s="476"/>
      <c r="H37" s="476"/>
      <c r="I37" s="476"/>
      <c r="J37" s="477"/>
    </row>
    <row r="38" spans="2:10" ht="24.6" customHeight="1">
      <c r="C38" s="41"/>
      <c r="D38" s="23"/>
      <c r="E38" s="23"/>
      <c r="F38" s="39"/>
      <c r="G38" s="39"/>
      <c r="H38" s="39"/>
      <c r="I38" s="39"/>
      <c r="J38" s="39"/>
    </row>
    <row r="39" spans="2:10" ht="24.6" customHeight="1">
      <c r="C39" s="40"/>
      <c r="D39" s="40"/>
      <c r="E39" s="40"/>
      <c r="F39" s="40"/>
      <c r="G39" s="40"/>
      <c r="H39" s="40"/>
      <c r="I39" s="40"/>
      <c r="J39" s="40"/>
    </row>
    <row r="40" spans="2:10" ht="48.75" customHeight="1">
      <c r="B40" s="244" t="s">
        <v>55</v>
      </c>
      <c r="C40" s="474"/>
      <c r="D40" s="474"/>
      <c r="E40" s="474"/>
      <c r="F40" s="474"/>
      <c r="G40" s="474"/>
      <c r="H40" s="474"/>
      <c r="I40" s="474"/>
      <c r="J40" s="474"/>
    </row>
    <row r="41" spans="2:10" ht="24.6" customHeight="1">
      <c r="B41" s="474"/>
      <c r="C41" s="474"/>
      <c r="D41" s="474"/>
      <c r="E41" s="474"/>
      <c r="F41" s="474"/>
      <c r="G41" s="474"/>
      <c r="H41" s="474"/>
      <c r="I41" s="474"/>
      <c r="J41" s="474"/>
    </row>
    <row r="42" spans="2:10" ht="24.6" customHeight="1">
      <c r="B42" s="474"/>
      <c r="C42" s="474"/>
      <c r="D42" s="474"/>
      <c r="E42" s="474"/>
      <c r="F42" s="474"/>
      <c r="G42" s="474"/>
      <c r="H42" s="474"/>
      <c r="I42" s="474"/>
      <c r="J42" s="474"/>
    </row>
    <row r="43" spans="2:10" ht="17.100000000000001" customHeight="1">
      <c r="B43" s="16"/>
      <c r="C43" s="16"/>
      <c r="D43" s="16"/>
      <c r="E43" s="16"/>
      <c r="F43" s="16"/>
      <c r="G43" s="16"/>
      <c r="H43" s="16"/>
      <c r="I43" s="16"/>
      <c r="J43" s="16"/>
    </row>
    <row r="44" spans="2:10" ht="17.100000000000001" customHeight="1">
      <c r="B44" s="16"/>
      <c r="C44" s="16"/>
      <c r="D44" s="16"/>
      <c r="E44" s="16"/>
      <c r="F44" s="16"/>
      <c r="G44" s="16"/>
      <c r="H44" s="16"/>
      <c r="I44" s="16"/>
      <c r="J44" s="16"/>
    </row>
    <row r="45" spans="2:10" ht="17.649999999999999" customHeight="1">
      <c r="B45" s="486" t="s">
        <v>56</v>
      </c>
      <c r="C45" s="474"/>
      <c r="D45" s="474"/>
      <c r="E45" s="474"/>
      <c r="F45" s="474"/>
      <c r="G45" s="474"/>
      <c r="H45" s="474"/>
      <c r="I45" s="474"/>
      <c r="J45" s="15"/>
    </row>
    <row r="46" spans="2:10" ht="17.649999999999999" customHeight="1">
      <c r="B46" s="226" t="s">
        <v>57</v>
      </c>
      <c r="C46" s="476"/>
      <c r="D46" s="477"/>
      <c r="E46" s="226" t="s">
        <v>58</v>
      </c>
      <c r="F46" s="476"/>
      <c r="G46" s="476"/>
      <c r="H46" s="477"/>
      <c r="I46" s="226" t="s">
        <v>59</v>
      </c>
      <c r="J46" s="477"/>
    </row>
    <row r="47" spans="2:10" ht="17.649999999999999" customHeight="1">
      <c r="B47" s="215" t="s">
        <v>60</v>
      </c>
      <c r="C47" s="476"/>
      <c r="D47" s="477"/>
      <c r="E47" s="201" t="s">
        <v>61</v>
      </c>
      <c r="F47" s="476"/>
      <c r="G47" s="476"/>
      <c r="H47" s="477"/>
      <c r="I47" s="219" t="s">
        <v>62</v>
      </c>
      <c r="J47" s="477"/>
    </row>
    <row r="48" spans="2:10" ht="17.649999999999999" customHeight="1">
      <c r="B48" s="215" t="s">
        <v>63</v>
      </c>
      <c r="C48" s="476"/>
      <c r="D48" s="477"/>
      <c r="E48" s="201" t="s">
        <v>64</v>
      </c>
      <c r="F48" s="476"/>
      <c r="G48" s="476"/>
      <c r="H48" s="477"/>
      <c r="I48" s="219" t="s">
        <v>65</v>
      </c>
      <c r="J48" s="477"/>
    </row>
    <row r="49" spans="2:10" ht="17.649999999999999" customHeight="1">
      <c r="B49" s="215" t="s">
        <v>66</v>
      </c>
      <c r="C49" s="476"/>
      <c r="D49" s="477"/>
      <c r="E49" s="201" t="s">
        <v>67</v>
      </c>
      <c r="F49" s="476"/>
      <c r="G49" s="476"/>
      <c r="H49" s="477"/>
      <c r="I49" s="219" t="s">
        <v>68</v>
      </c>
      <c r="J49" s="477"/>
    </row>
    <row r="50" spans="2:10" ht="17.649999999999999" customHeight="1">
      <c r="B50" s="215" t="s">
        <v>69</v>
      </c>
      <c r="C50" s="476"/>
      <c r="D50" s="477"/>
      <c r="E50" s="487" t="s">
        <v>70</v>
      </c>
      <c r="F50" s="478"/>
      <c r="G50" s="478"/>
      <c r="H50" s="478"/>
      <c r="I50" s="219" t="s">
        <v>71</v>
      </c>
      <c r="J50" s="477"/>
    </row>
    <row r="51" spans="2:10" ht="17.649999999999999" customHeight="1">
      <c r="B51" s="215" t="s">
        <v>72</v>
      </c>
      <c r="C51" s="476"/>
      <c r="D51" s="477"/>
      <c r="E51" s="34" t="s">
        <v>73</v>
      </c>
      <c r="F51" s="166"/>
      <c r="G51" s="166"/>
      <c r="H51" s="166"/>
      <c r="I51" s="246" t="s">
        <v>74</v>
      </c>
      <c r="J51" s="488"/>
    </row>
    <row r="52" spans="2:10" ht="17.649999999999999" customHeight="1">
      <c r="B52" s="215" t="s">
        <v>75</v>
      </c>
      <c r="C52" s="476"/>
      <c r="D52" s="477"/>
      <c r="E52" s="201" t="s">
        <v>76</v>
      </c>
      <c r="F52" s="476"/>
      <c r="G52" s="476"/>
      <c r="H52" s="477"/>
      <c r="I52" s="219" t="s">
        <v>77</v>
      </c>
      <c r="J52" s="477"/>
    </row>
    <row r="53" spans="2:10" ht="17.649999999999999" customHeight="1">
      <c r="B53" s="17"/>
      <c r="C53" s="17"/>
      <c r="D53" s="17"/>
      <c r="E53" s="17"/>
      <c r="F53" s="17"/>
      <c r="G53" s="19"/>
      <c r="H53" s="19"/>
      <c r="I53" s="19"/>
      <c r="J53" s="19"/>
    </row>
    <row r="54" spans="2:10" ht="17.649999999999999" customHeight="1">
      <c r="B54" s="17"/>
      <c r="C54" s="17"/>
      <c r="D54" s="17"/>
      <c r="E54" s="17"/>
      <c r="F54" s="17"/>
      <c r="G54" s="19"/>
      <c r="H54" s="19"/>
      <c r="I54" s="19"/>
      <c r="J54" s="19"/>
    </row>
    <row r="55" spans="2:10" ht="15.75" customHeight="1">
      <c r="B55" s="238" t="s">
        <v>78</v>
      </c>
      <c r="C55" s="473"/>
      <c r="D55" s="473"/>
      <c r="E55" s="473"/>
      <c r="F55" s="473"/>
      <c r="G55" s="473"/>
      <c r="H55" s="473"/>
      <c r="I55" s="473"/>
      <c r="J55" s="473"/>
    </row>
    <row r="56" spans="2:10" ht="14.65" customHeight="1">
      <c r="B56" s="26"/>
      <c r="C56" s="26"/>
      <c r="D56" s="26"/>
      <c r="E56" s="26"/>
      <c r="F56" s="26"/>
      <c r="G56" s="26"/>
      <c r="H56" s="26"/>
      <c r="I56" s="26"/>
      <c r="J56" s="26"/>
    </row>
    <row r="57" spans="2:10" ht="14.65" customHeight="1">
      <c r="B57" s="224" t="s">
        <v>79</v>
      </c>
      <c r="C57" s="489"/>
      <c r="D57" s="489"/>
      <c r="E57" s="489"/>
      <c r="F57" s="489"/>
      <c r="G57" s="489"/>
      <c r="H57" s="489"/>
      <c r="I57" s="489"/>
      <c r="J57" s="490"/>
    </row>
    <row r="58" spans="2:10" ht="17.100000000000001" customHeight="1">
      <c r="B58" s="491"/>
      <c r="C58" s="492"/>
      <c r="D58" s="492"/>
      <c r="E58" s="492"/>
      <c r="F58" s="492"/>
      <c r="G58" s="492"/>
      <c r="H58" s="492"/>
      <c r="I58" s="492"/>
      <c r="J58" s="493"/>
    </row>
    <row r="59" spans="2:10" ht="17.100000000000001" customHeight="1">
      <c r="B59" s="214"/>
      <c r="C59" s="478"/>
      <c r="D59" s="478"/>
      <c r="E59" s="478"/>
      <c r="F59" s="478"/>
      <c r="G59" s="478"/>
      <c r="H59" s="478"/>
      <c r="I59" s="478"/>
      <c r="J59" s="478"/>
    </row>
    <row r="60" spans="2:10" ht="15" customHeight="1">
      <c r="B60" s="223" t="s">
        <v>80</v>
      </c>
      <c r="C60" s="489"/>
      <c r="D60" s="490"/>
      <c r="E60" s="225" t="s">
        <v>81</v>
      </c>
      <c r="F60" s="223" t="s">
        <v>82</v>
      </c>
      <c r="G60" s="489"/>
      <c r="H60" s="489"/>
      <c r="I60" s="490"/>
      <c r="J60" s="223" t="s">
        <v>83</v>
      </c>
    </row>
    <row r="61" spans="2:10" ht="17.649999999999999" customHeight="1">
      <c r="B61" s="491"/>
      <c r="C61" s="492"/>
      <c r="D61" s="493"/>
      <c r="E61" s="494"/>
      <c r="F61" s="491"/>
      <c r="G61" s="492"/>
      <c r="H61" s="492"/>
      <c r="I61" s="493"/>
      <c r="J61" s="494"/>
    </row>
    <row r="62" spans="2:10" ht="26.1" customHeight="1">
      <c r="B62" s="197" t="s">
        <v>84</v>
      </c>
      <c r="C62" s="489"/>
      <c r="D62" s="490"/>
      <c r="E62" s="197" t="s">
        <v>85</v>
      </c>
      <c r="F62" s="197" t="s">
        <v>86</v>
      </c>
      <c r="G62" s="489"/>
      <c r="H62" s="489"/>
      <c r="I62" s="490"/>
      <c r="J62" s="197"/>
    </row>
    <row r="63" spans="2:10" ht="17.100000000000001" customHeight="1">
      <c r="B63" s="491"/>
      <c r="C63" s="492"/>
      <c r="D63" s="493"/>
      <c r="E63" s="494"/>
      <c r="F63" s="491"/>
      <c r="G63" s="492"/>
      <c r="H63" s="492"/>
      <c r="I63" s="493"/>
      <c r="J63" s="494"/>
    </row>
    <row r="64" spans="2:10" ht="17.100000000000001" customHeight="1">
      <c r="B64" s="197" t="s">
        <v>84</v>
      </c>
      <c r="C64" s="489"/>
      <c r="D64" s="490"/>
      <c r="E64" s="197" t="s">
        <v>85</v>
      </c>
      <c r="F64" s="197" t="s">
        <v>87</v>
      </c>
      <c r="G64" s="489"/>
      <c r="H64" s="489"/>
      <c r="I64" s="490"/>
      <c r="J64" s="197" t="s">
        <v>88</v>
      </c>
    </row>
    <row r="65" spans="2:10" ht="17.100000000000001" customHeight="1">
      <c r="B65" s="491"/>
      <c r="C65" s="492"/>
      <c r="D65" s="493"/>
      <c r="E65" s="494"/>
      <c r="F65" s="491"/>
      <c r="G65" s="492"/>
      <c r="H65" s="492"/>
      <c r="I65" s="493"/>
      <c r="J65" s="494"/>
    </row>
    <row r="66" spans="2:10" ht="17.100000000000001" customHeight="1">
      <c r="B66" s="202" t="s">
        <v>89</v>
      </c>
      <c r="C66" s="203"/>
      <c r="D66" s="204"/>
      <c r="E66" s="197" t="s">
        <v>85</v>
      </c>
      <c r="F66" s="197" t="s">
        <v>90</v>
      </c>
      <c r="G66" s="489"/>
      <c r="H66" s="489"/>
      <c r="I66" s="490"/>
      <c r="J66" s="197"/>
    </row>
    <row r="67" spans="2:10" ht="17.100000000000001" customHeight="1">
      <c r="B67" s="205"/>
      <c r="C67" s="206"/>
      <c r="D67" s="207"/>
      <c r="E67" s="494"/>
      <c r="F67" s="491"/>
      <c r="G67" s="492"/>
      <c r="H67" s="492"/>
      <c r="I67" s="493"/>
      <c r="J67" s="494"/>
    </row>
    <row r="68" spans="2:10" ht="17.100000000000001" customHeight="1">
      <c r="B68" s="202" t="s">
        <v>91</v>
      </c>
      <c r="C68" s="203"/>
      <c r="D68" s="204"/>
      <c r="E68" s="197" t="s">
        <v>85</v>
      </c>
      <c r="F68" s="197" t="s">
        <v>92</v>
      </c>
      <c r="G68" s="489"/>
      <c r="H68" s="489"/>
      <c r="I68" s="490"/>
      <c r="J68" s="197"/>
    </row>
    <row r="69" spans="2:10" ht="17.100000000000001" customHeight="1">
      <c r="B69" s="205"/>
      <c r="C69" s="206"/>
      <c r="D69" s="207"/>
      <c r="E69" s="494"/>
      <c r="F69" s="491"/>
      <c r="G69" s="492"/>
      <c r="H69" s="492"/>
      <c r="I69" s="493"/>
      <c r="J69" s="494"/>
    </row>
    <row r="70" spans="2:10" ht="17.100000000000001" customHeight="1">
      <c r="B70" s="202" t="s">
        <v>93</v>
      </c>
      <c r="C70" s="203"/>
      <c r="D70" s="204"/>
      <c r="E70" s="197" t="s">
        <v>85</v>
      </c>
      <c r="F70" s="208" t="s">
        <v>94</v>
      </c>
      <c r="G70" s="209"/>
      <c r="H70" s="209"/>
      <c r="I70" s="210"/>
      <c r="J70" s="197"/>
    </row>
    <row r="71" spans="2:10" ht="17.100000000000001" customHeight="1">
      <c r="B71" s="205"/>
      <c r="C71" s="206"/>
      <c r="D71" s="207"/>
      <c r="E71" s="494"/>
      <c r="F71" s="211"/>
      <c r="G71" s="212"/>
      <c r="H71" s="212"/>
      <c r="I71" s="213"/>
      <c r="J71" s="494"/>
    </row>
    <row r="72" spans="2:10" ht="17.100000000000001" customHeight="1">
      <c r="B72" s="197" t="s">
        <v>93</v>
      </c>
      <c r="C72" s="489"/>
      <c r="D72" s="490"/>
      <c r="E72" s="197" t="s">
        <v>85</v>
      </c>
      <c r="F72" s="197" t="s">
        <v>95</v>
      </c>
      <c r="G72" s="489"/>
      <c r="H72" s="489"/>
      <c r="I72" s="490"/>
      <c r="J72" s="197" t="s">
        <v>96</v>
      </c>
    </row>
    <row r="73" spans="2:10" ht="17.100000000000001" customHeight="1">
      <c r="B73" s="491"/>
      <c r="C73" s="492"/>
      <c r="D73" s="493"/>
      <c r="E73" s="494"/>
      <c r="F73" s="491"/>
      <c r="G73" s="492"/>
      <c r="H73" s="492"/>
      <c r="I73" s="493"/>
      <c r="J73" s="494"/>
    </row>
    <row r="74" spans="2:10" ht="17.100000000000001" customHeight="1">
      <c r="B74" s="197"/>
      <c r="C74" s="489"/>
      <c r="D74" s="490"/>
      <c r="E74" s="197"/>
      <c r="F74" s="197"/>
      <c r="G74" s="489"/>
      <c r="H74" s="489"/>
      <c r="I74" s="490"/>
      <c r="J74" s="197"/>
    </row>
    <row r="75" spans="2:10" ht="17.100000000000001" customHeight="1">
      <c r="B75" s="491"/>
      <c r="C75" s="492"/>
      <c r="D75" s="493"/>
      <c r="E75" s="494"/>
      <c r="F75" s="491"/>
      <c r="G75" s="492"/>
      <c r="H75" s="492"/>
      <c r="I75" s="493"/>
      <c r="J75" s="494"/>
    </row>
    <row r="76" spans="2:10">
      <c r="B76" s="18"/>
      <c r="C76" s="18"/>
      <c r="D76" s="18"/>
      <c r="E76" s="18"/>
      <c r="F76" s="18"/>
      <c r="G76" s="18"/>
      <c r="H76" s="18"/>
      <c r="I76" s="18"/>
      <c r="J76" s="18"/>
    </row>
    <row r="77" spans="2:10">
      <c r="B77" s="18"/>
      <c r="C77" s="18"/>
      <c r="D77" s="18"/>
      <c r="E77" s="18"/>
      <c r="F77" s="18"/>
      <c r="G77" s="18"/>
      <c r="H77" s="18"/>
      <c r="I77" s="18"/>
      <c r="J77" s="18"/>
    </row>
    <row r="78" spans="2:10">
      <c r="B78" s="18"/>
      <c r="C78" s="18"/>
      <c r="D78" s="18"/>
      <c r="E78" s="18"/>
      <c r="F78" s="18"/>
      <c r="G78" s="18"/>
      <c r="H78" s="18"/>
      <c r="I78" s="18"/>
      <c r="J78" s="18"/>
    </row>
    <row r="79" spans="2:10">
      <c r="B79" s="18"/>
      <c r="C79" s="18"/>
      <c r="D79" s="18"/>
      <c r="E79" s="18"/>
      <c r="F79" s="18"/>
      <c r="G79" s="18"/>
      <c r="H79" s="18"/>
      <c r="I79" s="18"/>
      <c r="J79" s="18"/>
    </row>
    <row r="80" spans="2:10">
      <c r="B80" s="18"/>
      <c r="C80" s="18"/>
      <c r="D80" s="18"/>
      <c r="E80" s="18"/>
      <c r="F80" s="18"/>
      <c r="G80" s="18"/>
      <c r="H80" s="18"/>
      <c r="I80" s="18"/>
      <c r="J80" s="18"/>
    </row>
    <row r="81" spans="2:10">
      <c r="B81" s="18"/>
      <c r="C81" s="18"/>
      <c r="D81" s="18"/>
      <c r="E81" s="18"/>
      <c r="F81" s="18"/>
      <c r="G81" s="18"/>
      <c r="H81" s="18"/>
      <c r="I81" s="18"/>
      <c r="J81" s="18"/>
    </row>
    <row r="82" spans="2:10">
      <c r="B82" s="18"/>
      <c r="C82" s="18"/>
      <c r="D82" s="18"/>
      <c r="E82" s="18"/>
      <c r="F82" s="18"/>
      <c r="G82" s="18"/>
      <c r="H82" s="18"/>
      <c r="I82" s="18"/>
      <c r="J82" s="18"/>
    </row>
    <row r="83" spans="2:10">
      <c r="B83" s="18"/>
      <c r="C83" s="18"/>
      <c r="D83" s="18"/>
      <c r="E83" s="18"/>
      <c r="F83" s="18"/>
      <c r="G83" s="18"/>
      <c r="H83" s="18"/>
      <c r="I83" s="18"/>
      <c r="J83" s="18"/>
    </row>
    <row r="84" spans="2:10">
      <c r="B84" s="18"/>
      <c r="C84" s="18"/>
      <c r="D84" s="18"/>
      <c r="E84" s="18"/>
      <c r="F84" s="18"/>
      <c r="G84" s="18"/>
      <c r="H84" s="18"/>
      <c r="I84" s="18"/>
      <c r="J84" s="18"/>
    </row>
    <row r="85" spans="2:10">
      <c r="B85" s="18"/>
      <c r="C85" s="18"/>
      <c r="D85" s="18"/>
      <c r="E85" s="18"/>
      <c r="F85" s="18"/>
      <c r="G85" s="18"/>
      <c r="H85" s="18"/>
      <c r="I85" s="18"/>
      <c r="J85" s="18"/>
    </row>
  </sheetData>
  <mergeCells count="122">
    <mergeCell ref="I51:J51"/>
    <mergeCell ref="E17:J17"/>
    <mergeCell ref="B18:D18"/>
    <mergeCell ref="B66:D67"/>
    <mergeCell ref="E35:J35"/>
    <mergeCell ref="F64:I65"/>
    <mergeCell ref="E64:E65"/>
    <mergeCell ref="J60:J61"/>
    <mergeCell ref="E62:E63"/>
    <mergeCell ref="B32:I32"/>
    <mergeCell ref="E29:J29"/>
    <mergeCell ref="I49:J49"/>
    <mergeCell ref="E31:J31"/>
    <mergeCell ref="B29:D29"/>
    <mergeCell ref="K25:P25"/>
    <mergeCell ref="E6:J6"/>
    <mergeCell ref="E15:J15"/>
    <mergeCell ref="E26:J26"/>
    <mergeCell ref="B40:J42"/>
    <mergeCell ref="B15:D15"/>
    <mergeCell ref="B24:D24"/>
    <mergeCell ref="E7:J7"/>
    <mergeCell ref="E28:J28"/>
    <mergeCell ref="B16:D16"/>
    <mergeCell ref="B6:D6"/>
    <mergeCell ref="B20:D20"/>
    <mergeCell ref="B2:J2"/>
    <mergeCell ref="E10:J10"/>
    <mergeCell ref="I46:J46"/>
    <mergeCell ref="B64:D65"/>
    <mergeCell ref="B8:D8"/>
    <mergeCell ref="F66:I67"/>
    <mergeCell ref="B17:D17"/>
    <mergeCell ref="B22:I22"/>
    <mergeCell ref="E34:J34"/>
    <mergeCell ref="B10:D10"/>
    <mergeCell ref="B19:D19"/>
    <mergeCell ref="B9:D9"/>
    <mergeCell ref="E48:H48"/>
    <mergeCell ref="B5:D5"/>
    <mergeCell ref="E37:J37"/>
    <mergeCell ref="E12:J12"/>
    <mergeCell ref="E21:J21"/>
    <mergeCell ref="B47:D47"/>
    <mergeCell ref="B55:J55"/>
    <mergeCell ref="B31:D31"/>
    <mergeCell ref="B46:D46"/>
    <mergeCell ref="E14:J14"/>
    <mergeCell ref="B52:D52"/>
    <mergeCell ref="I48:J48"/>
    <mergeCell ref="B3:J3"/>
    <mergeCell ref="E24:J24"/>
    <mergeCell ref="E4:J4"/>
    <mergeCell ref="B34:D34"/>
    <mergeCell ref="B28:D28"/>
    <mergeCell ref="B35:D35"/>
    <mergeCell ref="B50:D50"/>
    <mergeCell ref="E18:J18"/>
    <mergeCell ref="B25:D25"/>
    <mergeCell ref="E33:J33"/>
    <mergeCell ref="B49:D49"/>
    <mergeCell ref="B11:D11"/>
    <mergeCell ref="E9:J9"/>
    <mergeCell ref="B13:J13"/>
    <mergeCell ref="E11:J11"/>
    <mergeCell ref="B37:D37"/>
    <mergeCell ref="E47:H47"/>
    <mergeCell ref="B30:D30"/>
    <mergeCell ref="B27:I27"/>
    <mergeCell ref="E30:J30"/>
    <mergeCell ref="B33:D33"/>
    <mergeCell ref="E16:J16"/>
    <mergeCell ref="B26:D26"/>
    <mergeCell ref="B7:D7"/>
    <mergeCell ref="B4:D4"/>
    <mergeCell ref="E52:H52"/>
    <mergeCell ref="F62:I63"/>
    <mergeCell ref="J72:J73"/>
    <mergeCell ref="I52:J52"/>
    <mergeCell ref="E72:E73"/>
    <mergeCell ref="J68:J69"/>
    <mergeCell ref="J62:J63"/>
    <mergeCell ref="F60:I61"/>
    <mergeCell ref="B57:J58"/>
    <mergeCell ref="J64:J65"/>
    <mergeCell ref="B72:D73"/>
    <mergeCell ref="B60:D61"/>
    <mergeCell ref="E66:E67"/>
    <mergeCell ref="B62:D63"/>
    <mergeCell ref="J66:J67"/>
    <mergeCell ref="E60:E61"/>
    <mergeCell ref="B51:D51"/>
    <mergeCell ref="J70:J71"/>
    <mergeCell ref="E5:J5"/>
    <mergeCell ref="E46:H46"/>
    <mergeCell ref="I50:J50"/>
    <mergeCell ref="F72:I73"/>
    <mergeCell ref="B12:D12"/>
    <mergeCell ref="J74:J75"/>
    <mergeCell ref="E8:J8"/>
    <mergeCell ref="B36:I36"/>
    <mergeCell ref="B45:I45"/>
    <mergeCell ref="E49:H49"/>
    <mergeCell ref="B68:D69"/>
    <mergeCell ref="B70:D71"/>
    <mergeCell ref="F68:I69"/>
    <mergeCell ref="F70:I71"/>
    <mergeCell ref="B59:J59"/>
    <mergeCell ref="B48:D48"/>
    <mergeCell ref="E68:E69"/>
    <mergeCell ref="B14:D14"/>
    <mergeCell ref="B23:D23"/>
    <mergeCell ref="E70:E71"/>
    <mergeCell ref="E23:J23"/>
    <mergeCell ref="B21:D21"/>
    <mergeCell ref="B74:D75"/>
    <mergeCell ref="F74:I75"/>
    <mergeCell ref="E19:J19"/>
    <mergeCell ref="E74:E75"/>
    <mergeCell ref="I47:J47"/>
    <mergeCell ref="E50:H50"/>
    <mergeCell ref="E20:J20"/>
  </mergeCells>
  <dataValidations count="4">
    <dataValidation type="list" allowBlank="1" showInputMessage="1" showErrorMessage="1" prompt="Select implementation status" sqref="E37" xr:uid="{00000000-0002-0000-0100-000000000000}">
      <formula1>"Less than 1 year Implementation, 1st PIR, 2nd PIR, 3rd PIR, 4th PIR, 5th PIR, 6th PIR, 7th PIR, 8th PIR, 9th PIR, 10th PIR, 11th PIR, 12th PIR, 13th PIR, 14th PIR, 15th PIR, Final PIR"</formula1>
    </dataValidation>
    <dataValidation type="list" allowBlank="1" showInputMessage="1" showErrorMessage="1" prompt="Select Region" sqref="E4" xr:uid="{00000000-0002-0000-0100-000001000000}">
      <formula1>"Global, Inter-regional, Africa (RAF), Asia and the Pacific (RAP), Europe and Central Asia (REU), Latin America and the Caribbean (RLC), Near East and North Africa (RNE)"</formula1>
    </dataValidation>
    <dataValidation type="date" allowBlank="1" showInputMessage="1" showErrorMessage="1" sqref="E16:J16" xr:uid="{00000000-0002-0000-0100-000002000000}">
      <formula1>42005</formula1>
      <formula2>49310</formula2>
    </dataValidation>
    <dataValidation type="list" allowBlank="1" showInputMessage="1" showErrorMessage="1" prompt="Select Yes or No" sqref="E62:E75" xr:uid="{00000000-0002-0000-0100-000003000000}">
      <formula1>"Yes, No"</formula1>
    </dataValidation>
  </dataValidations>
  <hyperlinks>
    <hyperlink ref="I48" r:id="rId1" xr:uid="{6196486A-DA19-459E-8DDA-038CE80EF1FD}"/>
    <hyperlink ref="I47" r:id="rId2" xr:uid="{60AD2C6C-BC16-4B5D-89A6-F355B3AAFF70}"/>
    <hyperlink ref="I49" r:id="rId3" xr:uid="{700AB610-BEA1-4BA5-AD48-39F19E508408}"/>
    <hyperlink ref="I50" r:id="rId4" xr:uid="{A379E8E7-A90A-4D87-8545-7B0288236BF7}"/>
    <hyperlink ref="I52" r:id="rId5" xr:uid="{64B39F35-2F3A-4207-800D-C6A9689CA6AC}"/>
    <hyperlink ref="I51" r:id="rId6" xr:uid="{BE4DFEEE-92C0-45E0-A426-5E0EF8DDB14E}"/>
  </hyperlinks>
  <pageMargins left="0.25" right="0.25" top="0.75" bottom="0.75" header="0.3" footer="0.3"/>
  <pageSetup paperSize="5" scale="91" pageOrder="overThenDown" orientation="portrait"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theme="3" tint="0.749992370372631"/>
  </sheetPr>
  <dimension ref="A1:B32"/>
  <sheetViews>
    <sheetView showGridLines="0" zoomScaleNormal="100" zoomScaleSheetLayoutView="140" workbookViewId="0">
      <selection activeCell="B7" sqref="B7"/>
    </sheetView>
  </sheetViews>
  <sheetFormatPr defaultColWidth="8.7109375" defaultRowHeight="15"/>
  <cols>
    <col min="1" max="1" width="1.42578125" customWidth="1"/>
    <col min="2" max="2" width="104.28515625" customWidth="1"/>
  </cols>
  <sheetData>
    <row r="1" spans="1:2">
      <c r="A1" s="2"/>
      <c r="B1" s="2"/>
    </row>
    <row r="2" spans="1:2">
      <c r="A2" s="2"/>
      <c r="B2" s="44" t="s">
        <v>734</v>
      </c>
    </row>
    <row r="3" spans="1:2">
      <c r="A3" s="2"/>
      <c r="B3" s="31"/>
    </row>
    <row r="4" spans="1:2" ht="84" customHeight="1">
      <c r="A4" s="2"/>
      <c r="B4" s="45" t="s">
        <v>735</v>
      </c>
    </row>
    <row r="5" spans="1:2">
      <c r="A5" s="2"/>
      <c r="B5" s="46" t="s">
        <v>736</v>
      </c>
    </row>
    <row r="6" spans="1:2">
      <c r="A6" s="2"/>
      <c r="B6" s="43" t="s">
        <v>737</v>
      </c>
    </row>
    <row r="7" spans="1:2" ht="15" customHeight="1">
      <c r="A7" s="2"/>
      <c r="B7" s="43" t="s">
        <v>738</v>
      </c>
    </row>
    <row r="8" spans="1:2" ht="15.75" customHeight="1">
      <c r="A8" s="2"/>
      <c r="B8" s="43" t="s">
        <v>739</v>
      </c>
    </row>
    <row r="9" spans="1:2">
      <c r="A9" s="2"/>
      <c r="B9" s="43" t="s">
        <v>740</v>
      </c>
    </row>
    <row r="10" spans="1:2">
      <c r="A10" s="2"/>
      <c r="B10" s="8"/>
    </row>
    <row r="11" spans="1:2">
      <c r="A11" s="2"/>
      <c r="B11" s="8"/>
    </row>
    <row r="12" spans="1:2">
      <c r="A12" s="2"/>
      <c r="B12" s="8"/>
    </row>
    <row r="13" spans="1:2">
      <c r="A13" s="2"/>
      <c r="B13" s="8"/>
    </row>
    <row r="14" spans="1:2">
      <c r="A14" s="2"/>
      <c r="B14" s="2"/>
    </row>
    <row r="15" spans="1:2">
      <c r="A15" s="2"/>
      <c r="B15" s="2"/>
    </row>
    <row r="16" spans="1:2">
      <c r="A16" s="2"/>
      <c r="B16" s="2"/>
    </row>
    <row r="17" spans="1:2">
      <c r="A17" s="2"/>
      <c r="B17" s="2"/>
    </row>
    <row r="18" spans="1:2">
      <c r="A18" s="2"/>
      <c r="B18" s="2"/>
    </row>
    <row r="19" spans="1:2">
      <c r="A19" s="2"/>
      <c r="B19" s="2"/>
    </row>
    <row r="20" spans="1:2">
      <c r="A20" s="2"/>
      <c r="B20" s="2"/>
    </row>
    <row r="21" spans="1:2">
      <c r="A21" s="2"/>
      <c r="B21" s="2"/>
    </row>
    <row r="22" spans="1:2">
      <c r="A22" s="2"/>
      <c r="B22" s="2"/>
    </row>
    <row r="23" spans="1:2">
      <c r="A23" s="2"/>
      <c r="B23" s="2"/>
    </row>
    <row r="24" spans="1:2" ht="16.5" customHeight="1">
      <c r="A24" s="2"/>
      <c r="B24" s="392" t="s">
        <v>741</v>
      </c>
    </row>
    <row r="25" spans="1:2">
      <c r="A25" s="2"/>
      <c r="B25" s="473"/>
    </row>
    <row r="26" spans="1:2">
      <c r="A26" s="2"/>
      <c r="B26" s="473"/>
    </row>
    <row r="27" spans="1:2">
      <c r="A27" s="2"/>
      <c r="B27" s="473"/>
    </row>
    <row r="28" spans="1:2">
      <c r="A28" s="2"/>
      <c r="B28" s="473"/>
    </row>
    <row r="29" spans="1:2">
      <c r="A29" s="2"/>
      <c r="B29" s="473"/>
    </row>
    <row r="30" spans="1:2">
      <c r="A30" s="2"/>
      <c r="B30" s="473"/>
    </row>
    <row r="31" spans="1:2">
      <c r="A31" s="2"/>
      <c r="B31" s="473"/>
    </row>
    <row r="32" spans="1:2">
      <c r="A32" s="2"/>
      <c r="B32" s="2"/>
    </row>
  </sheetData>
  <mergeCells count="1">
    <mergeCell ref="B24:B31"/>
  </mergeCells>
  <hyperlinks>
    <hyperlink ref="B6" r:id="rId1" xr:uid="{00000000-0004-0000-1500-000000000000}"/>
    <hyperlink ref="B7" r:id="rId2" xr:uid="{00000000-0004-0000-1500-000001000000}"/>
    <hyperlink ref="B8" r:id="rId3" xr:uid="{00000000-0004-0000-1500-000002000000}"/>
    <hyperlink ref="B9" r:id="rId4" xr:uid="{00000000-0004-0000-1500-000003000000}"/>
  </hyperlinks>
  <pageMargins left="0.25" right="0.25" top="0.75" bottom="0.75" header="0.3" footer="0.3"/>
  <pageSetup paperSize="5"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tabColor theme="3" tint="0.499984740745262"/>
  </sheetPr>
  <dimension ref="A1:I22"/>
  <sheetViews>
    <sheetView workbookViewId="0">
      <selection activeCell="F20" sqref="F20"/>
    </sheetView>
  </sheetViews>
  <sheetFormatPr defaultColWidth="8.7109375" defaultRowHeight="15"/>
  <cols>
    <col min="1" max="1" width="32.42578125" customWidth="1"/>
    <col min="2" max="2" width="13.42578125" customWidth="1"/>
    <col min="4" max="4" width="10" customWidth="1"/>
    <col min="5" max="5" width="14.28515625" customWidth="1"/>
    <col min="6" max="6" width="15" customWidth="1"/>
    <col min="7" max="7" width="14.42578125" customWidth="1"/>
    <col min="8" max="8" width="12.28515625" customWidth="1"/>
    <col min="9" max="9" width="11.28515625" customWidth="1"/>
  </cols>
  <sheetData>
    <row r="1" spans="1:9" ht="30" customHeight="1">
      <c r="A1" s="81" t="s">
        <v>97</v>
      </c>
      <c r="B1" s="82" t="s">
        <v>98</v>
      </c>
    </row>
    <row r="2" spans="1:9" ht="23.25" customHeight="1">
      <c r="A2" s="61" t="s">
        <v>99</v>
      </c>
      <c r="B2" s="63">
        <v>1</v>
      </c>
    </row>
    <row r="3" spans="1:9" ht="19.5" customHeight="1">
      <c r="A3" s="61" t="s">
        <v>100</v>
      </c>
      <c r="B3" s="63">
        <v>2</v>
      </c>
    </row>
    <row r="4" spans="1:9" ht="17.25" customHeight="1">
      <c r="A4" s="61" t="s">
        <v>101</v>
      </c>
      <c r="B4" s="63">
        <v>3</v>
      </c>
    </row>
    <row r="5" spans="1:9" ht="18" customHeight="1">
      <c r="A5" s="61" t="s">
        <v>102</v>
      </c>
      <c r="B5" s="63">
        <v>4</v>
      </c>
    </row>
    <row r="6" spans="1:9" ht="19.5" customHeight="1">
      <c r="A6" s="61" t="s">
        <v>103</v>
      </c>
      <c r="B6" s="63">
        <v>5</v>
      </c>
    </row>
    <row r="7" spans="1:9" ht="18" customHeight="1">
      <c r="A7" s="61" t="s">
        <v>104</v>
      </c>
      <c r="B7" s="63">
        <v>6</v>
      </c>
    </row>
    <row r="8" spans="1:9" ht="18" customHeight="1">
      <c r="A8" s="61" t="s">
        <v>105</v>
      </c>
      <c r="B8" s="63">
        <v>0</v>
      </c>
    </row>
    <row r="9" spans="1:9" ht="18.75" customHeight="1" thickBot="1">
      <c r="A9" s="62" t="s">
        <v>106</v>
      </c>
      <c r="B9" s="64">
        <v>0</v>
      </c>
    </row>
    <row r="10" spans="1:9" ht="18.75" customHeight="1">
      <c r="A10" s="42"/>
      <c r="B10" s="42"/>
    </row>
    <row r="11" spans="1:9" ht="18.75" customHeight="1" thickBot="1">
      <c r="A11" s="42"/>
      <c r="B11" s="42"/>
    </row>
    <row r="12" spans="1:9">
      <c r="D12" s="83" t="s">
        <v>107</v>
      </c>
      <c r="E12" s="77"/>
      <c r="F12" s="77"/>
      <c r="G12" s="77"/>
      <c r="H12" s="77"/>
      <c r="I12" s="78"/>
    </row>
    <row r="13" spans="1:9">
      <c r="D13" s="65" t="s">
        <v>108</v>
      </c>
      <c r="E13" s="79" t="s">
        <v>109</v>
      </c>
      <c r="F13" s="79" t="s">
        <v>110</v>
      </c>
      <c r="G13" s="79" t="s">
        <v>111</v>
      </c>
      <c r="H13" s="79" t="s">
        <v>112</v>
      </c>
      <c r="I13" s="80" t="s">
        <v>113</v>
      </c>
    </row>
    <row r="14" spans="1:9" ht="15" customHeight="1" thickBot="1">
      <c r="D14" s="66" t="s">
        <v>114</v>
      </c>
      <c r="E14" s="67">
        <v>20</v>
      </c>
      <c r="F14" s="67">
        <v>25</v>
      </c>
      <c r="G14" s="67">
        <v>25</v>
      </c>
      <c r="H14" s="67">
        <v>0</v>
      </c>
      <c r="I14" s="68">
        <v>30</v>
      </c>
    </row>
    <row r="15" spans="1:9">
      <c r="D15" s="84" t="s">
        <v>115</v>
      </c>
      <c r="E15" s="69"/>
      <c r="F15" s="69"/>
      <c r="G15" s="69"/>
      <c r="H15" s="70"/>
    </row>
    <row r="16" spans="1:9" ht="20.25" customHeight="1">
      <c r="D16" s="71" t="s">
        <v>108</v>
      </c>
      <c r="E16" s="75" t="s">
        <v>109</v>
      </c>
      <c r="F16" s="75" t="s">
        <v>111</v>
      </c>
      <c r="G16" s="75" t="s">
        <v>112</v>
      </c>
      <c r="H16" s="76" t="s">
        <v>113</v>
      </c>
    </row>
    <row r="17" spans="1:8" ht="15" customHeight="1" thickBot="1">
      <c r="D17" s="72" t="s">
        <v>114</v>
      </c>
      <c r="E17" s="73">
        <v>25</v>
      </c>
      <c r="F17" s="73">
        <v>35</v>
      </c>
      <c r="G17" s="73">
        <v>0</v>
      </c>
      <c r="H17" s="74">
        <v>40</v>
      </c>
    </row>
    <row r="18" spans="1:8" ht="15" customHeight="1" thickBot="1"/>
    <row r="19" spans="1:8" ht="15" customHeight="1" thickBot="1">
      <c r="A19" s="85" t="s">
        <v>116</v>
      </c>
      <c r="B19" s="86"/>
      <c r="C19" s="86"/>
      <c r="D19" s="86"/>
      <c r="E19" s="87"/>
    </row>
    <row r="20" spans="1:8" ht="15" customHeight="1" thickBot="1">
      <c r="A20" s="88" t="s">
        <v>117</v>
      </c>
      <c r="B20" s="89"/>
      <c r="C20" s="89"/>
      <c r="D20" s="90">
        <v>0</v>
      </c>
      <c r="E20" s="91"/>
    </row>
    <row r="21" spans="1:8" ht="15" customHeight="1" thickBot="1">
      <c r="A21" s="88"/>
      <c r="B21" s="89"/>
      <c r="C21" s="89"/>
      <c r="D21" s="92">
        <v>0</v>
      </c>
      <c r="E21" s="91"/>
    </row>
    <row r="22" spans="1:8" ht="15" customHeight="1" thickBot="1">
      <c r="A22" s="93"/>
      <c r="B22" s="94"/>
      <c r="C22" s="94"/>
      <c r="D22" s="94"/>
      <c r="E22" s="9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theme="3" tint="0.499984740745262"/>
  </sheetPr>
  <dimension ref="A1:A250"/>
  <sheetViews>
    <sheetView showGridLines="0" topLeftCell="A221" workbookViewId="0">
      <selection activeCell="A2" sqref="A2:A250"/>
    </sheetView>
  </sheetViews>
  <sheetFormatPr defaultColWidth="8.7109375" defaultRowHeight="15"/>
  <cols>
    <col min="1" max="1" width="25.7109375" customWidth="1"/>
  </cols>
  <sheetData>
    <row r="1" spans="1:1" ht="15" customHeight="1" thickBot="1">
      <c r="A1" s="4" t="s">
        <v>118</v>
      </c>
    </row>
    <row r="2" spans="1:1" ht="15" customHeight="1" thickBot="1">
      <c r="A2" s="5" t="s">
        <v>119</v>
      </c>
    </row>
    <row r="3" spans="1:1" ht="15" customHeight="1" thickBot="1">
      <c r="A3" s="6" t="s">
        <v>120</v>
      </c>
    </row>
    <row r="4" spans="1:1" ht="15" customHeight="1" thickBot="1">
      <c r="A4" s="5" t="s">
        <v>121</v>
      </c>
    </row>
    <row r="5" spans="1:1" ht="15" customHeight="1" thickBot="1">
      <c r="A5" s="6" t="s">
        <v>122</v>
      </c>
    </row>
    <row r="6" spans="1:1" ht="15.75" customHeight="1" thickBot="1">
      <c r="A6" s="5" t="s">
        <v>123</v>
      </c>
    </row>
    <row r="7" spans="1:1" ht="15" customHeight="1" thickBot="1">
      <c r="A7" s="6" t="s">
        <v>124</v>
      </c>
    </row>
    <row r="8" spans="1:1" ht="15" customHeight="1" thickBot="1">
      <c r="A8" s="5" t="s">
        <v>125</v>
      </c>
    </row>
    <row r="9" spans="1:1" ht="15" customHeight="1" thickBot="1">
      <c r="A9" s="6" t="s">
        <v>126</v>
      </c>
    </row>
    <row r="10" spans="1:1" ht="15" customHeight="1" thickBot="1">
      <c r="A10" s="5" t="s">
        <v>127</v>
      </c>
    </row>
    <row r="11" spans="1:1" ht="18.75" customHeight="1" thickBot="1">
      <c r="A11" s="6" t="s">
        <v>128</v>
      </c>
    </row>
    <row r="12" spans="1:1" ht="15" customHeight="1" thickBot="1">
      <c r="A12" s="5" t="s">
        <v>129</v>
      </c>
    </row>
    <row r="13" spans="1:1" ht="15" customHeight="1" thickBot="1">
      <c r="A13" s="6" t="s">
        <v>130</v>
      </c>
    </row>
    <row r="14" spans="1:1" ht="15" customHeight="1" thickBot="1">
      <c r="A14" s="5" t="s">
        <v>131</v>
      </c>
    </row>
    <row r="15" spans="1:1" ht="15" customHeight="1" thickBot="1">
      <c r="A15" s="6" t="s">
        <v>132</v>
      </c>
    </row>
    <row r="16" spans="1:1" ht="15" customHeight="1" thickBot="1">
      <c r="A16" s="5" t="s">
        <v>133</v>
      </c>
    </row>
    <row r="17" spans="1:1" ht="15" customHeight="1" thickBot="1">
      <c r="A17" s="6" t="s">
        <v>134</v>
      </c>
    </row>
    <row r="18" spans="1:1" ht="15" customHeight="1" thickBot="1">
      <c r="A18" s="5" t="s">
        <v>135</v>
      </c>
    </row>
    <row r="19" spans="1:1" ht="15" customHeight="1" thickBot="1">
      <c r="A19" s="6" t="s">
        <v>136</v>
      </c>
    </row>
    <row r="20" spans="1:1" ht="15" customHeight="1" thickBot="1">
      <c r="A20" s="5" t="s">
        <v>137</v>
      </c>
    </row>
    <row r="21" spans="1:1" ht="15" customHeight="1" thickBot="1">
      <c r="A21" s="6" t="s">
        <v>138</v>
      </c>
    </row>
    <row r="22" spans="1:1" ht="15" customHeight="1" thickBot="1">
      <c r="A22" s="5" t="s">
        <v>139</v>
      </c>
    </row>
    <row r="23" spans="1:1" ht="15" customHeight="1" thickBot="1">
      <c r="A23" s="6" t="s">
        <v>140</v>
      </c>
    </row>
    <row r="24" spans="1:1" ht="15" customHeight="1" thickBot="1">
      <c r="A24" s="5" t="s">
        <v>141</v>
      </c>
    </row>
    <row r="25" spans="1:1" ht="15" customHeight="1" thickBot="1">
      <c r="A25" s="6" t="s">
        <v>142</v>
      </c>
    </row>
    <row r="26" spans="1:1" ht="15" customHeight="1" thickBot="1">
      <c r="A26" s="5" t="s">
        <v>143</v>
      </c>
    </row>
    <row r="27" spans="1:1" ht="15" customHeight="1" thickBot="1">
      <c r="A27" s="6" t="s">
        <v>144</v>
      </c>
    </row>
    <row r="28" spans="1:1" ht="15" customHeight="1" thickBot="1">
      <c r="A28" s="5" t="s">
        <v>145</v>
      </c>
    </row>
    <row r="29" spans="1:1" ht="24.6" customHeight="1" thickBot="1">
      <c r="A29" s="6" t="s">
        <v>146</v>
      </c>
    </row>
    <row r="30" spans="1:1" ht="18.75" customHeight="1" thickBot="1">
      <c r="A30" s="5" t="s">
        <v>147</v>
      </c>
    </row>
    <row r="31" spans="1:1" ht="15" customHeight="1" thickBot="1">
      <c r="A31" s="6" t="s">
        <v>148</v>
      </c>
    </row>
    <row r="32" spans="1:1" ht="15" customHeight="1" thickBot="1">
      <c r="A32" s="5" t="s">
        <v>149</v>
      </c>
    </row>
    <row r="33" spans="1:1" ht="15" customHeight="1" thickBot="1">
      <c r="A33" s="6" t="s">
        <v>150</v>
      </c>
    </row>
    <row r="34" spans="1:1" ht="20.25" customHeight="1" thickBot="1">
      <c r="A34" s="5" t="s">
        <v>151</v>
      </c>
    </row>
    <row r="35" spans="1:1" ht="19.5" customHeight="1" thickBot="1">
      <c r="A35" s="6" t="s">
        <v>152</v>
      </c>
    </row>
    <row r="36" spans="1:1" ht="18" customHeight="1" thickBot="1">
      <c r="A36" s="5" t="s">
        <v>153</v>
      </c>
    </row>
    <row r="37" spans="1:1" ht="15" customHeight="1" thickBot="1">
      <c r="A37" s="6" t="s">
        <v>154</v>
      </c>
    </row>
    <row r="38" spans="1:1" ht="15" customHeight="1" thickBot="1">
      <c r="A38" s="5" t="s">
        <v>155</v>
      </c>
    </row>
    <row r="39" spans="1:1" ht="15" customHeight="1" thickBot="1">
      <c r="A39" s="6" t="s">
        <v>14</v>
      </c>
    </row>
    <row r="40" spans="1:1" ht="15" customHeight="1" thickBot="1">
      <c r="A40" s="5" t="s">
        <v>156</v>
      </c>
    </row>
    <row r="41" spans="1:1" ht="15" customHeight="1" thickBot="1">
      <c r="A41" s="6" t="s">
        <v>157</v>
      </c>
    </row>
    <row r="42" spans="1:1" ht="15" customHeight="1" thickBot="1">
      <c r="A42" s="5" t="s">
        <v>158</v>
      </c>
    </row>
    <row r="43" spans="1:1" ht="15" customHeight="1" thickBot="1">
      <c r="A43" s="6" t="s">
        <v>159</v>
      </c>
    </row>
    <row r="44" spans="1:1" ht="15" customHeight="1" thickBot="1">
      <c r="A44" s="5" t="s">
        <v>160</v>
      </c>
    </row>
    <row r="45" spans="1:1" ht="15" customHeight="1" thickBot="1">
      <c r="A45" s="6" t="s">
        <v>161</v>
      </c>
    </row>
    <row r="46" spans="1:1" ht="15" customHeight="1" thickBot="1">
      <c r="A46" s="5" t="s">
        <v>162</v>
      </c>
    </row>
    <row r="47" spans="1:1" ht="15" customHeight="1" thickBot="1">
      <c r="A47" s="6" t="s">
        <v>163</v>
      </c>
    </row>
    <row r="48" spans="1:1" ht="15" customHeight="1" thickBot="1">
      <c r="A48" s="5" t="s">
        <v>164</v>
      </c>
    </row>
    <row r="49" spans="1:1" ht="24.6" customHeight="1" thickBot="1">
      <c r="A49" s="6" t="s">
        <v>165</v>
      </c>
    </row>
    <row r="50" spans="1:1" ht="24.6" customHeight="1" thickBot="1">
      <c r="A50" s="5" t="s">
        <v>166</v>
      </c>
    </row>
    <row r="51" spans="1:1" ht="15" customHeight="1" thickBot="1">
      <c r="A51" s="6" t="s">
        <v>167</v>
      </c>
    </row>
    <row r="52" spans="1:1" ht="15" customHeight="1" thickBot="1">
      <c r="A52" s="5" t="s">
        <v>168</v>
      </c>
    </row>
    <row r="53" spans="1:1" ht="15" customHeight="1" thickBot="1">
      <c r="A53" s="6" t="s">
        <v>169</v>
      </c>
    </row>
    <row r="54" spans="1:1" ht="15" customHeight="1" thickBot="1">
      <c r="A54" s="5" t="s">
        <v>170</v>
      </c>
    </row>
    <row r="55" spans="1:1" ht="15" customHeight="1" thickBot="1">
      <c r="A55" s="6" t="s">
        <v>171</v>
      </c>
    </row>
    <row r="56" spans="1:1" ht="15" customHeight="1" thickBot="1">
      <c r="A56" s="5" t="s">
        <v>172</v>
      </c>
    </row>
    <row r="57" spans="1:1" ht="15" customHeight="1" thickBot="1">
      <c r="A57" s="6" t="s">
        <v>173</v>
      </c>
    </row>
    <row r="58" spans="1:1" ht="15" customHeight="1" thickBot="1">
      <c r="A58" s="5" t="s">
        <v>174</v>
      </c>
    </row>
    <row r="59" spans="1:1" ht="15" customHeight="1" thickBot="1">
      <c r="A59" s="6" t="s">
        <v>175</v>
      </c>
    </row>
    <row r="60" spans="1:1" ht="15" customHeight="1" thickBot="1">
      <c r="A60" s="5" t="s">
        <v>176</v>
      </c>
    </row>
    <row r="61" spans="1:1" ht="15" customHeight="1" thickBot="1">
      <c r="A61" s="6" t="s">
        <v>177</v>
      </c>
    </row>
    <row r="62" spans="1:1" ht="15" customHeight="1" thickBot="1">
      <c r="A62" s="5" t="s">
        <v>178</v>
      </c>
    </row>
    <row r="63" spans="1:1" ht="15" customHeight="1" thickBot="1">
      <c r="A63" s="6" t="s">
        <v>179</v>
      </c>
    </row>
    <row r="64" spans="1:1" ht="24.6" customHeight="1" thickBot="1">
      <c r="A64" s="5" t="s">
        <v>180</v>
      </c>
    </row>
    <row r="65" spans="1:1" ht="24.6" customHeight="1" thickBot="1">
      <c r="A65" s="6" t="s">
        <v>181</v>
      </c>
    </row>
    <row r="66" spans="1:1" ht="15" customHeight="1" thickBot="1">
      <c r="A66" s="5" t="s">
        <v>182</v>
      </c>
    </row>
    <row r="67" spans="1:1" ht="15" customHeight="1" thickBot="1">
      <c r="A67" s="6" t="s">
        <v>183</v>
      </c>
    </row>
    <row r="68" spans="1:1" ht="15" customHeight="1" thickBot="1">
      <c r="A68" s="5" t="s">
        <v>184</v>
      </c>
    </row>
    <row r="69" spans="1:1" ht="15" customHeight="1" thickBot="1">
      <c r="A69" s="6" t="s">
        <v>185</v>
      </c>
    </row>
    <row r="70" spans="1:1" ht="15" customHeight="1" thickBot="1">
      <c r="A70" s="5" t="s">
        <v>186</v>
      </c>
    </row>
    <row r="71" spans="1:1" ht="15" customHeight="1" thickBot="1">
      <c r="A71" s="6" t="s">
        <v>187</v>
      </c>
    </row>
    <row r="72" spans="1:1" ht="15" customHeight="1" thickBot="1">
      <c r="A72" s="5" t="s">
        <v>188</v>
      </c>
    </row>
    <row r="73" spans="1:1" ht="15" customHeight="1" thickBot="1">
      <c r="A73" s="6" t="s">
        <v>189</v>
      </c>
    </row>
    <row r="74" spans="1:1" ht="15" customHeight="1" thickBot="1">
      <c r="A74" s="5" t="s">
        <v>190</v>
      </c>
    </row>
    <row r="75" spans="1:1" ht="15" customHeight="1" thickBot="1">
      <c r="A75" s="6" t="s">
        <v>191</v>
      </c>
    </row>
    <row r="76" spans="1:1" ht="15" customHeight="1" thickBot="1">
      <c r="A76" s="5" t="s">
        <v>192</v>
      </c>
    </row>
    <row r="77" spans="1:1" ht="15" customHeight="1" thickBot="1">
      <c r="A77" s="6" t="s">
        <v>193</v>
      </c>
    </row>
    <row r="78" spans="1:1" ht="15" customHeight="1" thickBot="1">
      <c r="A78" s="5" t="s">
        <v>194</v>
      </c>
    </row>
    <row r="79" spans="1:1" ht="15" customHeight="1" thickBot="1">
      <c r="A79" s="6" t="s">
        <v>195</v>
      </c>
    </row>
    <row r="80" spans="1:1" ht="15" customHeight="1" thickBot="1">
      <c r="A80" s="5" t="s">
        <v>196</v>
      </c>
    </row>
    <row r="81" spans="1:1" ht="15" customHeight="1" thickBot="1">
      <c r="A81" s="6" t="s">
        <v>197</v>
      </c>
    </row>
    <row r="82" spans="1:1" ht="15" customHeight="1" thickBot="1">
      <c r="A82" s="5" t="s">
        <v>198</v>
      </c>
    </row>
    <row r="83" spans="1:1" ht="15" customHeight="1" thickBot="1">
      <c r="A83" s="6" t="s">
        <v>199</v>
      </c>
    </row>
    <row r="84" spans="1:1" ht="15" customHeight="1" thickBot="1">
      <c r="A84" s="5" t="s">
        <v>200</v>
      </c>
    </row>
    <row r="85" spans="1:1" ht="15" customHeight="1" thickBot="1">
      <c r="A85" s="6" t="s">
        <v>201</v>
      </c>
    </row>
    <row r="86" spans="1:1" ht="15" customHeight="1" thickBot="1">
      <c r="A86" s="5" t="s">
        <v>202</v>
      </c>
    </row>
    <row r="87" spans="1:1" ht="15" customHeight="1" thickBot="1">
      <c r="A87" s="6" t="s">
        <v>203</v>
      </c>
    </row>
    <row r="88" spans="1:1" ht="15" customHeight="1" thickBot="1">
      <c r="A88" s="5" t="s">
        <v>204</v>
      </c>
    </row>
    <row r="89" spans="1:1" ht="15" customHeight="1" thickBot="1">
      <c r="A89" s="6" t="s">
        <v>205</v>
      </c>
    </row>
    <row r="90" spans="1:1" ht="15" customHeight="1" thickBot="1">
      <c r="A90" s="5" t="s">
        <v>206</v>
      </c>
    </row>
    <row r="91" spans="1:1" ht="15" customHeight="1" thickBot="1">
      <c r="A91" s="6" t="s">
        <v>207</v>
      </c>
    </row>
    <row r="92" spans="1:1" ht="15" customHeight="1" thickBot="1">
      <c r="A92" s="5" t="s">
        <v>208</v>
      </c>
    </row>
    <row r="93" spans="1:1" ht="15" customHeight="1" thickBot="1">
      <c r="A93" s="6" t="s">
        <v>209</v>
      </c>
    </row>
    <row r="94" spans="1:1" ht="15" customHeight="1" thickBot="1">
      <c r="A94" s="5" t="s">
        <v>210</v>
      </c>
    </row>
    <row r="95" spans="1:1" ht="15" customHeight="1" thickBot="1">
      <c r="A95" s="6" t="s">
        <v>211</v>
      </c>
    </row>
    <row r="96" spans="1:1" ht="15" customHeight="1" thickBot="1">
      <c r="A96" s="5" t="s">
        <v>212</v>
      </c>
    </row>
    <row r="97" spans="1:1" ht="15" customHeight="1" thickBot="1">
      <c r="A97" s="6" t="s">
        <v>213</v>
      </c>
    </row>
    <row r="98" spans="1:1" ht="15" customHeight="1" thickBot="1">
      <c r="A98" s="5" t="s">
        <v>214</v>
      </c>
    </row>
    <row r="99" spans="1:1" ht="15" customHeight="1" thickBot="1">
      <c r="A99" s="6" t="s">
        <v>215</v>
      </c>
    </row>
    <row r="100" spans="1:1" ht="15" customHeight="1" thickBot="1">
      <c r="A100" s="5" t="s">
        <v>216</v>
      </c>
    </row>
    <row r="101" spans="1:1" ht="15" customHeight="1" thickBot="1">
      <c r="A101" s="6" t="s">
        <v>217</v>
      </c>
    </row>
    <row r="102" spans="1:1" ht="15" customHeight="1" thickBot="1">
      <c r="A102" s="5" t="s">
        <v>218</v>
      </c>
    </row>
    <row r="103" spans="1:1" ht="24.6" customHeight="1" thickBot="1">
      <c r="A103" s="6" t="s">
        <v>219</v>
      </c>
    </row>
    <row r="104" spans="1:1" ht="15" customHeight="1" thickBot="1">
      <c r="A104" s="5" t="s">
        <v>220</v>
      </c>
    </row>
    <row r="105" spans="1:1" ht="15" customHeight="1" thickBot="1">
      <c r="A105" s="6" t="s">
        <v>221</v>
      </c>
    </row>
    <row r="106" spans="1:1" ht="15" customHeight="1" thickBot="1">
      <c r="A106" s="5" t="s">
        <v>222</v>
      </c>
    </row>
    <row r="107" spans="1:1" ht="15" customHeight="1" thickBot="1">
      <c r="A107" s="6" t="s">
        <v>223</v>
      </c>
    </row>
    <row r="108" spans="1:1" ht="15" customHeight="1" thickBot="1">
      <c r="A108" s="5" t="s">
        <v>224</v>
      </c>
    </row>
    <row r="109" spans="1:1" ht="15" customHeight="1" thickBot="1">
      <c r="A109" s="6" t="s">
        <v>225</v>
      </c>
    </row>
    <row r="110" spans="1:1" ht="15" customHeight="1" thickBot="1">
      <c r="A110" s="5" t="s">
        <v>226</v>
      </c>
    </row>
    <row r="111" spans="1:1" ht="15" customHeight="1" thickBot="1">
      <c r="A111" s="6" t="s">
        <v>227</v>
      </c>
    </row>
    <row r="112" spans="1:1" ht="15" customHeight="1" thickBot="1">
      <c r="A112" s="5" t="s">
        <v>228</v>
      </c>
    </row>
    <row r="113" spans="1:1" ht="15" customHeight="1" thickBot="1">
      <c r="A113" s="6" t="s">
        <v>229</v>
      </c>
    </row>
    <row r="114" spans="1:1" ht="15" customHeight="1" thickBot="1">
      <c r="A114" s="5" t="s">
        <v>230</v>
      </c>
    </row>
    <row r="115" spans="1:1" ht="15" customHeight="1" thickBot="1">
      <c r="A115" s="6" t="s">
        <v>231</v>
      </c>
    </row>
    <row r="116" spans="1:1" ht="15" customHeight="1" thickBot="1">
      <c r="A116" s="5" t="s">
        <v>232</v>
      </c>
    </row>
    <row r="117" spans="1:1" ht="15" customHeight="1" thickBot="1">
      <c r="A117" s="6" t="s">
        <v>233</v>
      </c>
    </row>
    <row r="118" spans="1:1" ht="15" customHeight="1" thickBot="1">
      <c r="A118" s="5" t="s">
        <v>234</v>
      </c>
    </row>
    <row r="119" spans="1:1" ht="15" customHeight="1" thickBot="1">
      <c r="A119" s="6" t="s">
        <v>235</v>
      </c>
    </row>
    <row r="120" spans="1:1" ht="15" customHeight="1" thickBot="1">
      <c r="A120" s="5" t="s">
        <v>236</v>
      </c>
    </row>
    <row r="121" spans="1:1" ht="15" customHeight="1" thickBot="1">
      <c r="A121" s="6" t="s">
        <v>237</v>
      </c>
    </row>
    <row r="122" spans="1:1" ht="15" customHeight="1" thickBot="1">
      <c r="A122" s="5" t="s">
        <v>238</v>
      </c>
    </row>
    <row r="123" spans="1:1" ht="15" customHeight="1" thickBot="1">
      <c r="A123" s="6" t="s">
        <v>239</v>
      </c>
    </row>
    <row r="124" spans="1:1" ht="15" customHeight="1" thickBot="1">
      <c r="A124" s="5" t="s">
        <v>240</v>
      </c>
    </row>
    <row r="125" spans="1:1" ht="24.6" customHeight="1" thickBot="1">
      <c r="A125" s="6" t="s">
        <v>241</v>
      </c>
    </row>
    <row r="126" spans="1:1" ht="15" customHeight="1" thickBot="1">
      <c r="A126" s="5" t="s">
        <v>242</v>
      </c>
    </row>
    <row r="127" spans="1:1" ht="15" customHeight="1" thickBot="1">
      <c r="A127" s="6" t="s">
        <v>243</v>
      </c>
    </row>
    <row r="128" spans="1:1" ht="15" customHeight="1" thickBot="1">
      <c r="A128" s="5" t="s">
        <v>244</v>
      </c>
    </row>
    <row r="129" spans="1:1" ht="15" customHeight="1" thickBot="1">
      <c r="A129" s="6" t="s">
        <v>245</v>
      </c>
    </row>
    <row r="130" spans="1:1" ht="15" customHeight="1" thickBot="1">
      <c r="A130" s="5" t="s">
        <v>246</v>
      </c>
    </row>
    <row r="131" spans="1:1" ht="15" customHeight="1" thickBot="1">
      <c r="A131" s="6" t="s">
        <v>247</v>
      </c>
    </row>
    <row r="132" spans="1:1" ht="15" customHeight="1" thickBot="1">
      <c r="A132" s="5" t="s">
        <v>248</v>
      </c>
    </row>
    <row r="133" spans="1:1" ht="15" customHeight="1" thickBot="1">
      <c r="A133" s="6" t="s">
        <v>249</v>
      </c>
    </row>
    <row r="134" spans="1:1" ht="15" customHeight="1" thickBot="1">
      <c r="A134" s="5" t="s">
        <v>250</v>
      </c>
    </row>
    <row r="135" spans="1:1" ht="15" customHeight="1" thickBot="1">
      <c r="A135" s="6" t="s">
        <v>251</v>
      </c>
    </row>
    <row r="136" spans="1:1" ht="15" customHeight="1" thickBot="1">
      <c r="A136" s="5" t="s">
        <v>252</v>
      </c>
    </row>
    <row r="137" spans="1:1" ht="15" customHeight="1" thickBot="1">
      <c r="A137" s="6" t="s">
        <v>253</v>
      </c>
    </row>
    <row r="138" spans="1:1" ht="15" customHeight="1" thickBot="1">
      <c r="A138" s="5" t="s">
        <v>254</v>
      </c>
    </row>
    <row r="139" spans="1:1" ht="15" customHeight="1" thickBot="1">
      <c r="A139" s="6" t="s">
        <v>255</v>
      </c>
    </row>
    <row r="140" spans="1:1" ht="15" customHeight="1" thickBot="1">
      <c r="A140" s="5" t="s">
        <v>256</v>
      </c>
    </row>
    <row r="141" spans="1:1" ht="15" customHeight="1" thickBot="1">
      <c r="A141" s="6" t="s">
        <v>257</v>
      </c>
    </row>
    <row r="142" spans="1:1" ht="15" customHeight="1" thickBot="1">
      <c r="A142" s="5" t="s">
        <v>258</v>
      </c>
    </row>
    <row r="143" spans="1:1" ht="15" customHeight="1" thickBot="1">
      <c r="A143" s="6" t="s">
        <v>259</v>
      </c>
    </row>
    <row r="144" spans="1:1" ht="15" customHeight="1" thickBot="1">
      <c r="A144" s="5" t="s">
        <v>260</v>
      </c>
    </row>
    <row r="145" spans="1:1" ht="15" customHeight="1" thickBot="1">
      <c r="A145" s="6" t="s">
        <v>261</v>
      </c>
    </row>
    <row r="146" spans="1:1" ht="24.6" customHeight="1" thickBot="1">
      <c r="A146" s="5" t="s">
        <v>262</v>
      </c>
    </row>
    <row r="147" spans="1:1" ht="15" customHeight="1" thickBot="1">
      <c r="A147" s="6" t="s">
        <v>263</v>
      </c>
    </row>
    <row r="148" spans="1:1" ht="15" customHeight="1" thickBot="1">
      <c r="A148" s="5" t="s">
        <v>264</v>
      </c>
    </row>
    <row r="149" spans="1:1" ht="15" customHeight="1" thickBot="1">
      <c r="A149" s="6" t="s">
        <v>265</v>
      </c>
    </row>
    <row r="150" spans="1:1" ht="15" customHeight="1" thickBot="1">
      <c r="A150" s="5" t="s">
        <v>266</v>
      </c>
    </row>
    <row r="151" spans="1:1" ht="15" customHeight="1" thickBot="1">
      <c r="A151" s="6" t="s">
        <v>267</v>
      </c>
    </row>
    <row r="152" spans="1:1" ht="15" customHeight="1" thickBot="1">
      <c r="A152" s="5" t="s">
        <v>268</v>
      </c>
    </row>
    <row r="153" spans="1:1" ht="15" customHeight="1" thickBot="1">
      <c r="A153" s="6" t="s">
        <v>269</v>
      </c>
    </row>
    <row r="154" spans="1:1" ht="15" customHeight="1" thickBot="1">
      <c r="A154" s="5" t="s">
        <v>270</v>
      </c>
    </row>
    <row r="155" spans="1:1" ht="15" customHeight="1" thickBot="1">
      <c r="A155" s="6" t="s">
        <v>271</v>
      </c>
    </row>
    <row r="156" spans="1:1" ht="15" customHeight="1" thickBot="1">
      <c r="A156" s="5" t="s">
        <v>272</v>
      </c>
    </row>
    <row r="157" spans="1:1" ht="15" customHeight="1" thickBot="1">
      <c r="A157" s="6" t="s">
        <v>273</v>
      </c>
    </row>
    <row r="158" spans="1:1" ht="15" customHeight="1" thickBot="1">
      <c r="A158" s="5" t="s">
        <v>274</v>
      </c>
    </row>
    <row r="159" spans="1:1" ht="15" customHeight="1" thickBot="1">
      <c r="A159" s="6" t="s">
        <v>275</v>
      </c>
    </row>
    <row r="160" spans="1:1" ht="15" customHeight="1" thickBot="1">
      <c r="A160" s="5" t="s">
        <v>276</v>
      </c>
    </row>
    <row r="161" spans="1:1" ht="15" customHeight="1" thickBot="1">
      <c r="A161" s="6" t="s">
        <v>277</v>
      </c>
    </row>
    <row r="162" spans="1:1" ht="15" customHeight="1" thickBot="1">
      <c r="A162" s="5" t="s">
        <v>278</v>
      </c>
    </row>
    <row r="163" spans="1:1" ht="15" customHeight="1" thickBot="1">
      <c r="A163" s="6" t="s">
        <v>279</v>
      </c>
    </row>
    <row r="164" spans="1:1" ht="15" customHeight="1" thickBot="1">
      <c r="A164" s="5" t="s">
        <v>280</v>
      </c>
    </row>
    <row r="165" spans="1:1" ht="15" customHeight="1" thickBot="1">
      <c r="A165" s="6" t="s">
        <v>281</v>
      </c>
    </row>
    <row r="166" spans="1:1" ht="15" customHeight="1" thickBot="1">
      <c r="A166" s="5" t="s">
        <v>282</v>
      </c>
    </row>
    <row r="167" spans="1:1" ht="15" customHeight="1" thickBot="1">
      <c r="A167" s="6" t="s">
        <v>283</v>
      </c>
    </row>
    <row r="168" spans="1:1" ht="15" customHeight="1" thickBot="1">
      <c r="A168" s="5" t="s">
        <v>284</v>
      </c>
    </row>
    <row r="169" spans="1:1" ht="15" customHeight="1" thickBot="1">
      <c r="A169" s="6" t="s">
        <v>285</v>
      </c>
    </row>
    <row r="170" spans="1:1" ht="15" customHeight="1" thickBot="1">
      <c r="A170" s="5" t="s">
        <v>286</v>
      </c>
    </row>
    <row r="171" spans="1:1" ht="15" customHeight="1" thickBot="1">
      <c r="A171" s="6" t="s">
        <v>287</v>
      </c>
    </row>
    <row r="172" spans="1:1" ht="15" customHeight="1" thickBot="1">
      <c r="A172" s="5" t="s">
        <v>288</v>
      </c>
    </row>
    <row r="173" spans="1:1" ht="15" customHeight="1" thickBot="1">
      <c r="A173" s="6" t="s">
        <v>289</v>
      </c>
    </row>
    <row r="174" spans="1:1" ht="15" customHeight="1" thickBot="1">
      <c r="A174" s="5" t="s">
        <v>290</v>
      </c>
    </row>
    <row r="175" spans="1:1" ht="15" customHeight="1" thickBot="1">
      <c r="A175" s="6" t="s">
        <v>291</v>
      </c>
    </row>
    <row r="176" spans="1:1" ht="15" customHeight="1" thickBot="1">
      <c r="A176" s="5" t="s">
        <v>292</v>
      </c>
    </row>
    <row r="177" spans="1:1" ht="15" customHeight="1" thickBot="1">
      <c r="A177" s="6" t="s">
        <v>293</v>
      </c>
    </row>
    <row r="178" spans="1:1" ht="15" customHeight="1" thickBot="1">
      <c r="A178" s="5" t="s">
        <v>294</v>
      </c>
    </row>
    <row r="179" spans="1:1" ht="15" customHeight="1" thickBot="1">
      <c r="A179" s="6" t="s">
        <v>295</v>
      </c>
    </row>
    <row r="180" spans="1:1" ht="15" customHeight="1" thickBot="1">
      <c r="A180" s="5" t="s">
        <v>296</v>
      </c>
    </row>
    <row r="181" spans="1:1" ht="15" customHeight="1" thickBot="1">
      <c r="A181" s="6" t="s">
        <v>297</v>
      </c>
    </row>
    <row r="182" spans="1:1" ht="15" customHeight="1" thickBot="1">
      <c r="A182" s="5" t="s">
        <v>298</v>
      </c>
    </row>
    <row r="183" spans="1:1" ht="15" customHeight="1" thickBot="1">
      <c r="A183" s="6" t="s">
        <v>299</v>
      </c>
    </row>
    <row r="184" spans="1:1" ht="15" customHeight="1" thickBot="1">
      <c r="A184" s="5" t="s">
        <v>300</v>
      </c>
    </row>
    <row r="185" spans="1:1" ht="15" customHeight="1" thickBot="1">
      <c r="A185" s="6" t="s">
        <v>301</v>
      </c>
    </row>
    <row r="186" spans="1:1" ht="15" customHeight="1" thickBot="1">
      <c r="A186" s="5" t="s">
        <v>302</v>
      </c>
    </row>
    <row r="187" spans="1:1" ht="15" customHeight="1" thickBot="1">
      <c r="A187" s="6" t="s">
        <v>303</v>
      </c>
    </row>
    <row r="188" spans="1:1" ht="15" customHeight="1" thickBot="1">
      <c r="A188" s="5" t="s">
        <v>304</v>
      </c>
    </row>
    <row r="189" spans="1:1" ht="15" customHeight="1" thickBot="1">
      <c r="A189" s="6" t="s">
        <v>305</v>
      </c>
    </row>
    <row r="190" spans="1:1" ht="15" customHeight="1" thickBot="1">
      <c r="A190" s="5" t="s">
        <v>306</v>
      </c>
    </row>
    <row r="191" spans="1:1" ht="15" customHeight="1" thickBot="1">
      <c r="A191" s="6" t="s">
        <v>307</v>
      </c>
    </row>
    <row r="192" spans="1:1" ht="15" customHeight="1" thickBot="1">
      <c r="A192" s="5" t="s">
        <v>308</v>
      </c>
    </row>
    <row r="193" spans="1:1" ht="24.6" customHeight="1" thickBot="1">
      <c r="A193" s="6" t="s">
        <v>309</v>
      </c>
    </row>
    <row r="194" spans="1:1" ht="15" customHeight="1" thickBot="1">
      <c r="A194" s="6" t="s">
        <v>310</v>
      </c>
    </row>
    <row r="195" spans="1:1" ht="15" customHeight="1" thickBot="1">
      <c r="A195" s="5" t="s">
        <v>311</v>
      </c>
    </row>
    <row r="196" spans="1:1" ht="15" customHeight="1" thickBot="1">
      <c r="A196" s="6" t="s">
        <v>312</v>
      </c>
    </row>
    <row r="197" spans="1:1" ht="15" customHeight="1" thickBot="1">
      <c r="A197" s="5" t="s">
        <v>313</v>
      </c>
    </row>
    <row r="198" spans="1:1" ht="15" customHeight="1" thickBot="1">
      <c r="A198" s="6" t="s">
        <v>314</v>
      </c>
    </row>
    <row r="199" spans="1:1" ht="15" customHeight="1" thickBot="1">
      <c r="A199" s="5" t="s">
        <v>315</v>
      </c>
    </row>
    <row r="200" spans="1:1" ht="15" customHeight="1" thickBot="1">
      <c r="A200" s="6" t="s">
        <v>316</v>
      </c>
    </row>
    <row r="201" spans="1:1" ht="15" customHeight="1" thickBot="1">
      <c r="A201" s="5" t="s">
        <v>317</v>
      </c>
    </row>
    <row r="202" spans="1:1" ht="15" customHeight="1" thickBot="1">
      <c r="A202" s="6" t="s">
        <v>318</v>
      </c>
    </row>
    <row r="203" spans="1:1" ht="15" customHeight="1" thickBot="1">
      <c r="A203" s="5" t="s">
        <v>319</v>
      </c>
    </row>
    <row r="204" spans="1:1" ht="15" customHeight="1" thickBot="1">
      <c r="A204" s="6" t="s">
        <v>320</v>
      </c>
    </row>
    <row r="205" spans="1:1" ht="15" customHeight="1" thickBot="1">
      <c r="A205" s="5" t="s">
        <v>321</v>
      </c>
    </row>
    <row r="206" spans="1:1" ht="15" customHeight="1" thickBot="1">
      <c r="A206" s="6" t="s">
        <v>322</v>
      </c>
    </row>
    <row r="207" spans="1:1" ht="15" customHeight="1" thickBot="1">
      <c r="A207" s="5" t="s">
        <v>323</v>
      </c>
    </row>
    <row r="208" spans="1:1" ht="15" customHeight="1" thickBot="1">
      <c r="A208" s="6" t="s">
        <v>324</v>
      </c>
    </row>
    <row r="209" spans="1:1" ht="15" customHeight="1" thickBot="1">
      <c r="A209" s="5" t="s">
        <v>325</v>
      </c>
    </row>
    <row r="210" spans="1:1" ht="24.6" customHeight="1" thickBot="1">
      <c r="A210" s="6" t="s">
        <v>326</v>
      </c>
    </row>
    <row r="211" spans="1:1" ht="15" customHeight="1" thickBot="1">
      <c r="A211" s="5" t="s">
        <v>327</v>
      </c>
    </row>
    <row r="212" spans="1:1" ht="15" customHeight="1" thickBot="1">
      <c r="A212" s="6" t="s">
        <v>328</v>
      </c>
    </row>
    <row r="213" spans="1:1" ht="15" customHeight="1" thickBot="1">
      <c r="A213" s="5" t="s">
        <v>329</v>
      </c>
    </row>
    <row r="214" spans="1:1" ht="15" customHeight="1" thickBot="1">
      <c r="A214" s="6" t="s">
        <v>330</v>
      </c>
    </row>
    <row r="215" spans="1:1" ht="15" customHeight="1" thickBot="1">
      <c r="A215" s="5" t="s">
        <v>331</v>
      </c>
    </row>
    <row r="216" spans="1:1" ht="15" customHeight="1" thickBot="1">
      <c r="A216" s="6" t="s">
        <v>332</v>
      </c>
    </row>
    <row r="217" spans="1:1" ht="24.6" customHeight="1" thickBot="1">
      <c r="A217" s="5" t="s">
        <v>333</v>
      </c>
    </row>
    <row r="218" spans="1:1" ht="15" customHeight="1" thickBot="1">
      <c r="A218" s="6" t="s">
        <v>334</v>
      </c>
    </row>
    <row r="219" spans="1:1" ht="15" customHeight="1" thickBot="1">
      <c r="A219" s="5" t="s">
        <v>335</v>
      </c>
    </row>
    <row r="220" spans="1:1" ht="15" customHeight="1" thickBot="1">
      <c r="A220" s="6" t="s">
        <v>336</v>
      </c>
    </row>
    <row r="221" spans="1:1" ht="15" customHeight="1" thickBot="1">
      <c r="A221" s="5" t="s">
        <v>337</v>
      </c>
    </row>
    <row r="222" spans="1:1" ht="15" customHeight="1" thickBot="1">
      <c r="A222" s="6" t="s">
        <v>338</v>
      </c>
    </row>
    <row r="223" spans="1:1" ht="15" customHeight="1" thickBot="1">
      <c r="A223" s="5" t="s">
        <v>339</v>
      </c>
    </row>
    <row r="224" spans="1:1" ht="15" customHeight="1" thickBot="1">
      <c r="A224" s="6" t="s">
        <v>340</v>
      </c>
    </row>
    <row r="225" spans="1:1" ht="15" customHeight="1" thickBot="1">
      <c r="A225" s="5" t="s">
        <v>341</v>
      </c>
    </row>
    <row r="226" spans="1:1" ht="15" customHeight="1" thickBot="1">
      <c r="A226" s="6" t="s">
        <v>342</v>
      </c>
    </row>
    <row r="227" spans="1:1" ht="15" customHeight="1" thickBot="1">
      <c r="A227" s="5" t="s">
        <v>343</v>
      </c>
    </row>
    <row r="228" spans="1:1" ht="15" customHeight="1" thickBot="1">
      <c r="A228" s="6" t="s">
        <v>344</v>
      </c>
    </row>
    <row r="229" spans="1:1" ht="15" customHeight="1" thickBot="1">
      <c r="A229" s="5" t="s">
        <v>345</v>
      </c>
    </row>
    <row r="230" spans="1:1" ht="15" customHeight="1" thickBot="1">
      <c r="A230" s="6" t="s">
        <v>346</v>
      </c>
    </row>
    <row r="231" spans="1:1" ht="15" customHeight="1" thickBot="1">
      <c r="A231" s="5" t="s">
        <v>347</v>
      </c>
    </row>
    <row r="232" spans="1:1" ht="15" customHeight="1" thickBot="1">
      <c r="A232" s="6" t="s">
        <v>348</v>
      </c>
    </row>
    <row r="233" spans="1:1" ht="15" customHeight="1" thickBot="1">
      <c r="A233" s="5" t="s">
        <v>349</v>
      </c>
    </row>
    <row r="234" spans="1:1" ht="15" customHeight="1" thickBot="1">
      <c r="A234" s="6" t="s">
        <v>350</v>
      </c>
    </row>
    <row r="235" spans="1:1" ht="15" customHeight="1" thickBot="1">
      <c r="A235" s="5" t="s">
        <v>351</v>
      </c>
    </row>
    <row r="236" spans="1:1" ht="24.6" customHeight="1" thickBot="1">
      <c r="A236" s="6" t="s">
        <v>352</v>
      </c>
    </row>
    <row r="237" spans="1:1" ht="15" customHeight="1" thickBot="1">
      <c r="A237" s="5" t="s">
        <v>353</v>
      </c>
    </row>
    <row r="238" spans="1:1" ht="24.6" customHeight="1" thickBot="1">
      <c r="A238" s="6" t="s">
        <v>354</v>
      </c>
    </row>
    <row r="239" spans="1:1" ht="15" customHeight="1" thickBot="1">
      <c r="A239" s="5" t="s">
        <v>355</v>
      </c>
    </row>
    <row r="240" spans="1:1" ht="15" customHeight="1" thickBot="1">
      <c r="A240" s="6" t="s">
        <v>356</v>
      </c>
    </row>
    <row r="241" spans="1:1" ht="15" customHeight="1" thickBot="1">
      <c r="A241" s="5" t="s">
        <v>357</v>
      </c>
    </row>
    <row r="242" spans="1:1" ht="15" customHeight="1" thickBot="1">
      <c r="A242" s="6" t="s">
        <v>358</v>
      </c>
    </row>
    <row r="243" spans="1:1" ht="15" customHeight="1" thickBot="1">
      <c r="A243" s="5" t="s">
        <v>359</v>
      </c>
    </row>
    <row r="244" spans="1:1" ht="24.6" customHeight="1" thickBot="1">
      <c r="A244" s="6" t="s">
        <v>360</v>
      </c>
    </row>
    <row r="245" spans="1:1" ht="15" customHeight="1" thickBot="1">
      <c r="A245" s="5" t="s">
        <v>361</v>
      </c>
    </row>
    <row r="246" spans="1:1" ht="15" customHeight="1" thickBot="1">
      <c r="A246" s="6" t="s">
        <v>362</v>
      </c>
    </row>
    <row r="247" spans="1:1" ht="15" customHeight="1" thickBot="1">
      <c r="A247" s="5" t="s">
        <v>363</v>
      </c>
    </row>
    <row r="248" spans="1:1" ht="15" customHeight="1" thickBot="1">
      <c r="A248" s="6" t="s">
        <v>364</v>
      </c>
    </row>
    <row r="249" spans="1:1" ht="15" customHeight="1" thickBot="1">
      <c r="A249" s="5" t="s">
        <v>365</v>
      </c>
    </row>
    <row r="250" spans="1:1">
      <c r="A250" s="6" t="s">
        <v>366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tabColor theme="3" tint="0.499984740745262"/>
  </sheetPr>
  <dimension ref="A1:A7"/>
  <sheetViews>
    <sheetView showGridLines="0" workbookViewId="0">
      <selection activeCell="A2" sqref="A2:A7"/>
    </sheetView>
  </sheetViews>
  <sheetFormatPr defaultColWidth="8.7109375" defaultRowHeight="15"/>
  <sheetData>
    <row r="1" spans="1:1">
      <c r="A1" s="2" t="s">
        <v>367</v>
      </c>
    </row>
    <row r="2" spans="1:1">
      <c r="A2" s="2" t="s">
        <v>368</v>
      </c>
    </row>
    <row r="3" spans="1:1">
      <c r="A3" s="2" t="s">
        <v>369</v>
      </c>
    </row>
    <row r="4" spans="1:1">
      <c r="A4" s="2" t="s">
        <v>370</v>
      </c>
    </row>
    <row r="5" spans="1:1">
      <c r="A5" s="2" t="s">
        <v>371</v>
      </c>
    </row>
    <row r="6" spans="1:1">
      <c r="A6" s="2" t="s">
        <v>372</v>
      </c>
    </row>
    <row r="7" spans="1:1">
      <c r="A7" s="2" t="s">
        <v>373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tabColor theme="3" tint="0.499984740745262"/>
  </sheetPr>
  <dimension ref="A1:A10"/>
  <sheetViews>
    <sheetView showGridLines="0" workbookViewId="0">
      <selection activeCell="A10" sqref="A10"/>
    </sheetView>
  </sheetViews>
  <sheetFormatPr defaultColWidth="8.7109375" defaultRowHeight="15"/>
  <cols>
    <col min="1" max="1" width="12.28515625" customWidth="1"/>
  </cols>
  <sheetData>
    <row r="1" spans="1:1">
      <c r="A1" s="37" t="s">
        <v>374</v>
      </c>
    </row>
    <row r="2" spans="1:1">
      <c r="A2" s="2" t="s">
        <v>375</v>
      </c>
    </row>
    <row r="3" spans="1:1">
      <c r="A3" s="2" t="s">
        <v>376</v>
      </c>
    </row>
    <row r="4" spans="1:1">
      <c r="A4" s="2" t="s">
        <v>377</v>
      </c>
    </row>
    <row r="5" spans="1:1">
      <c r="A5" s="2" t="s">
        <v>378</v>
      </c>
    </row>
    <row r="6" spans="1:1">
      <c r="A6" s="2" t="s">
        <v>379</v>
      </c>
    </row>
    <row r="7" spans="1:1">
      <c r="A7" s="2" t="s">
        <v>380</v>
      </c>
    </row>
    <row r="8" spans="1:1">
      <c r="A8" s="2" t="s">
        <v>381</v>
      </c>
    </row>
    <row r="9" spans="1:1">
      <c r="A9" s="2" t="s">
        <v>382</v>
      </c>
    </row>
    <row r="10" spans="1:1">
      <c r="A10" s="2" t="s">
        <v>383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499984740745262"/>
    <pageSetUpPr fitToPage="1"/>
  </sheetPr>
  <dimension ref="A1:AG230"/>
  <sheetViews>
    <sheetView showGridLines="0" showWhiteSpace="0" zoomScaleNormal="100" zoomScaleSheetLayoutView="90" workbookViewId="0">
      <selection activeCell="M9" sqref="M9"/>
    </sheetView>
  </sheetViews>
  <sheetFormatPr defaultColWidth="8.85546875" defaultRowHeight="15" customHeight="1"/>
  <cols>
    <col min="1" max="1" width="0.7109375" customWidth="1"/>
    <col min="2" max="3" width="17.7109375" customWidth="1"/>
    <col min="4" max="4" width="29.5703125" customWidth="1"/>
    <col min="5" max="5" width="29.85546875" customWidth="1"/>
    <col min="6" max="6" width="36" customWidth="1"/>
    <col min="7" max="7" width="17.7109375" customWidth="1"/>
    <col min="8" max="8" width="33.140625" customWidth="1"/>
    <col min="9" max="10" width="17.7109375" customWidth="1"/>
  </cols>
  <sheetData>
    <row r="1" spans="1:33" ht="14.65" customHeight="1">
      <c r="A1" s="22"/>
      <c r="B1" s="262" t="s">
        <v>384</v>
      </c>
      <c r="C1" s="473"/>
      <c r="D1" s="473"/>
      <c r="E1" s="473"/>
      <c r="F1" s="473"/>
      <c r="G1" s="473"/>
      <c r="H1" s="473"/>
      <c r="I1" s="473"/>
    </row>
    <row r="2" spans="1:33">
      <c r="A2" s="22"/>
      <c r="B2" s="473"/>
      <c r="C2" s="473"/>
      <c r="D2" s="473"/>
      <c r="E2" s="473"/>
      <c r="F2" s="473"/>
      <c r="G2" s="473"/>
      <c r="H2" s="473"/>
      <c r="I2" s="473"/>
    </row>
    <row r="3" spans="1:33">
      <c r="A3" s="22"/>
      <c r="B3" s="263" t="s">
        <v>385</v>
      </c>
      <c r="C3" s="473"/>
      <c r="D3" s="473"/>
      <c r="E3" s="473"/>
      <c r="F3" s="473"/>
      <c r="G3" s="473"/>
      <c r="H3" s="473"/>
      <c r="I3" s="473"/>
    </row>
    <row r="4" spans="1:33" ht="26.1" customHeight="1">
      <c r="A4" s="22"/>
      <c r="B4" s="263"/>
      <c r="C4" s="473"/>
      <c r="D4" s="473"/>
      <c r="E4" s="473"/>
      <c r="F4" s="473"/>
      <c r="G4" s="473"/>
      <c r="H4" s="473"/>
      <c r="I4" s="473"/>
    </row>
    <row r="5" spans="1:33">
      <c r="A5" s="22"/>
      <c r="B5" s="60"/>
      <c r="C5" s="60"/>
      <c r="D5" s="60"/>
      <c r="E5" s="60"/>
      <c r="F5" s="60"/>
      <c r="G5" s="60"/>
      <c r="H5" s="60"/>
      <c r="I5" s="60"/>
    </row>
    <row r="6" spans="1:33">
      <c r="A6" s="22"/>
      <c r="B6" s="266" t="s">
        <v>386</v>
      </c>
      <c r="C6" s="495"/>
      <c r="D6" s="495"/>
      <c r="E6" s="495"/>
      <c r="F6" s="495"/>
      <c r="G6" s="495"/>
      <c r="H6" s="495"/>
      <c r="I6" s="495"/>
      <c r="J6" s="496"/>
    </row>
    <row r="7" spans="1:33" ht="45">
      <c r="A7" s="22"/>
      <c r="B7" s="98" t="s">
        <v>387</v>
      </c>
      <c r="C7" s="135" t="s">
        <v>388</v>
      </c>
      <c r="D7" s="135" t="s">
        <v>389</v>
      </c>
      <c r="E7" s="135" t="s">
        <v>390</v>
      </c>
      <c r="F7" s="135" t="s">
        <v>391</v>
      </c>
      <c r="G7" s="135" t="s">
        <v>392</v>
      </c>
      <c r="H7" s="98" t="s">
        <v>393</v>
      </c>
      <c r="I7" s="98" t="s">
        <v>394</v>
      </c>
      <c r="J7" s="98" t="s">
        <v>395</v>
      </c>
    </row>
    <row r="8" spans="1:33" ht="68.25" customHeight="1">
      <c r="A8" s="22"/>
      <c r="B8" s="267" t="s">
        <v>396</v>
      </c>
      <c r="C8" s="249" t="s">
        <v>397</v>
      </c>
      <c r="D8" s="250" t="s">
        <v>398</v>
      </c>
      <c r="E8" s="257" t="s">
        <v>399</v>
      </c>
      <c r="F8" s="257" t="s">
        <v>400</v>
      </c>
      <c r="G8" s="257" t="s">
        <v>401</v>
      </c>
      <c r="H8" s="258" t="s">
        <v>402</v>
      </c>
      <c r="I8" s="260">
        <v>0.75</v>
      </c>
      <c r="J8" s="255" t="s">
        <v>103</v>
      </c>
    </row>
    <row r="9" spans="1:33" ht="200.1" customHeight="1">
      <c r="A9" s="22"/>
      <c r="B9" s="268"/>
      <c r="C9" s="249"/>
      <c r="D9" s="250"/>
      <c r="E9" s="257"/>
      <c r="F9" s="250"/>
      <c r="G9" s="250"/>
      <c r="H9" s="259"/>
      <c r="I9" s="261"/>
      <c r="J9" s="256"/>
    </row>
    <row r="10" spans="1:33" ht="200.1" hidden="1" customHeight="1">
      <c r="A10" s="22"/>
      <c r="B10" s="268"/>
      <c r="C10" s="99" t="s">
        <v>18</v>
      </c>
      <c r="D10" s="250"/>
      <c r="E10" s="99"/>
      <c r="F10" s="96"/>
      <c r="G10" s="96"/>
      <c r="H10" s="134"/>
      <c r="I10" s="100"/>
      <c r="J10" s="99"/>
    </row>
    <row r="11" spans="1:33" ht="200.1" customHeight="1">
      <c r="A11" s="22"/>
      <c r="B11" s="268"/>
      <c r="C11" s="99"/>
      <c r="D11" s="133" t="s">
        <v>403</v>
      </c>
      <c r="E11" s="138" t="s">
        <v>404</v>
      </c>
      <c r="F11" s="133" t="s">
        <v>405</v>
      </c>
      <c r="G11" s="136" t="s">
        <v>406</v>
      </c>
      <c r="H11" s="134" t="s">
        <v>407</v>
      </c>
      <c r="I11" s="100">
        <v>0.68</v>
      </c>
      <c r="J11" s="99" t="s">
        <v>103</v>
      </c>
    </row>
    <row r="12" spans="1:33" ht="200.1" customHeight="1">
      <c r="A12" s="22"/>
      <c r="B12" s="269"/>
      <c r="C12" s="130"/>
      <c r="D12" s="187" t="s">
        <v>408</v>
      </c>
      <c r="E12" s="138" t="s">
        <v>409</v>
      </c>
      <c r="F12" s="188" t="s">
        <v>410</v>
      </c>
      <c r="G12" s="139" t="s">
        <v>411</v>
      </c>
      <c r="H12" s="99" t="s">
        <v>412</v>
      </c>
      <c r="I12" s="100">
        <v>1</v>
      </c>
      <c r="J12" s="99" t="s">
        <v>103</v>
      </c>
    </row>
    <row r="13" spans="1:33" ht="99.75" customHeight="1">
      <c r="A13" s="22"/>
      <c r="B13" s="269"/>
      <c r="C13" s="132"/>
      <c r="D13" s="138" t="s">
        <v>413</v>
      </c>
      <c r="E13" s="141" t="s">
        <v>414</v>
      </c>
      <c r="F13" s="141" t="s">
        <v>415</v>
      </c>
      <c r="G13" s="138" t="s">
        <v>416</v>
      </c>
      <c r="H13" s="134" t="s">
        <v>417</v>
      </c>
      <c r="I13" s="100">
        <v>0.55000000000000004</v>
      </c>
      <c r="J13" s="99" t="s">
        <v>102</v>
      </c>
    </row>
    <row r="14" spans="1:33" ht="200.1" customHeight="1">
      <c r="A14" s="22"/>
      <c r="B14" s="269"/>
      <c r="C14" s="142"/>
      <c r="D14" s="141" t="s">
        <v>418</v>
      </c>
      <c r="E14" s="143" t="s">
        <v>419</v>
      </c>
      <c r="F14" s="133" t="s">
        <v>420</v>
      </c>
      <c r="G14" s="133" t="s">
        <v>421</v>
      </c>
      <c r="H14" s="189" t="s">
        <v>422</v>
      </c>
      <c r="I14" s="190">
        <v>1</v>
      </c>
      <c r="J14" s="129" t="s">
        <v>103</v>
      </c>
    </row>
    <row r="15" spans="1:33" s="97" customFormat="1" ht="200.1" customHeight="1">
      <c r="A15" s="108"/>
      <c r="B15" s="127"/>
      <c r="C15" s="191" t="s">
        <v>423</v>
      </c>
      <c r="D15" s="144" t="s">
        <v>424</v>
      </c>
      <c r="E15" s="145" t="s">
        <v>425</v>
      </c>
      <c r="F15" s="138" t="s">
        <v>426</v>
      </c>
      <c r="G15" s="138" t="s">
        <v>427</v>
      </c>
      <c r="H15" s="189" t="s">
        <v>428</v>
      </c>
      <c r="I15" s="190">
        <v>0.95</v>
      </c>
      <c r="J15" s="129" t="s">
        <v>103</v>
      </c>
    </row>
    <row r="16" spans="1:33" s="96" customFormat="1" ht="116.25" customHeight="1">
      <c r="A16" s="146"/>
      <c r="B16" s="126"/>
      <c r="C16" s="126"/>
      <c r="D16" s="137" t="s">
        <v>429</v>
      </c>
      <c r="E16" s="140" t="s">
        <v>430</v>
      </c>
      <c r="F16" s="140" t="s">
        <v>431</v>
      </c>
      <c r="G16" s="140" t="s">
        <v>432</v>
      </c>
      <c r="H16" s="146" t="s">
        <v>433</v>
      </c>
      <c r="I16" s="190">
        <v>1</v>
      </c>
      <c r="J16" s="142" t="s">
        <v>103</v>
      </c>
      <c r="K16" s="97"/>
      <c r="L16" s="97"/>
      <c r="M16" s="97"/>
      <c r="N16" s="97"/>
      <c r="O16" s="97"/>
      <c r="P16" s="97"/>
      <c r="Q16" s="97"/>
      <c r="R16" s="97"/>
      <c r="S16" s="97"/>
      <c r="T16" s="97"/>
      <c r="U16" s="97"/>
      <c r="V16" s="97"/>
      <c r="W16" s="97"/>
      <c r="X16" s="97"/>
      <c r="Y16" s="97"/>
      <c r="Z16" s="97"/>
      <c r="AA16" s="97"/>
      <c r="AB16" s="97"/>
      <c r="AC16" s="97"/>
      <c r="AD16" s="97"/>
      <c r="AE16" s="97"/>
      <c r="AF16" s="97"/>
      <c r="AG16" s="97"/>
    </row>
    <row r="17" spans="1:33" s="96" customFormat="1" ht="75">
      <c r="A17" s="146"/>
      <c r="B17" s="147"/>
      <c r="C17" s="147"/>
      <c r="D17" s="141" t="s">
        <v>434</v>
      </c>
      <c r="E17" s="141" t="s">
        <v>435</v>
      </c>
      <c r="F17" s="138" t="s">
        <v>436</v>
      </c>
      <c r="G17" s="138" t="s">
        <v>437</v>
      </c>
      <c r="H17" s="158" t="s">
        <v>438</v>
      </c>
      <c r="I17" s="190">
        <v>1</v>
      </c>
      <c r="J17" s="142" t="s">
        <v>103</v>
      </c>
      <c r="K17" s="97"/>
      <c r="L17" s="97"/>
      <c r="M17" s="97"/>
      <c r="N17" s="97"/>
      <c r="O17" s="97"/>
      <c r="P17" s="97"/>
      <c r="Q17" s="97"/>
      <c r="R17" s="97"/>
      <c r="S17" s="97"/>
      <c r="T17" s="97"/>
      <c r="U17" s="97"/>
      <c r="V17" s="97"/>
      <c r="W17" s="97"/>
      <c r="X17" s="97"/>
      <c r="Y17" s="97"/>
      <c r="Z17" s="97"/>
      <c r="AA17" s="97"/>
      <c r="AB17" s="97"/>
      <c r="AC17" s="97"/>
      <c r="AD17" s="97"/>
      <c r="AE17" s="97"/>
      <c r="AF17" s="97"/>
      <c r="AG17" s="97"/>
    </row>
    <row r="18" spans="1:33" s="97" customFormat="1" ht="135">
      <c r="A18" s="108"/>
      <c r="B18" s="147"/>
      <c r="C18" s="147"/>
      <c r="D18" s="141" t="s">
        <v>439</v>
      </c>
      <c r="E18" s="141" t="s">
        <v>440</v>
      </c>
      <c r="F18" s="138" t="s">
        <v>441</v>
      </c>
      <c r="G18" s="138" t="s">
        <v>442</v>
      </c>
      <c r="H18" s="158" t="s">
        <v>443</v>
      </c>
      <c r="I18" s="190">
        <v>1</v>
      </c>
      <c r="J18" s="129" t="s">
        <v>103</v>
      </c>
    </row>
    <row r="19" spans="1:33" s="97" customFormat="1" ht="218.25" customHeight="1">
      <c r="A19" s="108"/>
      <c r="B19" s="126"/>
      <c r="C19" s="126"/>
      <c r="D19" s="133" t="s">
        <v>444</v>
      </c>
      <c r="E19" s="137" t="s">
        <v>445</v>
      </c>
      <c r="F19" s="140"/>
      <c r="G19" s="140" t="s">
        <v>446</v>
      </c>
      <c r="H19" s="146" t="s">
        <v>447</v>
      </c>
      <c r="I19" s="190">
        <v>4.5</v>
      </c>
      <c r="J19" s="129" t="s">
        <v>104</v>
      </c>
    </row>
    <row r="20" spans="1:33" s="97" customFormat="1" ht="150">
      <c r="A20" s="108"/>
      <c r="B20" s="149"/>
      <c r="C20" s="150" t="s">
        <v>448</v>
      </c>
      <c r="D20" s="151" t="s">
        <v>449</v>
      </c>
      <c r="E20" s="152" t="s">
        <v>450</v>
      </c>
      <c r="F20" s="152" t="s">
        <v>451</v>
      </c>
      <c r="G20" s="153" t="s">
        <v>452</v>
      </c>
      <c r="H20" s="159" t="s">
        <v>453</v>
      </c>
      <c r="I20" s="190">
        <v>1.25</v>
      </c>
      <c r="J20" s="129" t="s">
        <v>104</v>
      </c>
    </row>
    <row r="21" spans="1:33" s="97" customFormat="1" ht="154.5" customHeight="1">
      <c r="A21" s="108"/>
      <c r="B21" s="147"/>
      <c r="C21" s="147"/>
      <c r="D21" s="141" t="s">
        <v>454</v>
      </c>
      <c r="E21" s="141" t="s">
        <v>455</v>
      </c>
      <c r="F21" s="141" t="s">
        <v>456</v>
      </c>
      <c r="G21" s="154" t="s">
        <v>457</v>
      </c>
      <c r="H21" s="141" t="s">
        <v>458</v>
      </c>
      <c r="I21" s="190">
        <v>2</v>
      </c>
      <c r="J21" s="129" t="s">
        <v>104</v>
      </c>
    </row>
    <row r="22" spans="1:33" s="97" customFormat="1" ht="78.75" customHeight="1">
      <c r="A22" s="108"/>
      <c r="B22" s="147"/>
      <c r="C22" s="147"/>
      <c r="D22" s="141" t="s">
        <v>459</v>
      </c>
      <c r="E22" s="192" t="s">
        <v>460</v>
      </c>
      <c r="F22" s="141" t="s">
        <v>461</v>
      </c>
      <c r="G22" s="192" t="s">
        <v>462</v>
      </c>
      <c r="H22" s="192" t="s">
        <v>463</v>
      </c>
      <c r="I22" s="190">
        <v>1</v>
      </c>
      <c r="J22" s="161" t="s">
        <v>103</v>
      </c>
    </row>
    <row r="23" spans="1:33" s="97" customFormat="1" ht="78.75" customHeight="1">
      <c r="A23" s="30"/>
      <c r="B23" s="156"/>
      <c r="C23" s="156"/>
      <c r="D23" s="163" t="s">
        <v>464</v>
      </c>
      <c r="E23" s="162">
        <v>0</v>
      </c>
      <c r="F23" s="162">
        <v>8</v>
      </c>
      <c r="G23" s="163">
        <v>15</v>
      </c>
      <c r="H23" s="30" t="s">
        <v>465</v>
      </c>
      <c r="I23" s="193">
        <v>1.1000000000000001</v>
      </c>
      <c r="J23" s="99" t="s">
        <v>104</v>
      </c>
    </row>
    <row r="24" spans="1:33" s="97" customFormat="1" ht="78.75" customHeight="1">
      <c r="A24" s="108"/>
      <c r="B24" s="103"/>
      <c r="C24" s="103"/>
      <c r="D24" s="139"/>
      <c r="E24" s="131"/>
      <c r="F24" s="131"/>
      <c r="G24" s="131"/>
      <c r="H24" s="157"/>
      <c r="I24" s="103"/>
    </row>
    <row r="25" spans="1:33" ht="100.15" customHeight="1">
      <c r="A25" s="22"/>
      <c r="B25" s="98" t="s">
        <v>466</v>
      </c>
      <c r="C25" s="98" t="s">
        <v>467</v>
      </c>
      <c r="D25" s="128" t="s">
        <v>468</v>
      </c>
      <c r="E25" s="128" t="s">
        <v>469</v>
      </c>
      <c r="F25" s="128" t="s">
        <v>470</v>
      </c>
      <c r="G25" s="128" t="s">
        <v>471</v>
      </c>
      <c r="H25" s="157" t="s">
        <v>472</v>
      </c>
      <c r="I25" s="105"/>
      <c r="J25" s="97"/>
    </row>
    <row r="26" spans="1:33" ht="32.1" customHeight="1">
      <c r="A26" s="22"/>
      <c r="B26" s="101">
        <f>IFERROR(AVERAGE(I8:I14),"")</f>
        <v>0.79600000000000004</v>
      </c>
      <c r="C26" s="102">
        <f ca="1">IF(OR('1. Basic project data'!E16="",'1. Basic project data'!E18=""),"",(TODAY()-'1. Basic project data'!E16)/('1. Basic project data'!E18-'1. Basic project data'!E16))</f>
        <v>2.0061559507523938</v>
      </c>
      <c r="D26" s="128" t="s">
        <v>473</v>
      </c>
      <c r="E26" s="128" t="s">
        <v>474</v>
      </c>
      <c r="F26" s="128" t="s">
        <v>475</v>
      </c>
      <c r="G26" s="128" t="s">
        <v>476</v>
      </c>
      <c r="H26" s="160" t="s">
        <v>477</v>
      </c>
      <c r="I26" s="104"/>
      <c r="J26" s="97"/>
    </row>
    <row r="27" spans="1:33" ht="17.100000000000001" customHeight="1">
      <c r="A27" s="22"/>
      <c r="B27" s="106"/>
      <c r="C27" s="107"/>
      <c r="D27" s="128" t="s">
        <v>478</v>
      </c>
      <c r="E27" s="128" t="s">
        <v>479</v>
      </c>
      <c r="F27" s="128" t="s">
        <v>480</v>
      </c>
      <c r="G27" s="128" t="s">
        <v>481</v>
      </c>
      <c r="H27" s="128" t="s">
        <v>482</v>
      </c>
      <c r="I27" s="108"/>
      <c r="J27" s="97"/>
    </row>
    <row r="28" spans="1:33" ht="17.100000000000001" customHeight="1">
      <c r="A28" s="22"/>
      <c r="B28" s="109"/>
      <c r="C28" s="110"/>
      <c r="D28" s="128" t="s">
        <v>483</v>
      </c>
      <c r="E28" s="128" t="s">
        <v>445</v>
      </c>
      <c r="F28" s="111"/>
      <c r="G28" s="148" t="s">
        <v>484</v>
      </c>
      <c r="H28" s="108"/>
      <c r="I28" s="112"/>
      <c r="J28" s="97"/>
    </row>
    <row r="29" spans="1:33" ht="17.100000000000001" customHeight="1">
      <c r="A29" s="22"/>
      <c r="B29" s="113"/>
      <c r="C29" s="114"/>
      <c r="D29" s="128" t="s">
        <v>485</v>
      </c>
      <c r="E29" s="108"/>
      <c r="F29" s="115"/>
      <c r="G29" s="108"/>
      <c r="H29" s="108"/>
      <c r="I29" s="108"/>
      <c r="J29" s="97"/>
    </row>
    <row r="30" spans="1:33" ht="17.100000000000001" customHeight="1">
      <c r="A30" s="22"/>
      <c r="B30" s="113"/>
      <c r="C30" s="114"/>
      <c r="D30" s="128" t="s">
        <v>486</v>
      </c>
      <c r="E30" s="108"/>
      <c r="F30" s="115"/>
      <c r="G30" s="108"/>
      <c r="H30" s="108"/>
      <c r="I30" s="108"/>
      <c r="J30" s="97"/>
    </row>
    <row r="31" spans="1:33" ht="17.100000000000001" customHeight="1">
      <c r="A31" s="22"/>
      <c r="B31" s="113"/>
      <c r="C31" s="114"/>
      <c r="D31" s="128" t="s">
        <v>487</v>
      </c>
      <c r="E31" s="108"/>
      <c r="F31" s="115"/>
      <c r="G31" s="108"/>
      <c r="H31" s="108"/>
      <c r="I31" s="108"/>
      <c r="J31" s="97"/>
    </row>
    <row r="32" spans="1:33" ht="17.100000000000001" customHeight="1">
      <c r="A32" s="22"/>
      <c r="B32" s="113"/>
      <c r="C32" s="114"/>
      <c r="D32" s="128" t="s">
        <v>488</v>
      </c>
      <c r="E32" s="108"/>
      <c r="F32" s="115"/>
      <c r="G32" s="108"/>
      <c r="H32" s="108"/>
      <c r="I32" s="108"/>
      <c r="J32" s="97"/>
    </row>
    <row r="33" spans="1:10" ht="17.100000000000001" customHeight="1">
      <c r="A33" s="22"/>
      <c r="B33" s="113"/>
      <c r="C33" s="114"/>
      <c r="D33" s="128" t="s">
        <v>489</v>
      </c>
      <c r="E33" s="108"/>
      <c r="F33" s="115"/>
      <c r="G33" s="108"/>
      <c r="H33" s="108"/>
      <c r="I33" s="108"/>
      <c r="J33" s="97"/>
    </row>
    <row r="34" spans="1:10" ht="17.100000000000001" customHeight="1">
      <c r="A34" s="22"/>
      <c r="B34" s="113"/>
      <c r="C34" s="114"/>
      <c r="D34" s="128" t="s">
        <v>490</v>
      </c>
      <c r="E34" s="108"/>
      <c r="F34" s="115"/>
      <c r="G34" s="108"/>
      <c r="H34" s="108"/>
      <c r="I34" s="108"/>
      <c r="J34" s="97"/>
    </row>
    <row r="35" spans="1:10" ht="17.100000000000001" customHeight="1">
      <c r="A35" s="22"/>
      <c r="B35" s="116"/>
      <c r="C35" s="114"/>
      <c r="D35" s="108"/>
      <c r="E35" s="108"/>
      <c r="F35" s="117"/>
      <c r="G35" s="108"/>
      <c r="H35" s="108"/>
      <c r="I35" s="108"/>
      <c r="J35" s="97"/>
    </row>
    <row r="36" spans="1:10" ht="17.100000000000001" customHeight="1">
      <c r="A36" s="22"/>
      <c r="B36" s="118"/>
      <c r="C36" s="119"/>
      <c r="D36" s="108"/>
      <c r="E36" s="108"/>
      <c r="F36" s="108"/>
      <c r="G36" s="108"/>
      <c r="H36" s="108"/>
      <c r="I36" s="108"/>
      <c r="J36" s="97"/>
    </row>
    <row r="37" spans="1:10" ht="17.100000000000001" customHeight="1">
      <c r="A37" s="22"/>
      <c r="B37" s="265" t="s">
        <v>491</v>
      </c>
      <c r="C37" s="473"/>
      <c r="D37" s="473"/>
      <c r="E37" s="473"/>
      <c r="F37" s="473"/>
      <c r="G37" s="473"/>
      <c r="H37" s="473"/>
      <c r="I37" s="473"/>
      <c r="J37" s="473"/>
    </row>
    <row r="38" spans="1:10" ht="50.1" customHeight="1">
      <c r="A38" s="22"/>
      <c r="B38" s="253" t="s">
        <v>492</v>
      </c>
      <c r="C38" s="473"/>
      <c r="D38" s="473"/>
      <c r="E38" s="473"/>
      <c r="F38" s="473"/>
      <c r="G38" s="473"/>
      <c r="H38" s="473"/>
      <c r="I38" s="473"/>
      <c r="J38" s="473"/>
    </row>
    <row r="39" spans="1:10" ht="17.100000000000001" customHeight="1">
      <c r="A39" s="22"/>
      <c r="B39" s="120"/>
      <c r="C39" s="114"/>
      <c r="D39" s="108"/>
      <c r="E39" s="108"/>
      <c r="F39" s="108"/>
      <c r="G39" s="108"/>
      <c r="H39" s="108"/>
      <c r="I39" s="108"/>
      <c r="J39" s="97"/>
    </row>
    <row r="40" spans="1:10" ht="60" customHeight="1">
      <c r="A40" s="22"/>
      <c r="B40" s="120"/>
      <c r="C40" s="252" t="s">
        <v>493</v>
      </c>
      <c r="D40" s="98" t="s">
        <v>494</v>
      </c>
      <c r="E40" s="98" t="s">
        <v>110</v>
      </c>
      <c r="F40" s="98" t="s">
        <v>495</v>
      </c>
      <c r="G40" s="98" t="s">
        <v>496</v>
      </c>
      <c r="H40" s="98" t="s">
        <v>75</v>
      </c>
      <c r="I40" s="108"/>
      <c r="J40" s="97"/>
    </row>
    <row r="41" spans="1:10" ht="45" customHeight="1">
      <c r="A41" s="22"/>
      <c r="B41" s="121"/>
      <c r="C41" s="497"/>
      <c r="D41" s="164" t="s">
        <v>103</v>
      </c>
      <c r="E41" s="164" t="s">
        <v>103</v>
      </c>
      <c r="F41" s="164" t="s">
        <v>104</v>
      </c>
      <c r="G41" s="164" t="s">
        <v>103</v>
      </c>
      <c r="H41" s="164" t="s">
        <v>104</v>
      </c>
      <c r="I41" s="97"/>
      <c r="J41" s="97"/>
    </row>
    <row r="42" spans="1:10" ht="260.10000000000002" customHeight="1">
      <c r="A42" s="22"/>
      <c r="B42" s="97"/>
      <c r="C42" s="254" t="s">
        <v>497</v>
      </c>
      <c r="D42" s="165" t="s">
        <v>498</v>
      </c>
      <c r="E42" s="165" t="s">
        <v>499</v>
      </c>
      <c r="F42" s="165" t="s">
        <v>500</v>
      </c>
      <c r="G42" s="165" t="s">
        <v>501</v>
      </c>
      <c r="H42" s="172" t="s">
        <v>502</v>
      </c>
      <c r="I42" s="97"/>
      <c r="J42" s="97"/>
    </row>
    <row r="43" spans="1:10" ht="17.100000000000001" customHeight="1">
      <c r="A43" s="22"/>
      <c r="B43" s="122"/>
      <c r="C43" s="97"/>
      <c r="D43" s="97"/>
      <c r="E43" s="97"/>
      <c r="F43" s="97"/>
      <c r="G43" s="97"/>
      <c r="H43" s="97"/>
      <c r="I43" s="97"/>
      <c r="J43" s="97"/>
    </row>
    <row r="44" spans="1:10">
      <c r="A44" s="22"/>
      <c r="B44" s="108"/>
      <c r="C44" s="108"/>
      <c r="D44" s="108"/>
      <c r="E44" s="108"/>
      <c r="F44" s="108"/>
      <c r="G44" s="108"/>
      <c r="H44" s="108"/>
      <c r="I44" s="108"/>
      <c r="J44" s="97"/>
    </row>
    <row r="45" spans="1:10" ht="15.6" customHeight="1">
      <c r="A45" s="22"/>
      <c r="B45" s="123"/>
      <c r="C45" s="97"/>
      <c r="D45" s="97"/>
      <c r="E45" s="97"/>
      <c r="F45" s="97"/>
      <c r="G45" s="97"/>
      <c r="H45" s="97"/>
      <c r="I45" s="97"/>
      <c r="J45" s="97"/>
    </row>
    <row r="46" spans="1:10">
      <c r="A46" s="22"/>
      <c r="B46" s="124"/>
      <c r="C46" s="124"/>
      <c r="D46" s="124"/>
      <c r="E46" s="124"/>
      <c r="F46" s="124"/>
      <c r="G46" s="124"/>
      <c r="H46" s="124"/>
      <c r="I46" s="124"/>
      <c r="J46" s="97"/>
    </row>
    <row r="47" spans="1:10">
      <c r="A47" s="22"/>
      <c r="B47" s="265" t="s">
        <v>503</v>
      </c>
      <c r="C47" s="473"/>
      <c r="D47" s="473"/>
      <c r="E47" s="473"/>
      <c r="F47" s="473"/>
      <c r="G47" s="473"/>
      <c r="H47" s="473"/>
      <c r="I47" s="473"/>
      <c r="J47" s="97"/>
    </row>
    <row r="48" spans="1:10">
      <c r="A48" s="22"/>
      <c r="B48" s="124"/>
      <c r="C48" s="124"/>
      <c r="D48" s="124"/>
      <c r="E48" s="124"/>
      <c r="F48" s="124"/>
      <c r="G48" s="124"/>
      <c r="H48" s="124"/>
      <c r="I48" s="124"/>
      <c r="J48" s="97"/>
    </row>
    <row r="49" spans="1:10">
      <c r="A49" s="22"/>
      <c r="B49" s="124"/>
      <c r="C49" s="124"/>
      <c r="D49" s="124"/>
      <c r="E49" s="124"/>
      <c r="F49" s="124"/>
      <c r="G49" s="124"/>
      <c r="H49" s="124"/>
      <c r="I49" s="124"/>
      <c r="J49" s="97"/>
    </row>
    <row r="50" spans="1:10" ht="45" customHeight="1">
      <c r="A50" s="22"/>
      <c r="B50" s="264" t="s">
        <v>504</v>
      </c>
      <c r="C50" s="496"/>
      <c r="D50" s="264" t="s">
        <v>505</v>
      </c>
      <c r="E50" s="496"/>
      <c r="F50" s="264" t="s">
        <v>506</v>
      </c>
      <c r="G50" s="496"/>
      <c r="H50" s="264" t="s">
        <v>507</v>
      </c>
      <c r="I50" s="496"/>
      <c r="J50" s="97"/>
    </row>
    <row r="51" spans="1:10" ht="145.15" customHeight="1">
      <c r="A51" s="22"/>
      <c r="B51" s="251"/>
      <c r="C51" s="496"/>
      <c r="D51" s="251"/>
      <c r="E51" s="496"/>
      <c r="F51" s="251"/>
      <c r="G51" s="496"/>
      <c r="H51" s="251"/>
      <c r="I51" s="496"/>
      <c r="J51" s="97"/>
    </row>
    <row r="52" spans="1:10" ht="145.15" customHeight="1">
      <c r="A52" s="22"/>
      <c r="B52" s="251"/>
      <c r="C52" s="496"/>
      <c r="D52" s="251"/>
      <c r="E52" s="496"/>
      <c r="F52" s="251"/>
      <c r="G52" s="496"/>
      <c r="H52" s="251"/>
      <c r="I52" s="496"/>
      <c r="J52" s="97"/>
    </row>
    <row r="53" spans="1:10" ht="145.15" customHeight="1">
      <c r="A53" s="22"/>
      <c r="B53" s="251"/>
      <c r="C53" s="496"/>
      <c r="D53" s="251"/>
      <c r="E53" s="496"/>
      <c r="F53" s="251"/>
      <c r="G53" s="496"/>
      <c r="H53" s="251"/>
      <c r="I53" s="496"/>
      <c r="J53" s="97"/>
    </row>
    <row r="54" spans="1:10" ht="145.15" customHeight="1">
      <c r="A54" s="22"/>
      <c r="B54" s="251"/>
      <c r="C54" s="496"/>
      <c r="D54" s="251"/>
      <c r="E54" s="496"/>
      <c r="F54" s="251"/>
      <c r="G54" s="496"/>
      <c r="H54" s="251"/>
      <c r="I54" s="496"/>
      <c r="J54" s="97"/>
    </row>
    <row r="55" spans="1:10" ht="82.15" customHeight="1">
      <c r="A55" s="22"/>
      <c r="B55" s="270" t="s">
        <v>508</v>
      </c>
      <c r="C55" s="473"/>
      <c r="D55" s="473"/>
      <c r="E55" s="473"/>
      <c r="F55" s="473"/>
      <c r="G55" s="473"/>
      <c r="H55" s="473"/>
      <c r="I55" s="473"/>
      <c r="J55" s="473"/>
    </row>
    <row r="56" spans="1:10" ht="82.15" customHeight="1">
      <c r="A56" s="22"/>
      <c r="B56" s="473"/>
      <c r="C56" s="473"/>
      <c r="D56" s="473"/>
      <c r="E56" s="473"/>
      <c r="F56" s="473"/>
      <c r="G56" s="473"/>
      <c r="H56" s="473"/>
      <c r="I56" s="473"/>
      <c r="J56" s="473"/>
    </row>
    <row r="57" spans="1:10" ht="82.15" customHeight="1">
      <c r="A57" s="22"/>
      <c r="B57" s="473"/>
      <c r="C57" s="473"/>
      <c r="D57" s="473"/>
      <c r="E57" s="473"/>
      <c r="F57" s="473"/>
      <c r="G57" s="473"/>
      <c r="H57" s="473"/>
      <c r="I57" s="473"/>
      <c r="J57" s="473"/>
    </row>
    <row r="58" spans="1:10" ht="82.15" customHeight="1">
      <c r="A58" s="22"/>
      <c r="B58" s="473"/>
      <c r="C58" s="473"/>
      <c r="D58" s="473"/>
      <c r="E58" s="473"/>
      <c r="F58" s="473"/>
      <c r="G58" s="473"/>
      <c r="H58" s="473"/>
      <c r="I58" s="473"/>
      <c r="J58" s="473"/>
    </row>
    <row r="59" spans="1:10" ht="15" customHeight="1">
      <c r="A59" s="22"/>
      <c r="B59" s="125"/>
      <c r="C59" s="97"/>
      <c r="D59" s="97"/>
      <c r="E59" s="97"/>
      <c r="F59" s="97"/>
      <c r="G59" s="97"/>
      <c r="H59" s="97"/>
      <c r="I59" s="97"/>
      <c r="J59" s="97"/>
    </row>
    <row r="60" spans="1:10" ht="23.65" customHeight="1">
      <c r="A60" s="22"/>
      <c r="B60" s="97"/>
      <c r="C60" s="97"/>
      <c r="D60" s="97"/>
      <c r="E60" s="97"/>
      <c r="F60" s="97"/>
      <c r="G60" s="97"/>
      <c r="H60" s="97"/>
      <c r="I60" s="97"/>
      <c r="J60" s="97"/>
    </row>
    <row r="61" spans="1:10" ht="15" customHeight="1">
      <c r="A61" s="22"/>
      <c r="B61" s="97"/>
      <c r="C61" s="97"/>
      <c r="D61" s="97"/>
      <c r="E61" s="97"/>
      <c r="F61" s="97"/>
      <c r="G61" s="97"/>
      <c r="H61" s="97"/>
      <c r="I61" s="97"/>
      <c r="J61" s="97"/>
    </row>
    <row r="62" spans="1:10" ht="23.65" customHeight="1">
      <c r="A62" s="22"/>
      <c r="B62" s="97"/>
      <c r="C62" s="97"/>
      <c r="D62" s="97"/>
      <c r="E62" s="97"/>
      <c r="F62" s="97"/>
      <c r="G62" s="97"/>
      <c r="H62" s="97"/>
      <c r="I62" s="97"/>
      <c r="J62" s="97"/>
    </row>
    <row r="63" spans="1:10" ht="22.15" customHeight="1">
      <c r="A63" s="22"/>
      <c r="B63" s="97"/>
      <c r="C63" s="97"/>
      <c r="D63" s="97"/>
      <c r="E63" s="97"/>
      <c r="F63" s="97"/>
      <c r="G63" s="97"/>
      <c r="H63" s="97"/>
      <c r="I63" s="97"/>
      <c r="J63" s="97"/>
    </row>
    <row r="64" spans="1:10" ht="18.600000000000001" customHeight="1">
      <c r="A64" s="22"/>
      <c r="B64" s="97"/>
      <c r="C64" s="97"/>
      <c r="D64" s="97"/>
      <c r="E64" s="97"/>
      <c r="F64" s="97"/>
      <c r="G64" s="97"/>
      <c r="H64" s="97"/>
      <c r="I64" s="97"/>
      <c r="J64" s="97"/>
    </row>
    <row r="65" spans="1:10">
      <c r="A65" s="22"/>
      <c r="B65" s="97"/>
      <c r="C65" s="97"/>
      <c r="D65" s="97"/>
      <c r="E65" s="97"/>
      <c r="F65" s="97"/>
      <c r="G65" s="97"/>
      <c r="H65" s="97"/>
      <c r="I65" s="97"/>
      <c r="J65" s="97"/>
    </row>
    <row r="66" spans="1:10">
      <c r="A66" s="22"/>
      <c r="B66" s="97"/>
      <c r="C66" s="97"/>
      <c r="D66" s="97"/>
      <c r="E66" s="97"/>
      <c r="F66" s="97"/>
      <c r="G66" s="97"/>
      <c r="H66" s="97"/>
      <c r="I66" s="97"/>
      <c r="J66" s="97"/>
    </row>
    <row r="67" spans="1:10">
      <c r="A67" s="22"/>
      <c r="B67" s="97"/>
      <c r="C67" s="97"/>
      <c r="D67" s="97"/>
      <c r="E67" s="97"/>
      <c r="F67" s="97"/>
      <c r="G67" s="97"/>
      <c r="H67" s="97"/>
      <c r="I67" s="97"/>
      <c r="J67" s="97"/>
    </row>
    <row r="68" spans="1:10">
      <c r="A68" s="22"/>
      <c r="B68" s="97"/>
      <c r="C68" s="97"/>
      <c r="D68" s="97"/>
      <c r="E68" s="97"/>
      <c r="F68" s="97"/>
      <c r="G68" s="97"/>
      <c r="H68" s="97"/>
      <c r="I68" s="97"/>
      <c r="J68" s="97"/>
    </row>
    <row r="69" spans="1:10">
      <c r="A69" s="22"/>
      <c r="B69" s="97"/>
      <c r="C69" s="97"/>
      <c r="D69" s="97"/>
      <c r="E69" s="97"/>
      <c r="F69" s="97"/>
      <c r="G69" s="97"/>
      <c r="H69" s="97"/>
      <c r="I69" s="97"/>
      <c r="J69" s="97"/>
    </row>
    <row r="70" spans="1:10">
      <c r="A70" s="22"/>
      <c r="B70" s="97"/>
      <c r="C70" s="97"/>
      <c r="D70" s="97"/>
      <c r="E70" s="97"/>
      <c r="F70" s="97"/>
      <c r="G70" s="97"/>
      <c r="H70" s="97"/>
      <c r="I70" s="97"/>
      <c r="J70" s="97"/>
    </row>
    <row r="71" spans="1:10">
      <c r="A71" s="22"/>
      <c r="B71" s="97"/>
      <c r="C71" s="97"/>
      <c r="D71" s="97"/>
      <c r="E71" s="97"/>
      <c r="F71" s="97"/>
      <c r="G71" s="97"/>
      <c r="H71" s="97"/>
      <c r="I71" s="97"/>
      <c r="J71" s="97"/>
    </row>
    <row r="72" spans="1:10">
      <c r="A72" s="22"/>
      <c r="B72" s="97"/>
      <c r="C72" s="97"/>
      <c r="D72" s="97"/>
      <c r="E72" s="97"/>
      <c r="F72" s="97"/>
      <c r="G72" s="97"/>
      <c r="H72" s="97"/>
      <c r="I72" s="97"/>
      <c r="J72" s="97"/>
    </row>
    <row r="73" spans="1:10">
      <c r="A73" s="22"/>
      <c r="B73" s="97"/>
      <c r="C73" s="97"/>
      <c r="D73" s="97"/>
      <c r="E73" s="97"/>
      <c r="F73" s="97"/>
      <c r="G73" s="97"/>
      <c r="H73" s="97"/>
      <c r="I73" s="97"/>
      <c r="J73" s="97"/>
    </row>
    <row r="74" spans="1:10">
      <c r="A74" s="22"/>
      <c r="B74" s="97"/>
      <c r="C74" s="97"/>
      <c r="D74" s="97"/>
      <c r="E74" s="97"/>
      <c r="F74" s="97"/>
      <c r="G74" s="97"/>
      <c r="H74" s="97"/>
      <c r="I74" s="97"/>
      <c r="J74" s="97"/>
    </row>
    <row r="75" spans="1:10">
      <c r="A75" s="22"/>
      <c r="B75" s="97"/>
      <c r="C75" s="97"/>
      <c r="D75" s="97"/>
      <c r="E75" s="97"/>
      <c r="F75" s="97"/>
      <c r="G75" s="97"/>
      <c r="H75" s="97"/>
      <c r="I75" s="97"/>
      <c r="J75" s="97"/>
    </row>
    <row r="76" spans="1:10">
      <c r="A76" s="22"/>
      <c r="B76" s="97"/>
      <c r="C76" s="97"/>
      <c r="D76" s="97"/>
      <c r="E76" s="97"/>
      <c r="F76" s="97"/>
      <c r="G76" s="97"/>
      <c r="H76" s="97"/>
      <c r="I76" s="97"/>
      <c r="J76" s="97"/>
    </row>
    <row r="77" spans="1:10">
      <c r="A77" s="22"/>
      <c r="B77" s="97"/>
      <c r="C77" s="97"/>
      <c r="D77" s="97"/>
      <c r="E77" s="97"/>
      <c r="F77" s="97"/>
      <c r="G77" s="97"/>
      <c r="H77" s="97"/>
      <c r="I77" s="97"/>
      <c r="J77" s="97"/>
    </row>
    <row r="78" spans="1:10">
      <c r="A78" s="22"/>
      <c r="B78" s="97"/>
      <c r="C78" s="97"/>
      <c r="D78" s="97"/>
      <c r="E78" s="97"/>
      <c r="F78" s="97"/>
      <c r="G78" s="97"/>
      <c r="H78" s="97"/>
      <c r="I78" s="97"/>
      <c r="J78" s="97"/>
    </row>
    <row r="79" spans="1:10">
      <c r="A79" s="22"/>
      <c r="B79" s="97"/>
      <c r="C79" s="97"/>
      <c r="D79" s="97"/>
      <c r="E79" s="97"/>
      <c r="F79" s="97"/>
      <c r="G79" s="97"/>
      <c r="H79" s="97"/>
      <c r="I79" s="97"/>
      <c r="J79" s="97"/>
    </row>
    <row r="80" spans="1:10">
      <c r="A80" s="22"/>
      <c r="B80" s="97"/>
      <c r="C80" s="97"/>
      <c r="D80" s="97"/>
      <c r="E80" s="97"/>
      <c r="F80" s="97"/>
      <c r="G80" s="97"/>
      <c r="H80" s="97"/>
      <c r="I80" s="97"/>
      <c r="J80" s="97"/>
    </row>
    <row r="81" spans="1:10">
      <c r="A81" s="22"/>
      <c r="B81" s="97"/>
      <c r="C81" s="97"/>
      <c r="D81" s="97"/>
      <c r="E81" s="97"/>
      <c r="F81" s="97"/>
      <c r="G81" s="97"/>
      <c r="H81" s="97"/>
      <c r="I81" s="97"/>
      <c r="J81" s="97"/>
    </row>
    <row r="82" spans="1:10">
      <c r="A82" s="22"/>
      <c r="B82" s="97"/>
      <c r="C82" s="97"/>
      <c r="D82" s="97"/>
      <c r="E82" s="97"/>
      <c r="F82" s="97"/>
      <c r="G82" s="97"/>
      <c r="H82" s="97"/>
      <c r="I82" s="97"/>
      <c r="J82" s="97"/>
    </row>
    <row r="83" spans="1:10">
      <c r="A83" s="22"/>
      <c r="B83" s="97"/>
      <c r="C83" s="97"/>
      <c r="D83" s="97"/>
      <c r="E83" s="97"/>
      <c r="F83" s="97"/>
      <c r="G83" s="97"/>
      <c r="H83" s="97"/>
      <c r="I83" s="97"/>
      <c r="J83" s="97"/>
    </row>
    <row r="84" spans="1:10">
      <c r="A84" s="22"/>
      <c r="B84" s="97"/>
      <c r="C84" s="97"/>
      <c r="D84" s="97"/>
      <c r="E84" s="97"/>
      <c r="F84" s="97"/>
      <c r="G84" s="97"/>
      <c r="H84" s="97"/>
      <c r="I84" s="97"/>
      <c r="J84" s="97"/>
    </row>
    <row r="85" spans="1:10">
      <c r="A85" s="22"/>
      <c r="B85" s="97"/>
      <c r="C85" s="97"/>
      <c r="D85" s="97"/>
      <c r="E85" s="97"/>
      <c r="F85" s="97"/>
      <c r="G85" s="97"/>
      <c r="H85" s="97"/>
      <c r="I85" s="97"/>
      <c r="J85" s="97"/>
    </row>
    <row r="86" spans="1:10">
      <c r="A86" s="22"/>
      <c r="B86" s="97"/>
      <c r="C86" s="97"/>
      <c r="D86" s="97"/>
      <c r="E86" s="97"/>
      <c r="F86" s="97"/>
      <c r="G86" s="97"/>
      <c r="H86" s="97"/>
      <c r="I86" s="97"/>
      <c r="J86" s="97"/>
    </row>
    <row r="87" spans="1:10">
      <c r="A87" s="22"/>
      <c r="B87" s="97"/>
      <c r="C87" s="97"/>
      <c r="D87" s="97"/>
      <c r="E87" s="97"/>
      <c r="F87" s="97"/>
      <c r="G87" s="97"/>
      <c r="H87" s="97"/>
      <c r="I87" s="97"/>
      <c r="J87" s="97"/>
    </row>
    <row r="88" spans="1:10">
      <c r="A88" s="22"/>
      <c r="B88" s="97"/>
      <c r="C88" s="97"/>
      <c r="D88" s="97"/>
      <c r="E88" s="97"/>
      <c r="F88" s="97"/>
      <c r="G88" s="97"/>
      <c r="H88" s="97"/>
      <c r="I88" s="97"/>
      <c r="J88" s="97"/>
    </row>
    <row r="89" spans="1:10">
      <c r="A89" s="22"/>
      <c r="B89" s="97"/>
      <c r="C89" s="97"/>
      <c r="D89" s="97"/>
      <c r="E89" s="97"/>
      <c r="F89" s="97"/>
      <c r="G89" s="97"/>
      <c r="H89" s="97"/>
      <c r="I89" s="97"/>
      <c r="J89" s="97"/>
    </row>
    <row r="90" spans="1:10">
      <c r="A90" s="22"/>
      <c r="B90" s="97"/>
      <c r="C90" s="97"/>
      <c r="D90" s="97"/>
      <c r="E90" s="97"/>
      <c r="F90" s="97"/>
      <c r="G90" s="97"/>
      <c r="H90" s="97"/>
      <c r="I90" s="97"/>
      <c r="J90" s="97"/>
    </row>
    <row r="91" spans="1:10">
      <c r="A91" s="22"/>
      <c r="B91" s="97"/>
      <c r="C91" s="97"/>
      <c r="D91" s="97"/>
      <c r="E91" s="97"/>
      <c r="F91" s="97"/>
      <c r="G91" s="97"/>
      <c r="H91" s="97"/>
      <c r="I91" s="97"/>
      <c r="J91" s="97"/>
    </row>
    <row r="92" spans="1:10">
      <c r="A92" s="22"/>
      <c r="B92" s="97"/>
      <c r="C92" s="97"/>
      <c r="D92" s="97"/>
      <c r="E92" s="97"/>
      <c r="F92" s="97"/>
      <c r="G92" s="97"/>
      <c r="H92" s="97"/>
      <c r="I92" s="97"/>
      <c r="J92" s="97"/>
    </row>
    <row r="93" spans="1:10">
      <c r="A93" s="22"/>
      <c r="B93" s="97"/>
      <c r="C93" s="97"/>
      <c r="D93" s="97"/>
      <c r="E93" s="97"/>
      <c r="F93" s="97"/>
      <c r="G93" s="97"/>
      <c r="H93" s="97"/>
      <c r="I93" s="97"/>
      <c r="J93" s="97"/>
    </row>
    <row r="94" spans="1:10">
      <c r="A94" s="22"/>
      <c r="B94" s="97"/>
      <c r="C94" s="97"/>
      <c r="D94" s="97"/>
      <c r="E94" s="97"/>
      <c r="F94" s="97"/>
      <c r="G94" s="97"/>
      <c r="H94" s="97"/>
      <c r="I94" s="97"/>
      <c r="J94" s="97"/>
    </row>
    <row r="95" spans="1:10">
      <c r="A95" s="22"/>
      <c r="B95" s="97"/>
      <c r="C95" s="97"/>
      <c r="D95" s="97"/>
      <c r="E95" s="97"/>
      <c r="F95" s="97"/>
      <c r="G95" s="97"/>
      <c r="H95" s="97"/>
      <c r="I95" s="97"/>
      <c r="J95" s="97"/>
    </row>
    <row r="96" spans="1:10">
      <c r="A96" s="22"/>
      <c r="B96" s="97"/>
      <c r="C96" s="97"/>
      <c r="D96" s="97"/>
      <c r="E96" s="97"/>
      <c r="F96" s="97"/>
      <c r="G96" s="97"/>
      <c r="H96" s="97"/>
      <c r="I96" s="97"/>
      <c r="J96" s="97"/>
    </row>
    <row r="97" spans="1:10">
      <c r="A97" s="22"/>
      <c r="B97" s="97"/>
      <c r="C97" s="97"/>
      <c r="D97" s="97"/>
      <c r="E97" s="97"/>
      <c r="F97" s="97"/>
      <c r="G97" s="97"/>
      <c r="H97" s="97"/>
      <c r="I97" s="97"/>
      <c r="J97" s="97"/>
    </row>
    <row r="98" spans="1:10">
      <c r="A98" s="22"/>
      <c r="B98" s="97"/>
      <c r="C98" s="97"/>
      <c r="D98" s="97"/>
      <c r="E98" s="97"/>
      <c r="F98" s="97"/>
      <c r="G98" s="97"/>
      <c r="H98" s="97"/>
      <c r="I98" s="97"/>
      <c r="J98" s="97"/>
    </row>
    <row r="99" spans="1:10">
      <c r="A99" s="22"/>
      <c r="B99" s="97"/>
      <c r="C99" s="97"/>
      <c r="D99" s="97"/>
      <c r="E99" s="97"/>
      <c r="F99" s="97"/>
      <c r="G99" s="97"/>
      <c r="H99" s="97"/>
      <c r="I99" s="97"/>
      <c r="J99" s="97"/>
    </row>
    <row r="100" spans="1:10">
      <c r="A100" s="22"/>
      <c r="B100" s="97"/>
      <c r="C100" s="97"/>
      <c r="D100" s="97"/>
      <c r="E100" s="97"/>
      <c r="F100" s="97"/>
      <c r="G100" s="97"/>
      <c r="H100" s="97"/>
      <c r="I100" s="97"/>
      <c r="J100" s="97"/>
    </row>
    <row r="101" spans="1:10">
      <c r="A101" s="22"/>
      <c r="B101" s="97"/>
      <c r="C101" s="97"/>
      <c r="D101" s="97"/>
      <c r="E101" s="97"/>
      <c r="F101" s="97"/>
      <c r="G101" s="97"/>
      <c r="H101" s="97"/>
      <c r="I101" s="97"/>
      <c r="J101" s="97"/>
    </row>
    <row r="102" spans="1:10">
      <c r="A102" s="22"/>
      <c r="B102" s="97"/>
      <c r="C102" s="97"/>
      <c r="D102" s="97"/>
      <c r="E102" s="97"/>
      <c r="F102" s="97"/>
      <c r="G102" s="97"/>
      <c r="H102" s="97"/>
      <c r="I102" s="97"/>
      <c r="J102" s="97"/>
    </row>
    <row r="103" spans="1:10">
      <c r="A103" s="22"/>
      <c r="B103" s="97"/>
      <c r="C103" s="97"/>
      <c r="D103" s="97"/>
      <c r="E103" s="97"/>
      <c r="F103" s="97"/>
      <c r="G103" s="97"/>
      <c r="H103" s="97"/>
      <c r="I103" s="97"/>
      <c r="J103" s="97"/>
    </row>
    <row r="104" spans="1:10">
      <c r="A104" s="22"/>
      <c r="B104" s="97"/>
      <c r="C104" s="97"/>
      <c r="D104" s="97"/>
      <c r="E104" s="97"/>
      <c r="F104" s="97"/>
      <c r="G104" s="97"/>
      <c r="H104" s="97"/>
      <c r="I104" s="97"/>
      <c r="J104" s="97"/>
    </row>
    <row r="105" spans="1:10">
      <c r="A105" s="22"/>
      <c r="B105" s="97"/>
      <c r="C105" s="97"/>
      <c r="D105" s="97"/>
      <c r="E105" s="97"/>
      <c r="F105" s="97"/>
      <c r="G105" s="97"/>
      <c r="H105" s="97"/>
      <c r="I105" s="97"/>
      <c r="J105" s="97"/>
    </row>
    <row r="106" spans="1:10">
      <c r="A106" s="22"/>
      <c r="B106" s="97"/>
      <c r="C106" s="97"/>
      <c r="D106" s="97"/>
      <c r="E106" s="97"/>
      <c r="F106" s="97"/>
      <c r="G106" s="97"/>
      <c r="H106" s="97"/>
      <c r="I106" s="97"/>
      <c r="J106" s="97"/>
    </row>
    <row r="107" spans="1:10">
      <c r="A107" s="22"/>
      <c r="B107" s="97"/>
      <c r="C107" s="97"/>
      <c r="D107" s="97"/>
      <c r="E107" s="97"/>
      <c r="F107" s="97"/>
      <c r="G107" s="97"/>
      <c r="H107" s="97"/>
      <c r="I107" s="97"/>
      <c r="J107" s="97"/>
    </row>
    <row r="108" spans="1:10">
      <c r="A108" s="22"/>
      <c r="B108" s="97"/>
      <c r="C108" s="97"/>
      <c r="D108" s="97"/>
      <c r="E108" s="97"/>
      <c r="F108" s="97"/>
      <c r="G108" s="97"/>
      <c r="H108" s="97"/>
      <c r="I108" s="97"/>
      <c r="J108" s="97"/>
    </row>
    <row r="109" spans="1:10">
      <c r="A109" s="22"/>
      <c r="B109" s="97"/>
      <c r="C109" s="97"/>
      <c r="D109" s="97"/>
      <c r="E109" s="97"/>
      <c r="F109" s="97"/>
      <c r="G109" s="97"/>
      <c r="H109" s="97"/>
      <c r="I109" s="97"/>
      <c r="J109" s="97"/>
    </row>
    <row r="110" spans="1:10">
      <c r="A110" s="22"/>
    </row>
    <row r="111" spans="1:10">
      <c r="A111" s="22"/>
    </row>
    <row r="112" spans="1:10">
      <c r="A112" s="22"/>
    </row>
    <row r="113" spans="1:1">
      <c r="A113" s="22"/>
    </row>
    <row r="114" spans="1:1">
      <c r="A114" s="22"/>
    </row>
    <row r="115" spans="1:1">
      <c r="A115" s="22"/>
    </row>
    <row r="116" spans="1:1">
      <c r="A116" s="22"/>
    </row>
    <row r="117" spans="1:1">
      <c r="A117" s="22"/>
    </row>
    <row r="118" spans="1:1">
      <c r="A118" s="22"/>
    </row>
    <row r="119" spans="1:1">
      <c r="A119" s="22"/>
    </row>
    <row r="120" spans="1:1">
      <c r="A120" s="22"/>
    </row>
    <row r="121" spans="1:1">
      <c r="A121" s="22"/>
    </row>
    <row r="122" spans="1:1">
      <c r="A122" s="22"/>
    </row>
    <row r="123" spans="1:1">
      <c r="A123" s="22"/>
    </row>
    <row r="124" spans="1:1">
      <c r="A124" s="22"/>
    </row>
    <row r="125" spans="1:1">
      <c r="A125" s="22"/>
    </row>
    <row r="126" spans="1:1">
      <c r="A126" s="22"/>
    </row>
    <row r="127" spans="1:1">
      <c r="A127" s="22"/>
    </row>
    <row r="128" spans="1:1">
      <c r="A128" s="22"/>
    </row>
    <row r="129" spans="1:1">
      <c r="A129" s="22"/>
    </row>
    <row r="130" spans="1:1">
      <c r="A130" s="22"/>
    </row>
    <row r="131" spans="1:1">
      <c r="A131" s="22"/>
    </row>
    <row r="132" spans="1:1">
      <c r="A132" s="22"/>
    </row>
    <row r="133" spans="1:1">
      <c r="A133" s="22"/>
    </row>
    <row r="134" spans="1:1">
      <c r="A134" s="22"/>
    </row>
    <row r="135" spans="1:1">
      <c r="A135" s="22"/>
    </row>
    <row r="136" spans="1:1">
      <c r="A136" s="22"/>
    </row>
    <row r="137" spans="1:1">
      <c r="A137" s="22"/>
    </row>
    <row r="138" spans="1:1">
      <c r="A138" s="22"/>
    </row>
    <row r="139" spans="1:1">
      <c r="A139" s="22"/>
    </row>
    <row r="140" spans="1:1">
      <c r="A140" s="22"/>
    </row>
    <row r="141" spans="1:1">
      <c r="A141" s="22"/>
    </row>
    <row r="142" spans="1:1">
      <c r="A142" s="22"/>
    </row>
    <row r="143" spans="1:1">
      <c r="A143" s="22"/>
    </row>
    <row r="144" spans="1:1">
      <c r="A144" s="22"/>
    </row>
    <row r="145" spans="1:1">
      <c r="A145" s="22"/>
    </row>
    <row r="146" spans="1:1">
      <c r="A146" s="22"/>
    </row>
    <row r="147" spans="1:1">
      <c r="A147" s="22"/>
    </row>
    <row r="148" spans="1:1">
      <c r="A148" s="22"/>
    </row>
    <row r="149" spans="1:1">
      <c r="A149" s="22"/>
    </row>
    <row r="150" spans="1:1">
      <c r="A150" s="22"/>
    </row>
    <row r="151" spans="1:1">
      <c r="A151" s="22"/>
    </row>
    <row r="152" spans="1:1">
      <c r="A152" s="22"/>
    </row>
    <row r="153" spans="1:1">
      <c r="A153" s="22"/>
    </row>
    <row r="154" spans="1:1">
      <c r="A154" s="22"/>
    </row>
    <row r="155" spans="1:1">
      <c r="A155" s="22"/>
    </row>
    <row r="156" spans="1:1">
      <c r="A156" s="22"/>
    </row>
    <row r="157" spans="1:1">
      <c r="A157" s="22"/>
    </row>
    <row r="158" spans="1:1">
      <c r="A158" s="22"/>
    </row>
    <row r="159" spans="1:1">
      <c r="A159" s="22"/>
    </row>
    <row r="160" spans="1:1">
      <c r="A160" s="22"/>
    </row>
    <row r="161" spans="1:1">
      <c r="A161" s="22"/>
    </row>
    <row r="162" spans="1:1">
      <c r="A162" s="22"/>
    </row>
    <row r="163" spans="1:1">
      <c r="A163" s="22"/>
    </row>
    <row r="164" spans="1:1">
      <c r="A164" s="22"/>
    </row>
    <row r="165" spans="1:1">
      <c r="A165" s="22"/>
    </row>
    <row r="166" spans="1:1" ht="14.65" customHeight="1">
      <c r="A166" s="22"/>
    </row>
    <row r="167" spans="1:1" ht="14.65" customHeight="1">
      <c r="A167" s="22"/>
    </row>
    <row r="168" spans="1:1" ht="14.65" customHeight="1">
      <c r="A168" s="22"/>
    </row>
    <row r="169" spans="1:1" ht="14.65" customHeight="1">
      <c r="A169" s="22"/>
    </row>
    <row r="170" spans="1:1" ht="14.65" customHeight="1">
      <c r="A170" s="22"/>
    </row>
    <row r="171" spans="1:1" ht="14.65" customHeight="1">
      <c r="A171" s="22"/>
    </row>
    <row r="172" spans="1:1" ht="14.65" customHeight="1">
      <c r="A172" s="22"/>
    </row>
    <row r="173" spans="1:1" ht="14.65" customHeight="1">
      <c r="A173" s="22"/>
    </row>
    <row r="174" spans="1:1" ht="14.65" customHeight="1">
      <c r="A174" s="22"/>
    </row>
    <row r="175" spans="1:1" ht="14.65" customHeight="1">
      <c r="A175" s="22"/>
    </row>
    <row r="176" spans="1:1" ht="14.65" customHeight="1">
      <c r="A176" s="22"/>
    </row>
    <row r="177" spans="1:1" ht="14.65" customHeight="1">
      <c r="A177" s="22"/>
    </row>
    <row r="178" spans="1:1" ht="14.65" customHeight="1">
      <c r="A178" s="22"/>
    </row>
    <row r="179" spans="1:1" ht="14.65" customHeight="1">
      <c r="A179" s="22"/>
    </row>
    <row r="180" spans="1:1" ht="18" customHeight="1">
      <c r="A180" s="22"/>
    </row>
    <row r="181" spans="1:1">
      <c r="A181" s="22"/>
    </row>
    <row r="182" spans="1:1" ht="15.6" customHeight="1">
      <c r="A182" s="22"/>
    </row>
    <row r="183" spans="1:1">
      <c r="A183" s="22"/>
    </row>
    <row r="184" spans="1:1" ht="15.6" customHeight="1">
      <c r="A184" s="22"/>
    </row>
    <row r="185" spans="1:1" ht="15" customHeight="1">
      <c r="A185" s="22"/>
    </row>
    <row r="186" spans="1:1" ht="15.6" customHeight="1">
      <c r="A186" s="22"/>
    </row>
    <row r="187" spans="1:1">
      <c r="A187" s="22"/>
    </row>
    <row r="188" spans="1:1" ht="15" customHeight="1">
      <c r="A188" s="22"/>
    </row>
    <row r="189" spans="1:1">
      <c r="A189" s="22"/>
    </row>
    <row r="190" spans="1:1" ht="15.6" customHeight="1">
      <c r="A190" s="22"/>
    </row>
    <row r="191" spans="1:1">
      <c r="A191" s="22"/>
    </row>
    <row r="192" spans="1:1">
      <c r="A192" s="22"/>
    </row>
    <row r="193" spans="1:1" ht="15.6" customHeight="1">
      <c r="A193" s="22"/>
    </row>
    <row r="194" spans="1:1">
      <c r="A194" s="22"/>
    </row>
    <row r="195" spans="1:1" ht="15.6" customHeight="1">
      <c r="A195" s="22"/>
    </row>
    <row r="196" spans="1:1">
      <c r="A196" s="22"/>
    </row>
    <row r="197" spans="1:1">
      <c r="A197" s="22"/>
    </row>
    <row r="198" spans="1:1">
      <c r="A198" s="22"/>
    </row>
    <row r="199" spans="1:1">
      <c r="A199" s="22"/>
    </row>
    <row r="200" spans="1:1">
      <c r="A200" s="22"/>
    </row>
    <row r="201" spans="1:1">
      <c r="A201" s="22"/>
    </row>
    <row r="202" spans="1:1">
      <c r="A202" s="22"/>
    </row>
    <row r="203" spans="1:1">
      <c r="A203" s="22"/>
    </row>
    <row r="204" spans="1:1" ht="15" customHeight="1">
      <c r="A204" s="22"/>
    </row>
    <row r="205" spans="1:1">
      <c r="A205" s="22"/>
    </row>
    <row r="206" spans="1:1">
      <c r="A206" s="22"/>
    </row>
    <row r="207" spans="1:1">
      <c r="A207" s="22"/>
    </row>
    <row r="208" spans="1:1">
      <c r="A208" s="22"/>
    </row>
    <row r="209" spans="1:1">
      <c r="A209" s="22"/>
    </row>
    <row r="210" spans="1:1" ht="17.100000000000001" customHeight="1">
      <c r="A210" s="22"/>
    </row>
    <row r="211" spans="1:1" ht="17.100000000000001" customHeight="1">
      <c r="A211" s="22"/>
    </row>
    <row r="212" spans="1:1" ht="17.100000000000001" customHeight="1">
      <c r="A212" s="22"/>
    </row>
    <row r="213" spans="1:1" ht="17.100000000000001" customHeight="1">
      <c r="A213" s="22"/>
    </row>
    <row r="214" spans="1:1">
      <c r="A214" s="22"/>
    </row>
    <row r="215" spans="1:1">
      <c r="A215" s="22"/>
    </row>
    <row r="216" spans="1:1">
      <c r="A216" s="22"/>
    </row>
    <row r="217" spans="1:1">
      <c r="A217" s="22"/>
    </row>
    <row r="218" spans="1:1">
      <c r="A218" s="22"/>
    </row>
    <row r="219" spans="1:1">
      <c r="A219" s="22"/>
    </row>
    <row r="220" spans="1:1">
      <c r="A220" s="22"/>
    </row>
    <row r="221" spans="1:1">
      <c r="A221" s="22"/>
    </row>
    <row r="222" spans="1:1">
      <c r="A222" s="22"/>
    </row>
    <row r="223" spans="1:1">
      <c r="A223" s="22"/>
    </row>
    <row r="224" spans="1:1">
      <c r="A224" s="22"/>
    </row>
    <row r="225" spans="1:1">
      <c r="A225" s="22"/>
    </row>
    <row r="226" spans="1:1">
      <c r="A226" s="22"/>
    </row>
    <row r="227" spans="1:1">
      <c r="A227" s="22"/>
    </row>
    <row r="228" spans="1:1">
      <c r="A228" s="22"/>
    </row>
    <row r="229" spans="1:1">
      <c r="A229" s="22"/>
    </row>
    <row r="230" spans="1:1">
      <c r="A230" s="22"/>
    </row>
  </sheetData>
  <mergeCells count="39">
    <mergeCell ref="B53:C53"/>
    <mergeCell ref="B55:J58"/>
    <mergeCell ref="B47:I47"/>
    <mergeCell ref="D52:E52"/>
    <mergeCell ref="H54:I54"/>
    <mergeCell ref="D54:E54"/>
    <mergeCell ref="B52:C52"/>
    <mergeCell ref="B51:C51"/>
    <mergeCell ref="F54:G54"/>
    <mergeCell ref="B54:C54"/>
    <mergeCell ref="B1:I2"/>
    <mergeCell ref="B3:I3"/>
    <mergeCell ref="H50:I50"/>
    <mergeCell ref="H53:I53"/>
    <mergeCell ref="B37:J37"/>
    <mergeCell ref="F52:G52"/>
    <mergeCell ref="D51:E51"/>
    <mergeCell ref="H51:I51"/>
    <mergeCell ref="B50:C50"/>
    <mergeCell ref="D53:E53"/>
    <mergeCell ref="B4:I4"/>
    <mergeCell ref="F53:G53"/>
    <mergeCell ref="D50:E50"/>
    <mergeCell ref="F50:G50"/>
    <mergeCell ref="B6:J6"/>
    <mergeCell ref="B8:B14"/>
    <mergeCell ref="C8:C9"/>
    <mergeCell ref="D8:D10"/>
    <mergeCell ref="H52:I52"/>
    <mergeCell ref="F51:G51"/>
    <mergeCell ref="C40:C41"/>
    <mergeCell ref="B38:J38"/>
    <mergeCell ref="C42"/>
    <mergeCell ref="J8:J9"/>
    <mergeCell ref="E8:E9"/>
    <mergeCell ref="F8:F9"/>
    <mergeCell ref="G8:G9"/>
    <mergeCell ref="H8:H9"/>
    <mergeCell ref="I8:I9"/>
  </mergeCells>
  <phoneticPr fontId="65" type="noConversion"/>
  <dataValidations count="1">
    <dataValidation type="list" allowBlank="1" sqref="D41:H41 J8 J10:J23" xr:uid="{00000000-0002-0000-0600-000000000000}">
      <formula1>"Not Rated,Highly Unsatisfactory (HU),Unsatisfactory (U),Moderately Unsatisfactory (MU),Moderately Satisfactory (MS),Satisfactory (S),Highly Satisfactory (HS)"</formula1>
    </dataValidation>
  </dataValidations>
  <pageMargins left="0.25" right="0.25" top="0.75" bottom="0.75" header="0.3" footer="0.3"/>
  <pageSetup paperSize="5" scale="7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3" tint="0.499984740745262"/>
  </sheetPr>
  <dimension ref="A1:M92"/>
  <sheetViews>
    <sheetView showGridLines="0" topLeftCell="A44" zoomScaleNormal="100" zoomScaleSheetLayoutView="120" workbookViewId="0">
      <selection activeCell="Q49" sqref="Q49"/>
    </sheetView>
  </sheetViews>
  <sheetFormatPr defaultColWidth="8.7109375" defaultRowHeight="15"/>
  <cols>
    <col min="1" max="1" width="1.42578125" style="52" customWidth="1"/>
    <col min="2" max="2" width="8.7109375" style="52"/>
    <col min="3" max="3" width="27.7109375" style="52" customWidth="1"/>
    <col min="4" max="12" width="8.7109375" style="52"/>
    <col min="13" max="13" width="13.7109375" style="52" customWidth="1"/>
    <col min="14" max="16384" width="8.7109375" style="52"/>
  </cols>
  <sheetData>
    <row r="1" spans="1:13" ht="14.65" customHeight="1">
      <c r="A1" s="167"/>
      <c r="B1" s="324" t="s">
        <v>509</v>
      </c>
      <c r="C1" s="498"/>
      <c r="D1" s="498"/>
      <c r="E1" s="498"/>
      <c r="F1" s="498"/>
      <c r="G1" s="498"/>
      <c r="H1" s="498"/>
      <c r="I1" s="498"/>
      <c r="J1" s="498"/>
      <c r="K1" s="498"/>
      <c r="L1" s="498"/>
      <c r="M1" s="498"/>
    </row>
    <row r="2" spans="1:13" ht="26.1" customHeight="1">
      <c r="A2" s="167"/>
      <c r="B2" s="498"/>
      <c r="C2" s="498"/>
      <c r="D2" s="498"/>
      <c r="E2" s="498"/>
      <c r="F2" s="498"/>
      <c r="G2" s="498"/>
      <c r="H2" s="498"/>
      <c r="I2" s="498"/>
      <c r="J2" s="498"/>
      <c r="K2" s="498"/>
      <c r="L2" s="498"/>
      <c r="M2" s="498"/>
    </row>
    <row r="3" spans="1:13">
      <c r="A3" s="167"/>
      <c r="B3" s="333" t="s">
        <v>510</v>
      </c>
      <c r="C3" s="498"/>
      <c r="D3" s="498"/>
      <c r="E3" s="498"/>
      <c r="F3" s="498"/>
      <c r="G3" s="498"/>
      <c r="H3" s="498"/>
      <c r="I3" s="498"/>
      <c r="J3" s="498"/>
      <c r="K3" s="498"/>
      <c r="L3" s="498"/>
      <c r="M3" s="498"/>
    </row>
    <row r="4" spans="1:13" ht="8.1" customHeight="1">
      <c r="A4" s="167"/>
      <c r="B4" s="168"/>
      <c r="C4" s="168"/>
      <c r="D4" s="168"/>
      <c r="E4" s="168"/>
      <c r="F4" s="168"/>
      <c r="G4" s="168"/>
      <c r="H4" s="168"/>
      <c r="I4" s="168"/>
      <c r="J4" s="168"/>
      <c r="K4" s="168"/>
      <c r="L4" s="168"/>
      <c r="M4" s="168"/>
    </row>
    <row r="5" spans="1:13" ht="14.65" customHeight="1">
      <c r="A5" s="167"/>
      <c r="B5" s="331" t="s">
        <v>511</v>
      </c>
      <c r="C5" s="499"/>
      <c r="D5" s="332" t="s">
        <v>512</v>
      </c>
      <c r="E5" s="499"/>
      <c r="F5" s="332" t="s">
        <v>513</v>
      </c>
      <c r="G5" s="500"/>
      <c r="H5" s="500"/>
      <c r="I5" s="500"/>
      <c r="J5" s="500"/>
      <c r="K5" s="499"/>
      <c r="L5" s="332" t="s">
        <v>514</v>
      </c>
      <c r="M5" s="499"/>
    </row>
    <row r="6" spans="1:13" ht="23.25" customHeight="1">
      <c r="A6" s="167"/>
      <c r="B6" s="501"/>
      <c r="C6" s="502"/>
      <c r="D6" s="503"/>
      <c r="E6" s="502"/>
      <c r="F6" s="503"/>
      <c r="G6" s="504"/>
      <c r="H6" s="504"/>
      <c r="I6" s="504"/>
      <c r="J6" s="504"/>
      <c r="K6" s="502"/>
      <c r="L6" s="503"/>
      <c r="M6" s="502"/>
    </row>
    <row r="7" spans="1:13" ht="33.4" customHeight="1">
      <c r="A7" s="167"/>
      <c r="B7" s="307" t="s">
        <v>515</v>
      </c>
      <c r="C7" s="505"/>
      <c r="D7" s="505"/>
      <c r="E7" s="505"/>
      <c r="F7" s="505"/>
      <c r="G7" s="505"/>
      <c r="H7" s="505"/>
      <c r="I7" s="505"/>
      <c r="J7" s="505"/>
      <c r="K7" s="505"/>
      <c r="L7" s="506"/>
      <c r="M7" s="507"/>
    </row>
    <row r="8" spans="1:13" ht="17.100000000000001" customHeight="1">
      <c r="A8" s="167"/>
      <c r="B8" s="334" t="s">
        <v>516</v>
      </c>
      <c r="C8" s="335"/>
      <c r="D8" s="272" t="s">
        <v>517</v>
      </c>
      <c r="E8" s="273"/>
      <c r="F8" s="308" t="s">
        <v>518</v>
      </c>
      <c r="G8" s="309"/>
      <c r="H8" s="309"/>
      <c r="I8" s="309"/>
      <c r="J8" s="309"/>
      <c r="K8" s="309"/>
      <c r="L8" s="178"/>
      <c r="M8" s="174"/>
    </row>
    <row r="9" spans="1:13" ht="17.100000000000001" customHeight="1">
      <c r="A9" s="167"/>
      <c r="B9" s="336"/>
      <c r="C9" s="337"/>
      <c r="D9" s="274"/>
      <c r="E9" s="273"/>
      <c r="F9" s="310"/>
      <c r="G9" s="311"/>
      <c r="H9" s="311"/>
      <c r="I9" s="311"/>
      <c r="J9" s="311"/>
      <c r="K9" s="311"/>
      <c r="L9" s="175"/>
      <c r="M9" s="176"/>
    </row>
    <row r="10" spans="1:13" ht="17.100000000000001" customHeight="1">
      <c r="A10" s="167"/>
      <c r="B10" s="336"/>
      <c r="C10" s="337"/>
      <c r="D10" s="274"/>
      <c r="E10" s="273"/>
      <c r="F10" s="310"/>
      <c r="G10" s="311"/>
      <c r="H10" s="311"/>
      <c r="I10" s="311"/>
      <c r="J10" s="311"/>
      <c r="K10" s="311"/>
      <c r="L10" s="175"/>
      <c r="M10" s="176"/>
    </row>
    <row r="11" spans="1:13" ht="17.100000000000001" customHeight="1">
      <c r="A11" s="167"/>
      <c r="B11" s="338"/>
      <c r="C11" s="339"/>
      <c r="D11" s="275"/>
      <c r="E11" s="276"/>
      <c r="F11" s="312"/>
      <c r="G11" s="313"/>
      <c r="H11" s="313"/>
      <c r="I11" s="313"/>
      <c r="J11" s="313"/>
      <c r="K11" s="313"/>
      <c r="L11" s="177"/>
      <c r="M11" s="173"/>
    </row>
    <row r="12" spans="1:13" ht="17.100000000000001" customHeight="1">
      <c r="A12" s="167"/>
      <c r="B12" s="280" t="s">
        <v>519</v>
      </c>
      <c r="C12" s="508"/>
      <c r="D12" s="271" t="s">
        <v>520</v>
      </c>
      <c r="E12" s="508"/>
      <c r="F12" s="277" t="s">
        <v>518</v>
      </c>
      <c r="G12" s="278"/>
      <c r="H12" s="278"/>
      <c r="I12" s="278"/>
      <c r="J12" s="278"/>
      <c r="K12" s="273"/>
      <c r="L12" s="272"/>
      <c r="M12" s="273"/>
    </row>
    <row r="13" spans="1:13" ht="17.100000000000001" customHeight="1">
      <c r="A13" s="167"/>
      <c r="B13" s="509"/>
      <c r="C13" s="510"/>
      <c r="D13" s="509"/>
      <c r="E13" s="510"/>
      <c r="F13" s="274"/>
      <c r="G13" s="278"/>
      <c r="H13" s="278"/>
      <c r="I13" s="278"/>
      <c r="J13" s="278"/>
      <c r="K13" s="273"/>
      <c r="L13" s="274"/>
      <c r="M13" s="273"/>
    </row>
    <row r="14" spans="1:13" ht="17.100000000000001" customHeight="1">
      <c r="A14" s="167"/>
      <c r="B14" s="509"/>
      <c r="C14" s="510"/>
      <c r="D14" s="509"/>
      <c r="E14" s="510"/>
      <c r="F14" s="274"/>
      <c r="G14" s="278"/>
      <c r="H14" s="278"/>
      <c r="I14" s="278"/>
      <c r="J14" s="278"/>
      <c r="K14" s="273"/>
      <c r="L14" s="274"/>
      <c r="M14" s="273"/>
    </row>
    <row r="15" spans="1:13" ht="38.65" customHeight="1">
      <c r="A15" s="167"/>
      <c r="B15" s="503"/>
      <c r="C15" s="502"/>
      <c r="D15" s="503"/>
      <c r="E15" s="502"/>
      <c r="F15" s="275"/>
      <c r="G15" s="279"/>
      <c r="H15" s="279"/>
      <c r="I15" s="279"/>
      <c r="J15" s="279"/>
      <c r="K15" s="276"/>
      <c r="L15" s="275"/>
      <c r="M15" s="276"/>
    </row>
    <row r="16" spans="1:13" ht="17.100000000000001" customHeight="1">
      <c r="A16" s="167"/>
      <c r="B16" s="280" t="s">
        <v>521</v>
      </c>
      <c r="C16" s="508"/>
      <c r="D16" s="271" t="s">
        <v>522</v>
      </c>
      <c r="E16" s="508"/>
      <c r="F16" s="277" t="s">
        <v>518</v>
      </c>
      <c r="G16" s="278"/>
      <c r="H16" s="278"/>
      <c r="I16" s="278"/>
      <c r="J16" s="278"/>
      <c r="K16" s="273"/>
      <c r="L16" s="272"/>
      <c r="M16" s="273"/>
    </row>
    <row r="17" spans="1:13" ht="17.100000000000001" customHeight="1">
      <c r="A17" s="167"/>
      <c r="B17" s="509"/>
      <c r="C17" s="510"/>
      <c r="D17" s="509"/>
      <c r="E17" s="510"/>
      <c r="F17" s="274"/>
      <c r="G17" s="278"/>
      <c r="H17" s="278"/>
      <c r="I17" s="278"/>
      <c r="J17" s="278"/>
      <c r="K17" s="273"/>
      <c r="L17" s="274"/>
      <c r="M17" s="273"/>
    </row>
    <row r="18" spans="1:13" ht="17.100000000000001" customHeight="1">
      <c r="A18" s="167"/>
      <c r="B18" s="509"/>
      <c r="C18" s="510"/>
      <c r="D18" s="509"/>
      <c r="E18" s="510"/>
      <c r="F18" s="274"/>
      <c r="G18" s="278"/>
      <c r="H18" s="278"/>
      <c r="I18" s="278"/>
      <c r="J18" s="278"/>
      <c r="K18" s="273"/>
      <c r="L18" s="274"/>
      <c r="M18" s="273"/>
    </row>
    <row r="19" spans="1:13" ht="28.15" customHeight="1">
      <c r="A19" s="167"/>
      <c r="B19" s="503"/>
      <c r="C19" s="502"/>
      <c r="D19" s="503"/>
      <c r="E19" s="502"/>
      <c r="F19" s="275"/>
      <c r="G19" s="279"/>
      <c r="H19" s="279"/>
      <c r="I19" s="279"/>
      <c r="J19" s="279"/>
      <c r="K19" s="276"/>
      <c r="L19" s="275"/>
      <c r="M19" s="276"/>
    </row>
    <row r="20" spans="1:13" ht="17.100000000000001" customHeight="1">
      <c r="A20" s="167"/>
      <c r="B20" s="280" t="s">
        <v>523</v>
      </c>
      <c r="C20" s="282"/>
      <c r="D20" s="280" t="s">
        <v>524</v>
      </c>
      <c r="E20" s="282"/>
      <c r="F20" s="280" t="s">
        <v>525</v>
      </c>
      <c r="G20" s="281"/>
      <c r="H20" s="281"/>
      <c r="I20" s="281"/>
      <c r="J20" s="281"/>
      <c r="K20" s="282"/>
      <c r="L20" s="318" t="s">
        <v>526</v>
      </c>
      <c r="M20" s="319"/>
    </row>
    <row r="21" spans="1:13" ht="17.100000000000001" customHeight="1">
      <c r="A21" s="167"/>
      <c r="B21" s="283"/>
      <c r="C21" s="285"/>
      <c r="D21" s="283"/>
      <c r="E21" s="285"/>
      <c r="F21" s="283"/>
      <c r="G21" s="284"/>
      <c r="H21" s="284"/>
      <c r="I21" s="284"/>
      <c r="J21" s="284"/>
      <c r="K21" s="285"/>
      <c r="L21" s="320"/>
      <c r="M21" s="321"/>
    </row>
    <row r="22" spans="1:13" ht="17.100000000000001" customHeight="1">
      <c r="A22" s="167"/>
      <c r="B22" s="283"/>
      <c r="C22" s="285"/>
      <c r="D22" s="283"/>
      <c r="E22" s="285"/>
      <c r="F22" s="283"/>
      <c r="G22" s="284"/>
      <c r="H22" s="284"/>
      <c r="I22" s="284"/>
      <c r="J22" s="284"/>
      <c r="K22" s="285"/>
      <c r="L22" s="320"/>
      <c r="M22" s="321"/>
    </row>
    <row r="23" spans="1:13" ht="9" customHeight="1">
      <c r="A23" s="167"/>
      <c r="B23" s="286"/>
      <c r="C23" s="288"/>
      <c r="D23" s="286"/>
      <c r="E23" s="288"/>
      <c r="F23" s="286"/>
      <c r="G23" s="287"/>
      <c r="H23" s="287"/>
      <c r="I23" s="287"/>
      <c r="J23" s="287"/>
      <c r="K23" s="288"/>
      <c r="L23" s="322"/>
      <c r="M23" s="323"/>
    </row>
    <row r="24" spans="1:13" ht="17.100000000000001" customHeight="1">
      <c r="A24" s="167"/>
      <c r="B24" s="280" t="s">
        <v>527</v>
      </c>
      <c r="C24" s="508"/>
      <c r="D24" s="271" t="s">
        <v>528</v>
      </c>
      <c r="E24" s="508"/>
      <c r="F24" s="277" t="s">
        <v>518</v>
      </c>
      <c r="G24" s="278"/>
      <c r="H24" s="278"/>
      <c r="I24" s="278"/>
      <c r="J24" s="278"/>
      <c r="K24" s="273"/>
      <c r="L24" s="272"/>
      <c r="M24" s="273"/>
    </row>
    <row r="25" spans="1:13" ht="17.100000000000001" customHeight="1">
      <c r="A25" s="167"/>
      <c r="B25" s="509"/>
      <c r="C25" s="510"/>
      <c r="D25" s="509"/>
      <c r="E25" s="510"/>
      <c r="F25" s="274"/>
      <c r="G25" s="278"/>
      <c r="H25" s="278"/>
      <c r="I25" s="278"/>
      <c r="J25" s="278"/>
      <c r="K25" s="273"/>
      <c r="L25" s="274"/>
      <c r="M25" s="273"/>
    </row>
    <row r="26" spans="1:13">
      <c r="A26" s="167"/>
      <c r="B26" s="509"/>
      <c r="C26" s="510"/>
      <c r="D26" s="509"/>
      <c r="E26" s="510"/>
      <c r="F26" s="274"/>
      <c r="G26" s="278"/>
      <c r="H26" s="278"/>
      <c r="I26" s="278"/>
      <c r="J26" s="278"/>
      <c r="K26" s="273"/>
      <c r="L26" s="274"/>
      <c r="M26" s="273"/>
    </row>
    <row r="27" spans="1:13">
      <c r="A27" s="167"/>
      <c r="B27" s="503"/>
      <c r="C27" s="502"/>
      <c r="D27" s="503"/>
      <c r="E27" s="502"/>
      <c r="F27" s="275"/>
      <c r="G27" s="279"/>
      <c r="H27" s="279"/>
      <c r="I27" s="279"/>
      <c r="J27" s="279"/>
      <c r="K27" s="276"/>
      <c r="L27" s="275"/>
      <c r="M27" s="276"/>
    </row>
    <row r="28" spans="1:13" ht="30" customHeight="1">
      <c r="A28" s="167"/>
      <c r="B28" s="297" t="s">
        <v>529</v>
      </c>
      <c r="C28" s="511"/>
      <c r="D28" s="511"/>
      <c r="E28" s="511"/>
      <c r="F28" s="511"/>
      <c r="G28" s="511"/>
      <c r="H28" s="511"/>
      <c r="I28" s="511"/>
      <c r="J28" s="511"/>
      <c r="K28" s="511"/>
      <c r="L28" s="511"/>
      <c r="M28" s="512"/>
    </row>
    <row r="29" spans="1:13" ht="15" customHeight="1">
      <c r="A29" s="167"/>
      <c r="B29" s="340" t="s">
        <v>530</v>
      </c>
      <c r="C29" s="510"/>
      <c r="D29" s="300" t="s">
        <v>531</v>
      </c>
      <c r="E29" s="314"/>
      <c r="F29" s="277" t="s">
        <v>518</v>
      </c>
      <c r="G29" s="278"/>
      <c r="H29" s="278"/>
      <c r="I29" s="278"/>
      <c r="J29" s="278"/>
      <c r="K29" s="273"/>
      <c r="L29" s="272"/>
      <c r="M29" s="273"/>
    </row>
    <row r="30" spans="1:13" ht="15" customHeight="1">
      <c r="A30" s="167"/>
      <c r="B30" s="509"/>
      <c r="C30" s="510"/>
      <c r="D30" s="315"/>
      <c r="E30" s="314"/>
      <c r="F30" s="274"/>
      <c r="G30" s="278"/>
      <c r="H30" s="278"/>
      <c r="I30" s="278"/>
      <c r="J30" s="278"/>
      <c r="K30" s="273"/>
      <c r="L30" s="274"/>
      <c r="M30" s="273"/>
    </row>
    <row r="31" spans="1:13" ht="15" customHeight="1">
      <c r="A31" s="167"/>
      <c r="B31" s="509"/>
      <c r="C31" s="510"/>
      <c r="D31" s="315"/>
      <c r="E31" s="314"/>
      <c r="F31" s="274"/>
      <c r="G31" s="278"/>
      <c r="H31" s="278"/>
      <c r="I31" s="278"/>
      <c r="J31" s="278"/>
      <c r="K31" s="273"/>
      <c r="L31" s="274"/>
      <c r="M31" s="273"/>
    </row>
    <row r="32" spans="1:13" ht="15" customHeight="1">
      <c r="A32" s="167"/>
      <c r="B32" s="503"/>
      <c r="C32" s="502"/>
      <c r="D32" s="316"/>
      <c r="E32" s="317"/>
      <c r="F32" s="275"/>
      <c r="G32" s="279"/>
      <c r="H32" s="279"/>
      <c r="I32" s="279"/>
      <c r="J32" s="279"/>
      <c r="K32" s="276"/>
      <c r="L32" s="275"/>
      <c r="M32" s="276"/>
    </row>
    <row r="33" spans="1:13" ht="14.65" customHeight="1">
      <c r="A33" s="167"/>
      <c r="B33" s="280" t="s">
        <v>532</v>
      </c>
      <c r="C33" s="508"/>
      <c r="D33" s="271" t="s">
        <v>533</v>
      </c>
      <c r="E33" s="508"/>
      <c r="F33" s="277" t="s">
        <v>518</v>
      </c>
      <c r="G33" s="278"/>
      <c r="H33" s="278"/>
      <c r="I33" s="278"/>
      <c r="J33" s="278"/>
      <c r="K33" s="273"/>
      <c r="L33" s="272"/>
      <c r="M33" s="273"/>
    </row>
    <row r="34" spans="1:13">
      <c r="A34" s="167"/>
      <c r="B34" s="509"/>
      <c r="C34" s="510"/>
      <c r="D34" s="509"/>
      <c r="E34" s="510"/>
      <c r="F34" s="274"/>
      <c r="G34" s="278"/>
      <c r="H34" s="278"/>
      <c r="I34" s="278"/>
      <c r="J34" s="278"/>
      <c r="K34" s="273"/>
      <c r="L34" s="274"/>
      <c r="M34" s="273"/>
    </row>
    <row r="35" spans="1:13">
      <c r="A35" s="167"/>
      <c r="B35" s="509"/>
      <c r="C35" s="510"/>
      <c r="D35" s="509"/>
      <c r="E35" s="510"/>
      <c r="F35" s="274"/>
      <c r="G35" s="278"/>
      <c r="H35" s="278"/>
      <c r="I35" s="278"/>
      <c r="J35" s="278"/>
      <c r="K35" s="273"/>
      <c r="L35" s="274"/>
      <c r="M35" s="273"/>
    </row>
    <row r="36" spans="1:13" ht="18.399999999999999" customHeight="1">
      <c r="A36" s="167"/>
      <c r="B36" s="503"/>
      <c r="C36" s="502"/>
      <c r="D36" s="503"/>
      <c r="E36" s="502"/>
      <c r="F36" s="275"/>
      <c r="G36" s="279"/>
      <c r="H36" s="279"/>
      <c r="I36" s="279"/>
      <c r="J36" s="279"/>
      <c r="K36" s="276"/>
      <c r="L36" s="275"/>
      <c r="M36" s="276"/>
    </row>
    <row r="37" spans="1:13">
      <c r="A37" s="167"/>
      <c r="B37" s="280" t="s">
        <v>534</v>
      </c>
      <c r="C37" s="508"/>
      <c r="D37" s="271" t="s">
        <v>535</v>
      </c>
      <c r="E37" s="508"/>
      <c r="F37" s="277" t="s">
        <v>536</v>
      </c>
      <c r="G37" s="278"/>
      <c r="H37" s="278"/>
      <c r="I37" s="278"/>
      <c r="J37" s="278"/>
      <c r="K37" s="273"/>
      <c r="L37" s="272"/>
      <c r="M37" s="273"/>
    </row>
    <row r="38" spans="1:13">
      <c r="A38" s="167"/>
      <c r="B38" s="509"/>
      <c r="C38" s="510"/>
      <c r="D38" s="509"/>
      <c r="E38" s="510"/>
      <c r="F38" s="274"/>
      <c r="G38" s="278"/>
      <c r="H38" s="278"/>
      <c r="I38" s="278"/>
      <c r="J38" s="278"/>
      <c r="K38" s="273"/>
      <c r="L38" s="274"/>
      <c r="M38" s="273"/>
    </row>
    <row r="39" spans="1:13">
      <c r="A39" s="167"/>
      <c r="B39" s="509"/>
      <c r="C39" s="510"/>
      <c r="D39" s="509"/>
      <c r="E39" s="510"/>
      <c r="F39" s="274"/>
      <c r="G39" s="278"/>
      <c r="H39" s="278"/>
      <c r="I39" s="278"/>
      <c r="J39" s="278"/>
      <c r="K39" s="273"/>
      <c r="L39" s="274"/>
      <c r="M39" s="273"/>
    </row>
    <row r="40" spans="1:13">
      <c r="A40" s="167"/>
      <c r="B40" s="503"/>
      <c r="C40" s="502"/>
      <c r="D40" s="503"/>
      <c r="E40" s="502"/>
      <c r="F40" s="275"/>
      <c r="G40" s="279"/>
      <c r="H40" s="279"/>
      <c r="I40" s="279"/>
      <c r="J40" s="279"/>
      <c r="K40" s="276"/>
      <c r="L40" s="275"/>
      <c r="M40" s="276"/>
    </row>
    <row r="41" spans="1:13" ht="28.5" customHeight="1">
      <c r="A41" s="167"/>
      <c r="B41" s="297" t="s">
        <v>537</v>
      </c>
      <c r="C41" s="511"/>
      <c r="D41" s="511"/>
      <c r="E41" s="511"/>
      <c r="F41" s="511"/>
      <c r="G41" s="511"/>
      <c r="H41" s="511"/>
      <c r="I41" s="511"/>
      <c r="J41" s="511"/>
      <c r="K41" s="511"/>
      <c r="L41" s="511"/>
      <c r="M41" s="512"/>
    </row>
    <row r="42" spans="1:13">
      <c r="A42" s="167"/>
      <c r="B42" s="340" t="s">
        <v>538</v>
      </c>
      <c r="C42" s="510"/>
      <c r="D42" s="300" t="s">
        <v>539</v>
      </c>
      <c r="E42" s="510"/>
      <c r="F42" s="272">
        <v>60</v>
      </c>
      <c r="G42" s="278"/>
      <c r="H42" s="278"/>
      <c r="I42" s="278"/>
      <c r="J42" s="278"/>
      <c r="K42" s="273"/>
      <c r="L42" s="340" t="s">
        <v>540</v>
      </c>
      <c r="M42" s="510"/>
    </row>
    <row r="43" spans="1:13">
      <c r="A43" s="167"/>
      <c r="B43" s="509"/>
      <c r="C43" s="510"/>
      <c r="D43" s="509"/>
      <c r="E43" s="510"/>
      <c r="F43" s="274"/>
      <c r="G43" s="278"/>
      <c r="H43" s="278"/>
      <c r="I43" s="278"/>
      <c r="J43" s="278"/>
      <c r="K43" s="273"/>
      <c r="L43" s="509"/>
      <c r="M43" s="510"/>
    </row>
    <row r="44" spans="1:13">
      <c r="A44" s="167"/>
      <c r="B44" s="509"/>
      <c r="C44" s="510"/>
      <c r="D44" s="509"/>
      <c r="E44" s="510"/>
      <c r="F44" s="274"/>
      <c r="G44" s="278"/>
      <c r="H44" s="278"/>
      <c r="I44" s="278"/>
      <c r="J44" s="278"/>
      <c r="K44" s="273"/>
      <c r="L44" s="509"/>
      <c r="M44" s="510"/>
    </row>
    <row r="45" spans="1:13" ht="15.6" customHeight="1">
      <c r="A45" s="167"/>
      <c r="B45" s="503"/>
      <c r="C45" s="502"/>
      <c r="D45" s="503"/>
      <c r="E45" s="502"/>
      <c r="F45" s="275"/>
      <c r="G45" s="279"/>
      <c r="H45" s="279"/>
      <c r="I45" s="279"/>
      <c r="J45" s="279"/>
      <c r="K45" s="276"/>
      <c r="L45" s="503"/>
      <c r="M45" s="502"/>
    </row>
    <row r="46" spans="1:13" ht="20.65" customHeight="1">
      <c r="A46" s="167"/>
      <c r="B46" s="325" t="s">
        <v>541</v>
      </c>
      <c r="C46" s="326"/>
      <c r="D46" s="353" t="s">
        <v>542</v>
      </c>
      <c r="E46" s="354"/>
      <c r="F46" s="357">
        <v>10</v>
      </c>
      <c r="G46" s="358"/>
      <c r="H46" s="358"/>
      <c r="I46" s="358"/>
      <c r="J46" s="358"/>
      <c r="K46" s="359"/>
      <c r="L46" s="325" t="s">
        <v>543</v>
      </c>
      <c r="M46" s="326"/>
    </row>
    <row r="47" spans="1:13" ht="47.25" customHeight="1">
      <c r="A47" s="167"/>
      <c r="B47" s="327"/>
      <c r="C47" s="328"/>
      <c r="D47" s="355"/>
      <c r="E47" s="356"/>
      <c r="F47" s="312"/>
      <c r="G47" s="313"/>
      <c r="H47" s="313"/>
      <c r="I47" s="313"/>
      <c r="J47" s="313"/>
      <c r="K47" s="360"/>
      <c r="L47" s="329"/>
      <c r="M47" s="330"/>
    </row>
    <row r="48" spans="1:13" ht="15.6" customHeight="1">
      <c r="A48" s="167"/>
      <c r="B48" s="327"/>
      <c r="C48" s="328"/>
      <c r="D48" s="349" t="s">
        <v>544</v>
      </c>
      <c r="E48" s="350"/>
      <c r="F48" s="361" t="s">
        <v>545</v>
      </c>
      <c r="G48" s="362"/>
      <c r="H48" s="362"/>
      <c r="I48" s="362"/>
      <c r="J48" s="362"/>
      <c r="K48" s="363"/>
      <c r="L48" s="303"/>
      <c r="M48" s="304"/>
    </row>
    <row r="49" spans="1:13" ht="37.5" customHeight="1">
      <c r="A49" s="167"/>
      <c r="B49" s="329"/>
      <c r="C49" s="330"/>
      <c r="D49" s="351"/>
      <c r="E49" s="352"/>
      <c r="F49" s="275"/>
      <c r="G49" s="279"/>
      <c r="H49" s="279"/>
      <c r="I49" s="279"/>
      <c r="J49" s="279"/>
      <c r="K49" s="276"/>
      <c r="L49" s="305"/>
      <c r="M49" s="306"/>
    </row>
    <row r="50" spans="1:13">
      <c r="A50" s="167"/>
      <c r="B50" s="280" t="s">
        <v>546</v>
      </c>
      <c r="C50" s="508"/>
      <c r="D50" s="271" t="s">
        <v>547</v>
      </c>
      <c r="E50" s="508"/>
      <c r="F50" s="364" t="s">
        <v>545</v>
      </c>
      <c r="G50" s="365"/>
      <c r="H50" s="365"/>
      <c r="I50" s="365"/>
      <c r="J50" s="365"/>
      <c r="K50" s="366"/>
      <c r="L50" s="344"/>
      <c r="M50" s="345"/>
    </row>
    <row r="51" spans="1:13">
      <c r="A51" s="167"/>
      <c r="B51" s="509"/>
      <c r="C51" s="510"/>
      <c r="D51" s="509"/>
      <c r="E51" s="510"/>
      <c r="F51" s="346"/>
      <c r="G51" s="367"/>
      <c r="H51" s="367"/>
      <c r="I51" s="367"/>
      <c r="J51" s="367"/>
      <c r="K51" s="345"/>
      <c r="L51" s="346"/>
      <c r="M51" s="345"/>
    </row>
    <row r="52" spans="1:13">
      <c r="A52" s="167"/>
      <c r="B52" s="509"/>
      <c r="C52" s="510"/>
      <c r="D52" s="509"/>
      <c r="E52" s="510"/>
      <c r="F52" s="346"/>
      <c r="G52" s="367"/>
      <c r="H52" s="367"/>
      <c r="I52" s="367"/>
      <c r="J52" s="367"/>
      <c r="K52" s="345"/>
      <c r="L52" s="346"/>
      <c r="M52" s="345"/>
    </row>
    <row r="53" spans="1:13">
      <c r="A53" s="167"/>
      <c r="B53" s="503"/>
      <c r="C53" s="502"/>
      <c r="D53" s="503"/>
      <c r="E53" s="502"/>
      <c r="F53" s="347"/>
      <c r="G53" s="368"/>
      <c r="H53" s="368"/>
      <c r="I53" s="368"/>
      <c r="J53" s="368"/>
      <c r="K53" s="348"/>
      <c r="L53" s="347"/>
      <c r="M53" s="348"/>
    </row>
    <row r="54" spans="1:13" ht="16.149999999999999" customHeight="1">
      <c r="A54" s="167"/>
      <c r="B54" s="169"/>
      <c r="C54" s="169"/>
      <c r="D54" s="170"/>
      <c r="E54" s="170"/>
      <c r="F54" s="170"/>
      <c r="G54" s="170"/>
      <c r="H54" s="170"/>
      <c r="I54" s="170"/>
      <c r="J54" s="170"/>
      <c r="K54" s="170"/>
      <c r="L54" s="170"/>
      <c r="M54" s="170"/>
    </row>
    <row r="55" spans="1:13" ht="16.149999999999999" customHeight="1">
      <c r="A55" s="167"/>
      <c r="B55" s="169"/>
      <c r="C55" s="169"/>
      <c r="D55" s="170"/>
      <c r="E55" s="170"/>
      <c r="F55" s="170"/>
      <c r="G55" s="170"/>
      <c r="H55" s="170"/>
      <c r="I55" s="170"/>
      <c r="J55" s="170"/>
      <c r="K55" s="170"/>
      <c r="L55" s="170"/>
      <c r="M55" s="170"/>
    </row>
    <row r="56" spans="1:13" ht="16.149999999999999" customHeight="1">
      <c r="A56" s="167"/>
      <c r="B56" s="343" t="s">
        <v>548</v>
      </c>
      <c r="C56" s="498"/>
      <c r="D56" s="498"/>
      <c r="E56" s="498"/>
      <c r="F56" s="498"/>
      <c r="G56" s="498"/>
      <c r="H56" s="498"/>
      <c r="I56" s="498"/>
      <c r="J56" s="498"/>
      <c r="K56" s="498"/>
      <c r="L56" s="498"/>
      <c r="M56" s="498"/>
    </row>
    <row r="57" spans="1:13" ht="16.149999999999999" customHeight="1">
      <c r="A57" s="167"/>
      <c r="B57" s="498"/>
      <c r="C57" s="498"/>
      <c r="D57" s="498"/>
      <c r="E57" s="498"/>
      <c r="F57" s="498"/>
      <c r="G57" s="498"/>
      <c r="H57" s="498"/>
      <c r="I57" s="498"/>
      <c r="J57" s="498"/>
      <c r="K57" s="498"/>
      <c r="L57" s="498"/>
      <c r="M57" s="498"/>
    </row>
    <row r="58" spans="1:13" ht="28.5" customHeight="1">
      <c r="A58" s="167"/>
      <c r="B58" s="302" t="s">
        <v>549</v>
      </c>
      <c r="C58" s="498"/>
      <c r="D58" s="498"/>
      <c r="E58" s="498"/>
      <c r="F58" s="498"/>
      <c r="G58" s="498"/>
      <c r="H58" s="498"/>
      <c r="I58" s="498"/>
      <c r="J58" s="498"/>
      <c r="K58" s="498"/>
      <c r="L58" s="498"/>
      <c r="M58" s="498"/>
    </row>
    <row r="59" spans="1:13" ht="15.75" customHeight="1">
      <c r="A59" s="167"/>
      <c r="B59" s="171"/>
      <c r="C59" s="169"/>
      <c r="D59" s="299" t="s">
        <v>550</v>
      </c>
      <c r="E59" s="513"/>
      <c r="F59" s="299" t="s">
        <v>551</v>
      </c>
      <c r="G59" s="513"/>
      <c r="H59" s="301" t="s">
        <v>110</v>
      </c>
      <c r="I59" s="508"/>
      <c r="J59" s="299" t="s">
        <v>552</v>
      </c>
      <c r="K59" s="513"/>
      <c r="L59" s="299" t="s">
        <v>75</v>
      </c>
      <c r="M59" s="513"/>
    </row>
    <row r="60" spans="1:13" ht="16.149999999999999" customHeight="1">
      <c r="A60" s="167"/>
      <c r="B60" s="171"/>
      <c r="C60" s="169"/>
      <c r="D60" s="514"/>
      <c r="E60" s="507"/>
      <c r="F60" s="514"/>
      <c r="G60" s="507"/>
      <c r="H60" s="498"/>
      <c r="I60" s="510"/>
      <c r="J60" s="514"/>
      <c r="K60" s="507"/>
      <c r="L60" s="514"/>
      <c r="M60" s="507"/>
    </row>
    <row r="61" spans="1:13" ht="16.149999999999999" customHeight="1">
      <c r="A61" s="167"/>
      <c r="B61" s="171"/>
      <c r="C61" s="169"/>
      <c r="D61" s="515"/>
      <c r="E61" s="516"/>
      <c r="F61" s="515"/>
      <c r="G61" s="516"/>
      <c r="H61" s="504"/>
      <c r="I61" s="502"/>
      <c r="J61" s="515"/>
      <c r="K61" s="516"/>
      <c r="L61" s="515"/>
      <c r="M61" s="516"/>
    </row>
    <row r="62" spans="1:13" ht="16.149999999999999" customHeight="1">
      <c r="A62" s="167"/>
      <c r="B62" s="298" t="s">
        <v>553</v>
      </c>
      <c r="C62" s="508"/>
      <c r="D62" s="296" t="s">
        <v>103</v>
      </c>
      <c r="E62" s="510"/>
      <c r="F62" s="296" t="s">
        <v>104</v>
      </c>
      <c r="G62" s="510"/>
      <c r="H62" s="296" t="s">
        <v>103</v>
      </c>
      <c r="I62" s="510"/>
      <c r="J62" s="295" t="s">
        <v>103</v>
      </c>
      <c r="K62" s="510"/>
      <c r="L62" s="342" t="s">
        <v>103</v>
      </c>
      <c r="M62" s="499"/>
    </row>
    <row r="63" spans="1:13" ht="16.149999999999999" customHeight="1">
      <c r="A63" s="167"/>
      <c r="B63" s="509"/>
      <c r="C63" s="510"/>
      <c r="D63" s="509"/>
      <c r="E63" s="510"/>
      <c r="F63" s="509"/>
      <c r="G63" s="510"/>
      <c r="H63" s="509"/>
      <c r="I63" s="510"/>
      <c r="J63" s="509"/>
      <c r="K63" s="510"/>
      <c r="L63" s="509"/>
      <c r="M63" s="510"/>
    </row>
    <row r="64" spans="1:13" ht="16.149999999999999" customHeight="1">
      <c r="A64" s="167"/>
      <c r="B64" s="503"/>
      <c r="C64" s="502"/>
      <c r="D64" s="503"/>
      <c r="E64" s="502"/>
      <c r="F64" s="503"/>
      <c r="G64" s="502"/>
      <c r="H64" s="503"/>
      <c r="I64" s="502"/>
      <c r="J64" s="503"/>
      <c r="K64" s="502"/>
      <c r="L64" s="503"/>
      <c r="M64" s="502"/>
    </row>
    <row r="65" spans="1:13" ht="16.149999999999999" customHeight="1">
      <c r="A65" s="167"/>
      <c r="B65" s="298" t="s">
        <v>554</v>
      </c>
      <c r="C65" s="508"/>
      <c r="D65" s="289" t="s">
        <v>555</v>
      </c>
      <c r="E65" s="290"/>
      <c r="F65" s="289" t="s">
        <v>556</v>
      </c>
      <c r="G65" s="290"/>
      <c r="H65" s="289" t="s">
        <v>557</v>
      </c>
      <c r="I65" s="290"/>
      <c r="J65" s="289" t="s">
        <v>501</v>
      </c>
      <c r="K65" s="290"/>
      <c r="L65" s="289" t="s">
        <v>558</v>
      </c>
      <c r="M65" s="290"/>
    </row>
    <row r="66" spans="1:13" ht="16.149999999999999" customHeight="1">
      <c r="A66" s="167"/>
      <c r="B66" s="509"/>
      <c r="C66" s="510"/>
      <c r="D66" s="291"/>
      <c r="E66" s="292"/>
      <c r="F66" s="291"/>
      <c r="G66" s="292"/>
      <c r="H66" s="291"/>
      <c r="I66" s="292"/>
      <c r="J66" s="291"/>
      <c r="K66" s="292"/>
      <c r="L66" s="291"/>
      <c r="M66" s="292"/>
    </row>
    <row r="67" spans="1:13" ht="16.149999999999999" customHeight="1">
      <c r="A67" s="167"/>
      <c r="B67" s="509"/>
      <c r="C67" s="510"/>
      <c r="D67" s="291"/>
      <c r="E67" s="292"/>
      <c r="F67" s="291"/>
      <c r="G67" s="292"/>
      <c r="H67" s="291"/>
      <c r="I67" s="292"/>
      <c r="J67" s="291"/>
      <c r="K67" s="292"/>
      <c r="L67" s="291"/>
      <c r="M67" s="292"/>
    </row>
    <row r="68" spans="1:13" ht="16.149999999999999" customHeight="1">
      <c r="A68" s="167"/>
      <c r="B68" s="509"/>
      <c r="C68" s="510"/>
      <c r="D68" s="291"/>
      <c r="E68" s="292"/>
      <c r="F68" s="291"/>
      <c r="G68" s="292"/>
      <c r="H68" s="291"/>
      <c r="I68" s="292"/>
      <c r="J68" s="291"/>
      <c r="K68" s="292"/>
      <c r="L68" s="291"/>
      <c r="M68" s="292"/>
    </row>
    <row r="69" spans="1:13" ht="16.149999999999999" customHeight="1">
      <c r="A69" s="167"/>
      <c r="B69" s="509"/>
      <c r="C69" s="510"/>
      <c r="D69" s="291"/>
      <c r="E69" s="292"/>
      <c r="F69" s="291"/>
      <c r="G69" s="292"/>
      <c r="H69" s="291"/>
      <c r="I69" s="292"/>
      <c r="J69" s="291"/>
      <c r="K69" s="292"/>
      <c r="L69" s="291"/>
      <c r="M69" s="292"/>
    </row>
    <row r="70" spans="1:13" ht="16.149999999999999" customHeight="1">
      <c r="A70" s="167"/>
      <c r="B70" s="509"/>
      <c r="C70" s="510"/>
      <c r="D70" s="291"/>
      <c r="E70" s="292"/>
      <c r="F70" s="291"/>
      <c r="G70" s="292"/>
      <c r="H70" s="291"/>
      <c r="I70" s="292"/>
      <c r="J70" s="291"/>
      <c r="K70" s="292"/>
      <c r="L70" s="291"/>
      <c r="M70" s="292"/>
    </row>
    <row r="71" spans="1:13" ht="16.149999999999999" customHeight="1">
      <c r="A71" s="167"/>
      <c r="B71" s="509"/>
      <c r="C71" s="510"/>
      <c r="D71" s="291"/>
      <c r="E71" s="292"/>
      <c r="F71" s="291"/>
      <c r="G71" s="292"/>
      <c r="H71" s="291"/>
      <c r="I71" s="292"/>
      <c r="J71" s="291"/>
      <c r="K71" s="292"/>
      <c r="L71" s="291"/>
      <c r="M71" s="292"/>
    </row>
    <row r="72" spans="1:13" ht="16.149999999999999" customHeight="1">
      <c r="A72" s="167"/>
      <c r="B72" s="509"/>
      <c r="C72" s="510"/>
      <c r="D72" s="291"/>
      <c r="E72" s="292"/>
      <c r="F72" s="291"/>
      <c r="G72" s="292"/>
      <c r="H72" s="291"/>
      <c r="I72" s="292"/>
      <c r="J72" s="291"/>
      <c r="K72" s="292"/>
      <c r="L72" s="291"/>
      <c r="M72" s="292"/>
    </row>
    <row r="73" spans="1:13" ht="16.149999999999999" customHeight="1">
      <c r="A73" s="167"/>
      <c r="B73" s="509"/>
      <c r="C73" s="510"/>
      <c r="D73" s="291"/>
      <c r="E73" s="292"/>
      <c r="F73" s="291"/>
      <c r="G73" s="292"/>
      <c r="H73" s="291"/>
      <c r="I73" s="292"/>
      <c r="J73" s="291"/>
      <c r="K73" s="292"/>
      <c r="L73" s="291"/>
      <c r="M73" s="292"/>
    </row>
    <row r="74" spans="1:13" ht="16.149999999999999" customHeight="1">
      <c r="A74" s="167"/>
      <c r="B74" s="509"/>
      <c r="C74" s="510"/>
      <c r="D74" s="291"/>
      <c r="E74" s="292"/>
      <c r="F74" s="291"/>
      <c r="G74" s="292"/>
      <c r="H74" s="291"/>
      <c r="I74" s="292"/>
      <c r="J74" s="291"/>
      <c r="K74" s="292"/>
      <c r="L74" s="291"/>
      <c r="M74" s="292"/>
    </row>
    <row r="75" spans="1:13" ht="16.149999999999999" customHeight="1">
      <c r="A75" s="167"/>
      <c r="B75" s="509"/>
      <c r="C75" s="510"/>
      <c r="D75" s="291"/>
      <c r="E75" s="292"/>
      <c r="F75" s="291"/>
      <c r="G75" s="292"/>
      <c r="H75" s="291"/>
      <c r="I75" s="292"/>
      <c r="J75" s="291"/>
      <c r="K75" s="292"/>
      <c r="L75" s="291"/>
      <c r="M75" s="292"/>
    </row>
    <row r="76" spans="1:13" ht="16.149999999999999" customHeight="1">
      <c r="A76" s="167"/>
      <c r="B76" s="509"/>
      <c r="C76" s="510"/>
      <c r="D76" s="291"/>
      <c r="E76" s="292"/>
      <c r="F76" s="291"/>
      <c r="G76" s="292"/>
      <c r="H76" s="291"/>
      <c r="I76" s="292"/>
      <c r="J76" s="291"/>
      <c r="K76" s="292"/>
      <c r="L76" s="291"/>
      <c r="M76" s="292"/>
    </row>
    <row r="77" spans="1:13" ht="16.149999999999999" customHeight="1">
      <c r="A77" s="167"/>
      <c r="B77" s="509"/>
      <c r="C77" s="510"/>
      <c r="D77" s="291"/>
      <c r="E77" s="292"/>
      <c r="F77" s="291"/>
      <c r="G77" s="292"/>
      <c r="H77" s="291"/>
      <c r="I77" s="292"/>
      <c r="J77" s="291"/>
      <c r="K77" s="292"/>
      <c r="L77" s="291"/>
      <c r="M77" s="292"/>
    </row>
    <row r="78" spans="1:13" ht="16.149999999999999" customHeight="1">
      <c r="A78" s="167"/>
      <c r="B78" s="509"/>
      <c r="C78" s="510"/>
      <c r="D78" s="291"/>
      <c r="E78" s="292"/>
      <c r="F78" s="291"/>
      <c r="G78" s="292"/>
      <c r="H78" s="291"/>
      <c r="I78" s="292"/>
      <c r="J78" s="291"/>
      <c r="K78" s="292"/>
      <c r="L78" s="291"/>
      <c r="M78" s="292"/>
    </row>
    <row r="79" spans="1:13" ht="16.149999999999999" customHeight="1">
      <c r="A79" s="167"/>
      <c r="B79" s="509"/>
      <c r="C79" s="510"/>
      <c r="D79" s="291"/>
      <c r="E79" s="292"/>
      <c r="F79" s="291"/>
      <c r="G79" s="292"/>
      <c r="H79" s="291"/>
      <c r="I79" s="292"/>
      <c r="J79" s="291"/>
      <c r="K79" s="292"/>
      <c r="L79" s="291"/>
      <c r="M79" s="292"/>
    </row>
    <row r="80" spans="1:13" ht="16.149999999999999" customHeight="1">
      <c r="A80" s="167"/>
      <c r="B80" s="509"/>
      <c r="C80" s="510"/>
      <c r="D80" s="291"/>
      <c r="E80" s="292"/>
      <c r="F80" s="291"/>
      <c r="G80" s="292"/>
      <c r="H80" s="291"/>
      <c r="I80" s="292"/>
      <c r="J80" s="291"/>
      <c r="K80" s="292"/>
      <c r="L80" s="291"/>
      <c r="M80" s="292"/>
    </row>
    <row r="81" spans="1:13" ht="134.65" customHeight="1">
      <c r="A81" s="167"/>
      <c r="B81" s="503"/>
      <c r="C81" s="502"/>
      <c r="D81" s="293"/>
      <c r="E81" s="294"/>
      <c r="F81" s="293"/>
      <c r="G81" s="294"/>
      <c r="H81" s="293"/>
      <c r="I81" s="294"/>
      <c r="J81" s="293"/>
      <c r="K81" s="294"/>
      <c r="L81" s="293"/>
      <c r="M81" s="294"/>
    </row>
    <row r="82" spans="1:13" ht="20.100000000000001" customHeight="1">
      <c r="A82" s="167"/>
      <c r="B82" s="341" t="s">
        <v>559</v>
      </c>
      <c r="C82" s="498"/>
      <c r="D82" s="498"/>
      <c r="E82" s="498"/>
      <c r="F82" s="498"/>
      <c r="G82" s="498"/>
      <c r="H82" s="498"/>
      <c r="I82" s="498"/>
      <c r="J82" s="498"/>
      <c r="K82" s="498"/>
      <c r="L82" s="498"/>
      <c r="M82" s="498"/>
    </row>
    <row r="83" spans="1:13" ht="20.100000000000001" customHeight="1">
      <c r="A83" s="167"/>
      <c r="B83" s="498"/>
      <c r="C83" s="498"/>
      <c r="D83" s="498"/>
      <c r="E83" s="498"/>
      <c r="F83" s="498"/>
      <c r="G83" s="498"/>
      <c r="H83" s="498"/>
      <c r="I83" s="498"/>
      <c r="J83" s="498"/>
      <c r="K83" s="498"/>
      <c r="L83" s="498"/>
      <c r="M83" s="498"/>
    </row>
    <row r="84" spans="1:13" ht="20.100000000000001" customHeight="1">
      <c r="A84" s="167"/>
      <c r="B84" s="498"/>
      <c r="C84" s="498"/>
      <c r="D84" s="498"/>
      <c r="E84" s="498"/>
      <c r="F84" s="498"/>
      <c r="G84" s="498"/>
      <c r="H84" s="498"/>
      <c r="I84" s="498"/>
      <c r="J84" s="498"/>
      <c r="K84" s="498"/>
      <c r="L84" s="498"/>
      <c r="M84" s="498"/>
    </row>
    <row r="85" spans="1:13" ht="20.100000000000001" customHeight="1">
      <c r="A85" s="167"/>
      <c r="B85" s="498"/>
      <c r="C85" s="498"/>
      <c r="D85" s="498"/>
      <c r="E85" s="498"/>
      <c r="F85" s="498"/>
      <c r="G85" s="498"/>
      <c r="H85" s="498"/>
      <c r="I85" s="498"/>
      <c r="J85" s="498"/>
      <c r="K85" s="498"/>
      <c r="L85" s="498"/>
      <c r="M85" s="498"/>
    </row>
    <row r="86" spans="1:13" ht="20.100000000000001" customHeight="1">
      <c r="A86" s="167"/>
      <c r="B86" s="498"/>
      <c r="C86" s="498"/>
      <c r="D86" s="498"/>
      <c r="E86" s="498"/>
      <c r="F86" s="498"/>
      <c r="G86" s="498"/>
      <c r="H86" s="498"/>
      <c r="I86" s="498"/>
      <c r="J86" s="498"/>
      <c r="K86" s="498"/>
      <c r="L86" s="498"/>
      <c r="M86" s="498"/>
    </row>
    <row r="87" spans="1:13" ht="22.15" customHeight="1">
      <c r="A87" s="167"/>
      <c r="B87" s="498"/>
      <c r="C87" s="498"/>
      <c r="D87" s="498"/>
      <c r="E87" s="498"/>
      <c r="F87" s="498"/>
      <c r="G87" s="498"/>
      <c r="H87" s="498"/>
      <c r="I87" s="498"/>
      <c r="J87" s="498"/>
      <c r="K87" s="498"/>
      <c r="L87" s="498"/>
      <c r="M87" s="498"/>
    </row>
    <row r="88" spans="1:13" ht="15" customHeight="1">
      <c r="A88" s="167"/>
      <c r="B88" s="170"/>
      <c r="C88" s="170"/>
      <c r="D88" s="170"/>
      <c r="E88" s="170"/>
      <c r="F88" s="170"/>
      <c r="G88" s="170"/>
      <c r="H88" s="170"/>
      <c r="I88" s="170"/>
      <c r="J88" s="170"/>
      <c r="K88" s="170"/>
      <c r="L88" s="170"/>
      <c r="M88" s="170"/>
    </row>
    <row r="89" spans="1:13" ht="15" customHeight="1"/>
    <row r="90" spans="1:13" ht="15" customHeight="1"/>
    <row r="91" spans="1:13" ht="15" customHeight="1"/>
    <row r="92" spans="1:13" ht="15" customHeight="1"/>
  </sheetData>
  <mergeCells count="75">
    <mergeCell ref="B82:M87"/>
    <mergeCell ref="B16:C19"/>
    <mergeCell ref="L62:M64"/>
    <mergeCell ref="B56:M57"/>
    <mergeCell ref="F42:K45"/>
    <mergeCell ref="B29:C32"/>
    <mergeCell ref="B50:C53"/>
    <mergeCell ref="L50:M53"/>
    <mergeCell ref="D48:E49"/>
    <mergeCell ref="D46:E47"/>
    <mergeCell ref="F46:K47"/>
    <mergeCell ref="F48:K49"/>
    <mergeCell ref="L46:M47"/>
    <mergeCell ref="B65:C81"/>
    <mergeCell ref="F50:K53"/>
    <mergeCell ref="D65:E81"/>
    <mergeCell ref="B1:M2"/>
    <mergeCell ref="B46:C49"/>
    <mergeCell ref="L33:M36"/>
    <mergeCell ref="D16:E19"/>
    <mergeCell ref="B5:C6"/>
    <mergeCell ref="D5:E6"/>
    <mergeCell ref="F5:K6"/>
    <mergeCell ref="B3:M3"/>
    <mergeCell ref="L29:M32"/>
    <mergeCell ref="B8:C11"/>
    <mergeCell ref="L5:M6"/>
    <mergeCell ref="B42:C45"/>
    <mergeCell ref="L42:M45"/>
    <mergeCell ref="D8:E11"/>
    <mergeCell ref="F33:K36"/>
    <mergeCell ref="D12:E15"/>
    <mergeCell ref="B7:M7"/>
    <mergeCell ref="F37:K40"/>
    <mergeCell ref="F24:K27"/>
    <mergeCell ref="B20:C23"/>
    <mergeCell ref="D20:E23"/>
    <mergeCell ref="F8:K11"/>
    <mergeCell ref="B37:C40"/>
    <mergeCell ref="B28:M28"/>
    <mergeCell ref="L16:M19"/>
    <mergeCell ref="L24:M27"/>
    <mergeCell ref="D29:E32"/>
    <mergeCell ref="B24:C27"/>
    <mergeCell ref="D24:E27"/>
    <mergeCell ref="B33:C36"/>
    <mergeCell ref="B12:C15"/>
    <mergeCell ref="L20:M23"/>
    <mergeCell ref="B41:M41"/>
    <mergeCell ref="L37:M40"/>
    <mergeCell ref="B62:C64"/>
    <mergeCell ref="J59:K61"/>
    <mergeCell ref="D37:E40"/>
    <mergeCell ref="D62:E64"/>
    <mergeCell ref="L59:M61"/>
    <mergeCell ref="D42:E45"/>
    <mergeCell ref="H59:I61"/>
    <mergeCell ref="D59:E61"/>
    <mergeCell ref="F59:G61"/>
    <mergeCell ref="D50:E53"/>
    <mergeCell ref="B58:M58"/>
    <mergeCell ref="L48:M49"/>
    <mergeCell ref="F65:G81"/>
    <mergeCell ref="J62:K64"/>
    <mergeCell ref="H65:I81"/>
    <mergeCell ref="L65:M81"/>
    <mergeCell ref="F62:G64"/>
    <mergeCell ref="H62:I64"/>
    <mergeCell ref="J65:K81"/>
    <mergeCell ref="D33:E36"/>
    <mergeCell ref="L12:M15"/>
    <mergeCell ref="F16:K19"/>
    <mergeCell ref="F12:K15"/>
    <mergeCell ref="F20:K23"/>
    <mergeCell ref="F29:K32"/>
  </mergeCells>
  <dataValidations count="1">
    <dataValidation type="list" allowBlank="1" showInputMessage="1" showErrorMessage="1" prompt="Select Rating" sqref="D62:I64 J62 L62" xr:uid="{00000000-0002-0000-0700-000000000000}">
      <formula1>"Highly Satisfactory (HS), Satisfactory (S), Moderately Satisfactory (MS), Moderately Unsatisfactory (MU), Unsatisfactory (U), Highly Unsatisfactory (HU), Not Rated"</formula1>
    </dataValidation>
  </dataValidations>
  <pageMargins left="0.25" right="0.25" top="0.75" bottom="0.75" header="0.3" footer="0.3"/>
  <pageSetup paperSize="5" orientation="landscape" r:id="rId1"/>
  <rowBreaks count="1" manualBreakCount="1">
    <brk id="28"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3" tint="0.499984740745262"/>
  </sheetPr>
  <dimension ref="A2:L45"/>
  <sheetViews>
    <sheetView showGridLines="0" topLeftCell="A2" zoomScale="110" zoomScaleNormal="110" zoomScaleSheetLayoutView="100" workbookViewId="0">
      <selection activeCell="V15" sqref="V15"/>
    </sheetView>
  </sheetViews>
  <sheetFormatPr defaultColWidth="8.7109375" defaultRowHeight="12"/>
  <cols>
    <col min="1" max="1" width="1.7109375" style="2" customWidth="1"/>
    <col min="2" max="6" width="8.7109375" style="2" customWidth="1"/>
    <col min="7" max="7" width="7.7109375" style="2" customWidth="1"/>
    <col min="8" max="12" width="8.7109375" style="2" customWidth="1"/>
    <col min="13" max="16384" width="8.7109375" style="2"/>
  </cols>
  <sheetData>
    <row r="2" spans="2:12" ht="26.1" customHeight="1">
      <c r="B2" s="372" t="s">
        <v>560</v>
      </c>
      <c r="C2" s="517"/>
      <c r="D2" s="517"/>
      <c r="E2" s="517"/>
      <c r="F2" s="517"/>
      <c r="G2" s="517"/>
      <c r="H2" s="517"/>
      <c r="I2" s="517"/>
      <c r="J2" s="517"/>
      <c r="K2" s="517"/>
      <c r="L2" s="517"/>
    </row>
    <row r="3" spans="2:12" ht="19.149999999999999" customHeight="1">
      <c r="B3" s="371" t="s">
        <v>561</v>
      </c>
      <c r="C3" s="518"/>
      <c r="D3" s="518"/>
      <c r="E3" s="518"/>
      <c r="F3" s="518"/>
      <c r="G3" s="518"/>
      <c r="H3" s="518"/>
      <c r="I3" s="518"/>
      <c r="J3" s="518"/>
      <c r="K3" s="518"/>
      <c r="L3" s="519"/>
    </row>
    <row r="4" spans="2:12" ht="22.15" customHeight="1">
      <c r="B4" s="520"/>
      <c r="C4" s="517"/>
      <c r="D4" s="517"/>
      <c r="E4" s="517"/>
      <c r="F4" s="517"/>
      <c r="G4" s="517"/>
      <c r="H4" s="517"/>
      <c r="I4" s="517"/>
      <c r="J4" s="517"/>
      <c r="K4" s="517"/>
      <c r="L4" s="521"/>
    </row>
    <row r="5" spans="2:12" ht="15.6" customHeight="1">
      <c r="B5" s="374" t="s">
        <v>562</v>
      </c>
      <c r="C5" s="375"/>
      <c r="D5" s="375"/>
      <c r="E5" s="375"/>
      <c r="F5" s="375"/>
      <c r="G5" s="375"/>
      <c r="H5" s="375"/>
      <c r="I5" s="375"/>
      <c r="J5" s="375"/>
      <c r="K5" s="375"/>
      <c r="L5" s="376"/>
    </row>
    <row r="6" spans="2:12" ht="21" customHeight="1">
      <c r="B6" s="377"/>
      <c r="C6" s="378"/>
      <c r="D6" s="378"/>
      <c r="E6" s="378"/>
      <c r="F6" s="378"/>
      <c r="G6" s="378"/>
      <c r="H6" s="378"/>
      <c r="I6" s="378"/>
      <c r="J6" s="378"/>
      <c r="K6" s="378"/>
      <c r="L6" s="379"/>
    </row>
    <row r="7" spans="2:12" ht="21" customHeight="1">
      <c r="B7" s="377"/>
      <c r="C7" s="378"/>
      <c r="D7" s="378"/>
      <c r="E7" s="378"/>
      <c r="F7" s="378"/>
      <c r="G7" s="378"/>
      <c r="H7" s="378"/>
      <c r="I7" s="378"/>
      <c r="J7" s="378"/>
      <c r="K7" s="378"/>
      <c r="L7" s="379"/>
    </row>
    <row r="8" spans="2:12" ht="21" customHeight="1">
      <c r="B8" s="377"/>
      <c r="C8" s="378"/>
      <c r="D8" s="378"/>
      <c r="E8" s="378"/>
      <c r="F8" s="378"/>
      <c r="G8" s="378"/>
      <c r="H8" s="378"/>
      <c r="I8" s="378"/>
      <c r="J8" s="378"/>
      <c r="K8" s="378"/>
      <c r="L8" s="379"/>
    </row>
    <row r="9" spans="2:12" ht="21" customHeight="1">
      <c r="B9" s="377"/>
      <c r="C9" s="378"/>
      <c r="D9" s="378"/>
      <c r="E9" s="378"/>
      <c r="F9" s="378"/>
      <c r="G9" s="378"/>
      <c r="H9" s="378"/>
      <c r="I9" s="378"/>
      <c r="J9" s="378"/>
      <c r="K9" s="378"/>
      <c r="L9" s="379"/>
    </row>
    <row r="10" spans="2:12" ht="21" customHeight="1">
      <c r="B10" s="377"/>
      <c r="C10" s="378"/>
      <c r="D10" s="378"/>
      <c r="E10" s="378"/>
      <c r="F10" s="378"/>
      <c r="G10" s="378"/>
      <c r="H10" s="378"/>
      <c r="I10" s="378"/>
      <c r="J10" s="378"/>
      <c r="K10" s="378"/>
      <c r="L10" s="379"/>
    </row>
    <row r="11" spans="2:12" ht="21" customHeight="1">
      <c r="B11" s="377"/>
      <c r="C11" s="378"/>
      <c r="D11" s="378"/>
      <c r="E11" s="378"/>
      <c r="F11" s="378"/>
      <c r="G11" s="378"/>
      <c r="H11" s="378"/>
      <c r="I11" s="378"/>
      <c r="J11" s="378"/>
      <c r="K11" s="378"/>
      <c r="L11" s="379"/>
    </row>
    <row r="12" spans="2:12" ht="21" customHeight="1">
      <c r="B12" s="377"/>
      <c r="C12" s="378"/>
      <c r="D12" s="378"/>
      <c r="E12" s="378"/>
      <c r="F12" s="378"/>
      <c r="G12" s="378"/>
      <c r="H12" s="378"/>
      <c r="I12" s="378"/>
      <c r="J12" s="378"/>
      <c r="K12" s="378"/>
      <c r="L12" s="379"/>
    </row>
    <row r="13" spans="2:12" ht="21" customHeight="1">
      <c r="B13" s="377"/>
      <c r="C13" s="378"/>
      <c r="D13" s="378"/>
      <c r="E13" s="378"/>
      <c r="F13" s="378"/>
      <c r="G13" s="378"/>
      <c r="H13" s="378"/>
      <c r="I13" s="378"/>
      <c r="J13" s="378"/>
      <c r="K13" s="378"/>
      <c r="L13" s="379"/>
    </row>
    <row r="14" spans="2:12" ht="21" customHeight="1">
      <c r="B14" s="377"/>
      <c r="C14" s="378"/>
      <c r="D14" s="378"/>
      <c r="E14" s="378"/>
      <c r="F14" s="378"/>
      <c r="G14" s="378"/>
      <c r="H14" s="378"/>
      <c r="I14" s="378"/>
      <c r="J14" s="378"/>
      <c r="K14" s="378"/>
      <c r="L14" s="379"/>
    </row>
    <row r="15" spans="2:12" ht="75.75" customHeight="1">
      <c r="B15" s="380"/>
      <c r="C15" s="381"/>
      <c r="D15" s="381"/>
      <c r="E15" s="381"/>
      <c r="F15" s="381"/>
      <c r="G15" s="381"/>
      <c r="H15" s="381"/>
      <c r="I15" s="381"/>
      <c r="J15" s="381"/>
      <c r="K15" s="381"/>
      <c r="L15" s="382"/>
    </row>
    <row r="16" spans="2:12" ht="21" customHeight="1"/>
    <row r="17" spans="1:12" ht="15" customHeight="1">
      <c r="B17" s="371" t="s">
        <v>563</v>
      </c>
      <c r="C17" s="518"/>
      <c r="D17" s="518"/>
      <c r="E17" s="518"/>
      <c r="F17" s="518"/>
      <c r="G17" s="518"/>
      <c r="H17" s="518"/>
      <c r="I17" s="518"/>
      <c r="J17" s="518"/>
      <c r="K17" s="518"/>
      <c r="L17" s="519"/>
    </row>
    <row r="18" spans="1:12" ht="21" customHeight="1">
      <c r="B18" s="520"/>
      <c r="C18" s="517"/>
      <c r="D18" s="517"/>
      <c r="E18" s="517"/>
      <c r="F18" s="517"/>
      <c r="G18" s="517"/>
      <c r="H18" s="517"/>
      <c r="I18" s="517"/>
      <c r="J18" s="517"/>
      <c r="K18" s="517"/>
      <c r="L18" s="521"/>
    </row>
    <row r="19" spans="1:12" ht="21" customHeight="1">
      <c r="B19" s="374" t="s">
        <v>564</v>
      </c>
      <c r="C19" s="375"/>
      <c r="D19" s="375"/>
      <c r="E19" s="375"/>
      <c r="F19" s="375"/>
      <c r="G19" s="375"/>
      <c r="H19" s="375"/>
      <c r="I19" s="375"/>
      <c r="J19" s="375"/>
      <c r="K19" s="375"/>
      <c r="L19" s="376"/>
    </row>
    <row r="20" spans="1:12" ht="21" customHeight="1">
      <c r="B20" s="377"/>
      <c r="C20" s="378"/>
      <c r="D20" s="378"/>
      <c r="E20" s="378"/>
      <c r="F20" s="378"/>
      <c r="G20" s="378"/>
      <c r="H20" s="378"/>
      <c r="I20" s="378"/>
      <c r="J20" s="378"/>
      <c r="K20" s="378"/>
      <c r="L20" s="379"/>
    </row>
    <row r="21" spans="1:12" ht="21" customHeight="1">
      <c r="B21" s="377"/>
      <c r="C21" s="378"/>
      <c r="D21" s="378"/>
      <c r="E21" s="378"/>
      <c r="F21" s="378"/>
      <c r="G21" s="378"/>
      <c r="H21" s="378"/>
      <c r="I21" s="378"/>
      <c r="J21" s="378"/>
      <c r="K21" s="378"/>
      <c r="L21" s="379"/>
    </row>
    <row r="22" spans="1:12" ht="21" customHeight="1">
      <c r="B22" s="377"/>
      <c r="C22" s="378"/>
      <c r="D22" s="378"/>
      <c r="E22" s="378"/>
      <c r="F22" s="378"/>
      <c r="G22" s="378"/>
      <c r="H22" s="378"/>
      <c r="I22" s="378"/>
      <c r="J22" s="378"/>
      <c r="K22" s="378"/>
      <c r="L22" s="379"/>
    </row>
    <row r="23" spans="1:12" ht="21" customHeight="1">
      <c r="B23" s="377"/>
      <c r="C23" s="378"/>
      <c r="D23" s="378"/>
      <c r="E23" s="378"/>
      <c r="F23" s="378"/>
      <c r="G23" s="378"/>
      <c r="H23" s="378"/>
      <c r="I23" s="378"/>
      <c r="J23" s="378"/>
      <c r="K23" s="378"/>
      <c r="L23" s="379"/>
    </row>
    <row r="24" spans="1:12" ht="21" customHeight="1">
      <c r="B24" s="377"/>
      <c r="C24" s="378"/>
      <c r="D24" s="378"/>
      <c r="E24" s="378"/>
      <c r="F24" s="378"/>
      <c r="G24" s="378"/>
      <c r="H24" s="378"/>
      <c r="I24" s="378"/>
      <c r="J24" s="378"/>
      <c r="K24" s="378"/>
      <c r="L24" s="379"/>
    </row>
    <row r="25" spans="1:12" ht="21" customHeight="1">
      <c r="B25" s="380"/>
      <c r="C25" s="381"/>
      <c r="D25" s="381"/>
      <c r="E25" s="381"/>
      <c r="F25" s="381"/>
      <c r="G25" s="381"/>
      <c r="H25" s="381"/>
      <c r="I25" s="381"/>
      <c r="J25" s="381"/>
      <c r="K25" s="381"/>
      <c r="L25" s="382"/>
    </row>
    <row r="26" spans="1:12" ht="21" customHeight="1">
      <c r="B26" s="369" t="s">
        <v>565</v>
      </c>
      <c r="C26" s="517"/>
      <c r="D26" s="517"/>
      <c r="E26" s="517"/>
      <c r="F26" s="517"/>
      <c r="G26" s="517"/>
      <c r="H26" s="517"/>
      <c r="I26" s="517"/>
      <c r="J26" s="517"/>
      <c r="K26" s="517"/>
      <c r="L26" s="517"/>
    </row>
    <row r="27" spans="1:12" ht="21" customHeight="1"/>
    <row r="28" spans="1:12" ht="49.5" customHeight="1">
      <c r="A28" s="22"/>
      <c r="B28" s="373" t="s">
        <v>566</v>
      </c>
      <c r="C28" s="489"/>
      <c r="D28" s="489"/>
      <c r="E28" s="490"/>
      <c r="F28" s="383" t="s">
        <v>567</v>
      </c>
      <c r="G28" s="384"/>
      <c r="H28" s="384"/>
      <c r="I28" s="384"/>
      <c r="J28" s="384"/>
      <c r="K28" s="384"/>
      <c r="L28" s="385"/>
    </row>
    <row r="29" spans="1:12" ht="42" customHeight="1">
      <c r="A29" s="22"/>
      <c r="B29" s="522"/>
      <c r="C29" s="517"/>
      <c r="D29" s="517"/>
      <c r="E29" s="523"/>
      <c r="F29" s="386"/>
      <c r="G29" s="387"/>
      <c r="H29" s="387"/>
      <c r="I29" s="387"/>
      <c r="J29" s="387"/>
      <c r="K29" s="387"/>
      <c r="L29" s="388"/>
    </row>
    <row r="30" spans="1:12" ht="46.5" customHeight="1">
      <c r="A30" s="22"/>
      <c r="B30" s="491"/>
      <c r="C30" s="492"/>
      <c r="D30" s="492"/>
      <c r="E30" s="493"/>
      <c r="F30" s="389"/>
      <c r="G30" s="390"/>
      <c r="H30" s="390"/>
      <c r="I30" s="390"/>
      <c r="J30" s="390"/>
      <c r="K30" s="390"/>
      <c r="L30" s="391"/>
    </row>
    <row r="31" spans="1:12" ht="21" customHeight="1">
      <c r="B31" s="370" t="s">
        <v>568</v>
      </c>
      <c r="C31" s="489"/>
      <c r="D31" s="489"/>
      <c r="E31" s="490"/>
      <c r="F31" s="383" t="s">
        <v>569</v>
      </c>
      <c r="G31" s="384"/>
      <c r="H31" s="384"/>
      <c r="I31" s="384"/>
      <c r="J31" s="384"/>
      <c r="K31" s="384"/>
      <c r="L31" s="385"/>
    </row>
    <row r="32" spans="1:12" ht="21" customHeight="1">
      <c r="B32" s="522"/>
      <c r="C32" s="517"/>
      <c r="D32" s="517"/>
      <c r="E32" s="523"/>
      <c r="F32" s="386"/>
      <c r="G32" s="387"/>
      <c r="H32" s="387"/>
      <c r="I32" s="387"/>
      <c r="J32" s="387"/>
      <c r="K32" s="387"/>
      <c r="L32" s="388"/>
    </row>
    <row r="33" spans="2:12" ht="35.25" customHeight="1">
      <c r="B33" s="522"/>
      <c r="C33" s="517"/>
      <c r="D33" s="517"/>
      <c r="E33" s="523"/>
      <c r="F33" s="386"/>
      <c r="G33" s="387"/>
      <c r="H33" s="387"/>
      <c r="I33" s="387"/>
      <c r="J33" s="387"/>
      <c r="K33" s="387"/>
      <c r="L33" s="388"/>
    </row>
    <row r="34" spans="2:12" ht="29.25" customHeight="1">
      <c r="B34" s="491"/>
      <c r="C34" s="492"/>
      <c r="D34" s="492"/>
      <c r="E34" s="493"/>
      <c r="F34" s="389"/>
      <c r="G34" s="390"/>
      <c r="H34" s="390"/>
      <c r="I34" s="390"/>
      <c r="J34" s="390"/>
      <c r="K34" s="390"/>
      <c r="L34" s="391"/>
    </row>
    <row r="35" spans="2:12" ht="15.6" customHeight="1"/>
    <row r="36" spans="2:12" ht="15.6" customHeight="1"/>
    <row r="37" spans="2:12" ht="15.6" customHeight="1"/>
    <row r="38" spans="2:12" ht="15.6" customHeight="1"/>
    <row r="39" spans="2:12" ht="15.6" customHeight="1"/>
    <row r="40" spans="2:12" ht="15.6" customHeight="1"/>
    <row r="41" spans="2:12" ht="15.6" customHeight="1"/>
    <row r="42" spans="2:12" ht="15.6" customHeight="1"/>
    <row r="43" spans="2:12" ht="15.6" customHeight="1"/>
    <row r="44" spans="2:12" ht="15.6" customHeight="1"/>
    <row r="45" spans="2:12" ht="15.6" customHeight="1"/>
  </sheetData>
  <mergeCells count="10">
    <mergeCell ref="B26:L26"/>
    <mergeCell ref="B31:E34"/>
    <mergeCell ref="B3:L4"/>
    <mergeCell ref="B17:L18"/>
    <mergeCell ref="B2:L2"/>
    <mergeCell ref="B28:E30"/>
    <mergeCell ref="B5:L15"/>
    <mergeCell ref="B19:L25"/>
    <mergeCell ref="F28:L30"/>
    <mergeCell ref="F31:L34"/>
  </mergeCells>
  <pageMargins left="0.25" right="0.25" top="0.75" bottom="0.75" header="0.3" footer="0.3"/>
  <pageSetup paperSize="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EF Documents Content Type" ma:contentTypeID="0x01010000FE34C145B86045B63DA32DFB8FDDBE00F30692405A985C4A8B0A6D5A715BB992" ma:contentTypeVersion="28" ma:contentTypeDescription="" ma:contentTypeScope="" ma:versionID="89539d5874db385a1bce5bdad7c4460f">
  <xsd:schema xmlns:xsd="http://www.w3.org/2001/XMLSchema" xmlns:xs="http://www.w3.org/2001/XMLSchema" xmlns:p="http://schemas.microsoft.com/office/2006/metadata/properties" xmlns:ns2="ceb00776-aa5c-4fc8-b6fe-5f035152e4b6" xmlns:ns3="c7ede9f9-c657-4e65-88e7-7be717847d9e" xmlns:ns4="3e02667f-0271-471b-bd6e-11a2e16def1d" xmlns:ns5="ff57b53f-0493-42a0-86f6-b9b1333ab06d" xmlns:ns6="b8caa731-411c-4ce8-a2a6-5b517e250d33" targetNamespace="http://schemas.microsoft.com/office/2006/metadata/properties" ma:root="true" ma:fieldsID="4695750258b5d078ac10f26d822d74c8" ns2:_="" ns3:_="" ns4:_="" ns5:_="" ns6:_="">
    <xsd:import namespace="ceb00776-aa5c-4fc8-b6fe-5f035152e4b6"/>
    <xsd:import namespace="c7ede9f9-c657-4e65-88e7-7be717847d9e"/>
    <xsd:import namespace="3e02667f-0271-471b-bd6e-11a2e16def1d"/>
    <xsd:import namespace="ff57b53f-0493-42a0-86f6-b9b1333ab06d"/>
    <xsd:import namespace="b8caa731-411c-4ce8-a2a6-5b517e250d33"/>
    <xsd:element name="properties">
      <xsd:complexType>
        <xsd:sequence>
          <xsd:element name="documentManagement">
            <xsd:complexType>
              <xsd:all>
                <xsd:element ref="ns2:Classification" minOccurs="0"/>
                <xsd:element ref="ns2:Country1" minOccurs="0"/>
                <xsd:element ref="ns2:DocActive" minOccurs="0"/>
                <xsd:element ref="ns2:DocCategory" minOccurs="0"/>
                <xsd:element ref="ns2:DocPrefix" minOccurs="0"/>
                <xsd:element ref="ns2:DocType" minOccurs="0"/>
                <xsd:element ref="ns2:DocumentTitle" minOccurs="0"/>
                <xsd:element ref="ns2:FocalArea" minOccurs="0"/>
                <xsd:element ref="ns2:GEFID" minOccurs="0"/>
                <xsd:element ref="ns2:ProjectTitle" minOccurs="0"/>
                <xsd:element ref="ns2:ProjectType" minOccurs="0"/>
                <xsd:element ref="ns2:TrustFundType" minOccurs="0"/>
                <xsd:element ref="ns3:MediaServiceMetadata" minOccurs="0"/>
                <xsd:element ref="ns3:MediaServiceFastMetadata" minOccurs="0"/>
                <xsd:element ref="ns4:TaxCatchAll" minOccurs="0"/>
                <xsd:element ref="ns2:GEFCountry" minOccurs="0"/>
                <xsd:element ref="ns2:GEFProjectID" minOccurs="0"/>
                <xsd:element ref="ns5:MediaServiceAutoTags" minOccurs="0"/>
                <xsd:element ref="ns5:MediaServiceOCR"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ServiceAutoKeyPoints" minOccurs="0"/>
                <xsd:element ref="ns5:MediaServiceKeyPoints" minOccurs="0"/>
                <xsd:element ref="ns5:MediaServiceLocation" minOccurs="0"/>
                <xsd:element ref="ns5:lcf76f155ced4ddcb4097134ff3c332f" minOccurs="0"/>
                <xsd:element ref="ns5:MediaLengthInSeconds" minOccurs="0"/>
                <xsd:element ref="ns5:MediaServiceObjectDetectorVersions" minOccurs="0"/>
                <xsd:element ref="ns5:MediaServiceSearchProperties" minOccurs="0"/>
                <xsd:element ref="ns6:ProjectTypeSubType1" minOccurs="0"/>
                <xsd:element ref="ns6:ProjectTypeSubType2" minOccurs="0"/>
                <xsd:element ref="ns6:DocCategory" minOccurs="0"/>
                <xsd:element ref="ns6:DocClassification" minOccurs="0"/>
                <xsd:element ref="ns6:FocalArea" minOccurs="0"/>
                <xsd:element ref="ns6:GEFID" minOccurs="0"/>
                <xsd:element ref="ns6:Phase" minOccurs="0"/>
                <xsd:element ref="ns6:ProjectStatus" minOccurs="0"/>
                <xsd:element ref="ns6:ProjectTitle" minOccurs="0"/>
                <xsd:element ref="ns6:ProjectType" minOccurs="0"/>
                <xsd:element ref="ns6:RecordStatus" minOccurs="0"/>
                <xsd:element ref="ns6:TrustF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00776-aa5c-4fc8-b6fe-5f035152e4b6" elementFormDefault="qualified">
    <xsd:import namespace="http://schemas.microsoft.com/office/2006/documentManagement/types"/>
    <xsd:import namespace="http://schemas.microsoft.com/office/infopath/2007/PartnerControls"/>
    <xsd:element name="Classification" ma:index="8" nillable="true" ma:displayName="Classification" ma:internalName="Classification">
      <xsd:simpleType>
        <xsd:restriction base="dms:Text">
          <xsd:maxLength value="255"/>
        </xsd:restriction>
      </xsd:simpleType>
    </xsd:element>
    <xsd:element name="Country1" ma:index="9" nillable="true" ma:displayName="Country" ma:internalName="Country1">
      <xsd:simpleType>
        <xsd:restriction base="dms:Text">
          <xsd:maxLength value="255"/>
        </xsd:restriction>
      </xsd:simpleType>
    </xsd:element>
    <xsd:element name="DocActive" ma:index="10" nillable="true" ma:displayName="DocActive" ma:default="Active" ma:format="Dropdown" ma:internalName="DocActive" ma:readOnly="false">
      <xsd:simpleType>
        <xsd:restriction base="dms:Choice">
          <xsd:enumeration value="Active"/>
          <xsd:enumeration value="InActive"/>
        </xsd:restriction>
      </xsd:simpleType>
    </xsd:element>
    <xsd:element name="DocCategory" ma:index="11" nillable="true" ma:displayName="DocCategory" ma:internalName="DocCategory">
      <xsd:simpleType>
        <xsd:restriction base="dms:Text">
          <xsd:maxLength value="255"/>
        </xsd:restriction>
      </xsd:simpleType>
    </xsd:element>
    <xsd:element name="DocPrefix" ma:index="12" nillable="true" ma:displayName="DocPrefix" ma:internalName="DocPrefix">
      <xsd:simpleType>
        <xsd:restriction base="dms:Text">
          <xsd:maxLength value="255"/>
        </xsd:restriction>
      </xsd:simpleType>
    </xsd:element>
    <xsd:element name="DocType" ma:index="13" nillable="true" ma:displayName="DocType" ma:internalName="DocType">
      <xsd:simpleType>
        <xsd:restriction base="dms:Text">
          <xsd:maxLength value="255"/>
        </xsd:restriction>
      </xsd:simpleType>
    </xsd:element>
    <xsd:element name="DocumentTitle" ma:index="14" nillable="true" ma:displayName="DocumentTitle" ma:internalName="DocumentTitle">
      <xsd:simpleType>
        <xsd:restriction base="dms:Text">
          <xsd:maxLength value="255"/>
        </xsd:restriction>
      </xsd:simpleType>
    </xsd:element>
    <xsd:element name="FocalArea" ma:index="15" nillable="true" ma:displayName="FocalArea" ma:internalName="FocalArea">
      <xsd:simpleType>
        <xsd:restriction base="dms:Text">
          <xsd:maxLength value="255"/>
        </xsd:restriction>
      </xsd:simpleType>
    </xsd:element>
    <xsd:element name="GEFID" ma:index="16" nillable="true" ma:displayName="GEFID" ma:internalName="GEFID">
      <xsd:simpleType>
        <xsd:restriction base="dms:Text">
          <xsd:maxLength value="255"/>
        </xsd:restriction>
      </xsd:simpleType>
    </xsd:element>
    <xsd:element name="ProjectTitle" ma:index="17" nillable="true" ma:displayName="ProjectTitle" ma:internalName="ProjectTitle" ma:readOnly="false">
      <xsd:simpleType>
        <xsd:restriction base="dms:Note">
          <xsd:maxLength value="255"/>
        </xsd:restriction>
      </xsd:simpleType>
    </xsd:element>
    <xsd:element name="ProjectType" ma:index="18" nillable="true" ma:displayName="ProjectType" ma:internalName="ProjectType">
      <xsd:simpleType>
        <xsd:restriction base="dms:Text">
          <xsd:maxLength value="255"/>
        </xsd:restriction>
      </xsd:simpleType>
    </xsd:element>
    <xsd:element name="TrustFundType" ma:index="19" nillable="true" ma:displayName="TrustFundType" ma:internalName="TrustFundType">
      <xsd:simpleType>
        <xsd:restriction base="dms:Text">
          <xsd:maxLength value="255"/>
        </xsd:restriction>
      </xsd:simpleType>
    </xsd:element>
    <xsd:element name="GEFCountry" ma:index="23" nillable="true" ma:displayName="GEFCountry" ma:internalName="GEFCountry">
      <xsd:simpleType>
        <xsd:restriction base="dms:Text">
          <xsd:maxLength value="255"/>
        </xsd:restriction>
      </xsd:simpleType>
    </xsd:element>
    <xsd:element name="GEFProjectID" ma:index="24" nillable="true" ma:displayName="GEFProjectID" ma:internalName="GEFProject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ede9f9-c657-4e65-88e7-7be717847d9e"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a0844f6-a59b-4fa4-b58a-6bc4e72871bd}" ma:internalName="TaxCatchAll" ma:showField="CatchAllData" ma:web="ceb00776-aa5c-4fc8-b6fe-5f035152e4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57b53f-0493-42a0-86f6-b9b1333ab06d" elementFormDefault="qualified">
    <xsd:import namespace="http://schemas.microsoft.com/office/2006/documentManagement/types"/>
    <xsd:import namespace="http://schemas.microsoft.com/office/infopath/2007/PartnerControls"/>
    <xsd:element name="MediaServiceAutoTags" ma:index="25" nillable="true" ma:displayName="MediaServiceAutoTags" ma:internalName="MediaServiceAutoTags" ma:readOnly="true">
      <xsd:simpleType>
        <xsd:restriction base="dms:Text"/>
      </xsd:simpleType>
    </xsd:element>
    <xsd:element name="MediaServiceOCR" ma:index="26" nillable="true" ma:displayName="MediaServiceOCR" ma:internalName="MediaServiceOCR" ma:readOnly="true">
      <xsd:simpleType>
        <xsd:restriction base="dms:Note">
          <xsd:maxLength value="255"/>
        </xsd:restriction>
      </xsd:simpleType>
    </xsd:element>
    <xsd:element name="MediaServiceDateTaken" ma:index="29" nillable="true" ma:displayName="MediaServiceDateTaken" ma:hidden="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Location" ma:index="34"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LengthInSeconds" ma:index="37" nillable="true" ma:displayName="MediaLengthInSeconds" ma:hidden="true" ma:internalName="MediaLengthInSeconds" ma:readOnly="true">
      <xsd:simpleType>
        <xsd:restriction base="dms:Unknown"/>
      </xsd:simple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caa731-411c-4ce8-a2a6-5b517e250d33"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element name="ProjectTypeSubType1" ma:index="40" nillable="true" ma:displayName="ProjectTypeSubType1" ma:internalName="ProjectTypeSubType1">
      <xsd:simpleType>
        <xsd:restriction base="dms:Text">
          <xsd:maxLength value="255"/>
        </xsd:restriction>
      </xsd:simpleType>
    </xsd:element>
    <xsd:element name="ProjectTypeSubType2" ma:index="41" nillable="true" ma:displayName="ProjectTypeSubType2" ma:internalName="ProjectTypeSubType2">
      <xsd:simpleType>
        <xsd:restriction base="dms:Text">
          <xsd:maxLength value="255"/>
        </xsd:restriction>
      </xsd:simpleType>
    </xsd:element>
    <xsd:element name="DocCategory" ma:index="42" nillable="true" ma:displayName="DocCategory" ma:default="" ma:internalName="DocCategory0">
      <xsd:simpleType>
        <xsd:restriction base="dms:Text">
          <xsd:maxLength value="255"/>
        </xsd:restriction>
      </xsd:simpleType>
    </xsd:element>
    <xsd:element name="DocClassification" ma:index="43" nillable="true" ma:displayName="DocClassification" ma:default="" ma:internalName="DocClassification">
      <xsd:simpleType>
        <xsd:restriction base="dms:Text">
          <xsd:maxLength value="255"/>
        </xsd:restriction>
      </xsd:simpleType>
    </xsd:element>
    <xsd:element name="FocalArea" ma:index="44" nillable="true" ma:displayName="FocalArea" ma:default="" ma:internalName="FocalArea0">
      <xsd:simpleType>
        <xsd:restriction base="dms:Text">
          <xsd:maxLength value="255"/>
        </xsd:restriction>
      </xsd:simpleType>
    </xsd:element>
    <xsd:element name="GEFID" ma:index="45" nillable="true" ma:displayName="GEFID" ma:default="" ma:internalName="GEFID0">
      <xsd:simpleType>
        <xsd:restriction base="dms:Text">
          <xsd:maxLength value="255"/>
        </xsd:restriction>
      </xsd:simpleType>
    </xsd:element>
    <xsd:element name="Phase" ma:index="46" nillable="true" ma:displayName="Phase" ma:default="" ma:indexed="true" ma:internalName="Phase">
      <xsd:simpleType>
        <xsd:restriction base="dms:Text">
          <xsd:maxLength value="255"/>
        </xsd:restriction>
      </xsd:simpleType>
    </xsd:element>
    <xsd:element name="ProjectStatus" ma:index="47" nillable="true" ma:displayName="ProjectStatus" ma:default="" ma:internalName="ProjectStatus">
      <xsd:simpleType>
        <xsd:restriction base="dms:Text">
          <xsd:maxLength value="255"/>
        </xsd:restriction>
      </xsd:simpleType>
    </xsd:element>
    <xsd:element name="ProjectTitle" ma:index="48" nillable="true" ma:displayName="ProjectTitle" ma:default="" ma:internalName="ProjectTitle0">
      <xsd:simpleType>
        <xsd:restriction base="dms:Text">
          <xsd:maxLength value="255"/>
        </xsd:restriction>
      </xsd:simpleType>
    </xsd:element>
    <xsd:element name="ProjectType" ma:index="49" nillable="true" ma:displayName="ProjectType" ma:default="" ma:internalName="ProjectType0">
      <xsd:simpleType>
        <xsd:restriction base="dms:Text">
          <xsd:maxLength value="255"/>
        </xsd:restriction>
      </xsd:simpleType>
    </xsd:element>
    <xsd:element name="RecordStatus" ma:index="50" nillable="true" ma:displayName="RecordStatus" ma:default="Active" ma:format="Dropdown" ma:internalName="RecordStatus">
      <xsd:simpleType>
        <xsd:restriction base="dms:Choice">
          <xsd:enumeration value="Active"/>
          <xsd:enumeration value="InActive"/>
        </xsd:restriction>
      </xsd:simpleType>
    </xsd:element>
    <xsd:element name="TrustFund" ma:index="51" nillable="true" ma:displayName="TrustFund" ma:default="" ma:internalName="TrustFun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jectTypeSubType2 xmlns="b8caa731-411c-4ce8-a2a6-5b517e250d33" xsi:nil="true"/>
    <Phase xmlns="b8caa731-411c-4ce8-a2a6-5b517e250d33">GEF - 6</Phase>
    <ProjectTitle xmlns="b8caa731-411c-4ce8-a2a6-5b517e250d33" xsi:nil="true"/>
    <ProjectTypeSubType1 xmlns="b8caa731-411c-4ce8-a2a6-5b517e250d33">FSP Child PPG</ProjectTypeSubType1>
    <DocClassification xmlns="b8caa731-411c-4ce8-a2a6-5b517e250d33">Public</DocClassification>
    <ProjectType xmlns="b8caa731-411c-4ce8-a2a6-5b517e250d33" xsi:nil="true"/>
    <GEFCountry xmlns="ceb00776-aa5c-4fc8-b6fe-5f035152e4b6">Burundi</GEFCountry>
    <Classification xmlns="ceb00776-aa5c-4fc8-b6fe-5f035152e4b6">Public</Classification>
    <Country1 xmlns="ceb00776-aa5c-4fc8-b6fe-5f035152e4b6" xsi:nil="true"/>
    <DocPrefix xmlns="ceb00776-aa5c-4fc8-b6fe-5f035152e4b6">Project Implementation Report (PIR)</DocPrefix>
    <GEFID xmlns="ceb00776-aa5c-4fc8-b6fe-5f035152e4b6">9178</GEFID>
    <ProjectType xmlns="ceb00776-aa5c-4fc8-b6fe-5f035152e4b6">FSP</ProjectType>
    <DocCategory xmlns="b8caa731-411c-4ce8-a2a6-5b517e250d33" xsi:nil="true"/>
    <GEFProjectID xmlns="ceb00776-aa5c-4fc8-b6fe-5f035152e4b6">a7b7f34b-df7c-e811-8124-3863bb2e1360</GEFProjectID>
    <DocActive xmlns="ceb00776-aa5c-4fc8-b6fe-5f035152e4b6">Active</DocActive>
    <DocCategory xmlns="ceb00776-aa5c-4fc8-b6fe-5f035152e4b6">M and E Document</DocCategory>
    <FocalArea xmlns="b8caa731-411c-4ce8-a2a6-5b517e250d33" xsi:nil="true"/>
    <FocalArea xmlns="ceb00776-aa5c-4fc8-b6fe-5f035152e4b6">Multi Focal Area</FocalArea>
    <ProjectStatus xmlns="b8caa731-411c-4ce8-a2a6-5b517e250d33">Under Implementation</ProjectStatus>
    <DocType xmlns="ceb00776-aa5c-4fc8-b6fe-5f035152e4b6">PIR 8</DocType>
    <ProjectTitle xmlns="ceb00776-aa5c-4fc8-b6fe-5f035152e4b6">Food-IAP: Support for Sustainable Food Production and Enhancement of Food Security and Climate Resilience in  Burundi's Highlands  </ProjectTitle>
    <RecordStatus xmlns="b8caa731-411c-4ce8-a2a6-5b517e250d33">Active</RecordStatus>
    <TrustFundType xmlns="ceb00776-aa5c-4fc8-b6fe-5f035152e4b6">GET</TrustFundType>
    <TaxCatchAll xmlns="3e02667f-0271-471b-bd6e-11a2e16def1d" xsi:nil="true"/>
    <DocumentTitle xmlns="ceb00776-aa5c-4fc8-b6fe-5f035152e4b6">GEFID_9178_2025PIR_FAO_Burundi</DocumentTitle>
    <GEFID xmlns="b8caa731-411c-4ce8-a2a6-5b517e250d33" xsi:nil="true"/>
    <TrustFund xmlns="b8caa731-411c-4ce8-a2a6-5b517e250d33">GET</TrustFund>
    <lcf76f155ced4ddcb4097134ff3c332f xmlns="ff57b53f-0493-42a0-86f6-b9b1333ab0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B22849-E9BB-4D0E-BB41-ECB2A6341B36}"/>
</file>

<file path=customXml/itemProps2.xml><?xml version="1.0" encoding="utf-8"?>
<ds:datastoreItem xmlns:ds="http://schemas.openxmlformats.org/officeDocument/2006/customXml" ds:itemID="{44F4B7A6-54F2-4638-B74D-263103AEC3E2}"/>
</file>

<file path=customXml/itemProps3.xml><?xml version="1.0" encoding="utf-8"?>
<ds:datastoreItem xmlns:ds="http://schemas.openxmlformats.org/officeDocument/2006/customXml" ds:itemID="{6A4E273B-36A1-4A60-896B-0514E6382B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Wulseh, Chancelyne (OCBD)</dc:creator>
  <cp:keywords/>
  <dc:description/>
  <cp:lastModifiedBy/>
  <cp:revision/>
  <dcterms:created xsi:type="dcterms:W3CDTF">2025-03-28T08:41:42Z</dcterms:created>
  <dcterms:modified xsi:type="dcterms:W3CDTF">2025-09-15T14:33:48Z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0x01010000FE34C145B86045B63DA32DFB8FDDBE00F30692405A985C4A8B0A6D5A715BB992</vt:lpwstr>
  </property>
  <property fmtid="{D5CDD505-2E9C-101B-9397-08002B2CF9AE}" pid="3" name="MediaServiceImageTags">
    <vt:lpwstr/>
  </property>
  <property fmtid="{D5CDD505-2E9C-101B-9397-08002B2CF9AE}" pid="4" name="Order">
    <vt:r8>9439400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