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https://unfao.sharepoint.com/sites/climatechange/PIR/PIR FY26/RLC/ECU093/2026/2026 submitted/"/>
    </mc:Choice>
  </mc:AlternateContent>
  <xr:revisionPtr revIDLastSave="112" documentId="8_{269BF7A3-C505-4B89-9E78-2440456F36FE}" xr6:coauthVersionLast="47" xr6:coauthVersionMax="47" xr10:uidLastSave="{38DB7605-7B13-4C24-A499-FF1508B53A10}"/>
  <bookViews>
    <workbookView xWindow="-28920" yWindow="-120" windowWidth="29040" windowHeight="15720" tabRatio="850" xr2:uid="{00000000-000D-0000-FFFF-FFFF00000000}"/>
  </bookViews>
  <sheets>
    <sheet name="Table of Contents" sheetId="1" r:id="rId1"/>
    <sheet name="1. Basic project data" sheetId="2" r:id="rId2"/>
    <sheet name="_Calc" sheetId="3" state="hidden" r:id="rId3"/>
    <sheet name="Countries" sheetId="4" state="hidden" r:id="rId4"/>
    <sheet name="TypeofTrustFund" sheetId="5" state="hidden" r:id="rId5"/>
    <sheet name="FocalArea" sheetId="6" state="hidden" r:id="rId6"/>
    <sheet name="2. Progress towards outcomes" sheetId="7" r:id="rId7"/>
    <sheet name="3. Implementation Progress" sheetId="8" r:id="rId8"/>
    <sheet name="4. Summary_Progress &amp; Challenge" sheetId="9" r:id="rId9"/>
    <sheet name="5. ESS Risk" sheetId="10" r:id="rId10"/>
    <sheet name="6. Risks to the Project" sheetId="11" r:id="rId11"/>
    <sheet name="7. Follow-up on Mid-term review" sheetId="12" r:id="rId12"/>
    <sheet name="8. Minor project amendments" sheetId="13" r:id="rId13"/>
    <sheet name="9. Stakeholders' Engagement" sheetId="14" r:id="rId14"/>
    <sheet name="10. Gender Mainstreaming" sheetId="15" r:id="rId15"/>
    <sheet name="11. Knowledge Management" sheetId="16" r:id="rId16"/>
    <sheet name="12. Indigenous &amp; Local Involve." sheetId="17" r:id="rId17"/>
    <sheet name="13. Co-Financing Table" sheetId="18" r:id="rId18"/>
    <sheet name="14. GEO Location" sheetId="19" r:id="rId19"/>
  </sheets>
  <definedNames>
    <definedName name="Countries">Countries!$A$2:$A$250</definedName>
    <definedName name="DevCells" localSheetId="6">'2. Progress towards outcomes'!#REF!</definedName>
    <definedName name="DevCells">#REF!</definedName>
    <definedName name="DevRatings" localSheetId="6">'2. Progress towards outcomes'!#REF!</definedName>
    <definedName name="DevRatings">#REF!</definedName>
    <definedName name="DevScore" localSheetId="6">#REF!</definedName>
    <definedName name="DevScore">_Calc!$D$20</definedName>
    <definedName name="ImpCells">'3. Implementation Progress'!$D$101:$M$103</definedName>
    <definedName name="ImpRatings">'3. Implementation Progress'!$D$101:$M$103</definedName>
    <definedName name="ImpScore" localSheetId="6">#REF!</definedName>
    <definedName name="ImpScore">_Calc!$D$21</definedName>
    <definedName name="NumRating" localSheetId="6">#REF!</definedName>
    <definedName name="NumRating">_Calc!$B$2:$B$9</definedName>
    <definedName name="_xlnm.Print_Area" localSheetId="1">'1. Basic project data'!$A$1:$J$93</definedName>
    <definedName name="_xlnm.Print_Area" localSheetId="14">'10. Gender Mainstreaming'!$A$1:$K$39</definedName>
    <definedName name="_xlnm.Print_Area" localSheetId="15">'11. Knowledge Management'!$A$1:$K$54</definedName>
    <definedName name="_xlnm.Print_Area" localSheetId="16">'12. Indigenous &amp; Local Involve.'!$A$1:$K$58</definedName>
    <definedName name="_xlnm.Print_Area" localSheetId="17">'13. Co-Financing Table'!$A$1:$S$30</definedName>
    <definedName name="_xlnm.Print_Area" localSheetId="18">'14. GEO Location'!$A$1:$P$51</definedName>
    <definedName name="_xlnm.Print_Area" localSheetId="6">'2. Progress towards outcomes'!$B$1:$J$51</definedName>
    <definedName name="_xlnm.Print_Area" localSheetId="7">'3. Implementation Progress'!$A$1:$M$127</definedName>
    <definedName name="_xlnm.Print_Area" localSheetId="8">'4. Summary_Progress &amp; Challenge'!$A$1:$L$45</definedName>
    <definedName name="_xlnm.Print_Area" localSheetId="9">'5. ESS Risk'!$A$1:$K$56</definedName>
    <definedName name="_xlnm.Print_Area" localSheetId="10">'6. Risks to the Project'!$A$1:$P$87</definedName>
    <definedName name="_xlnm.Print_Area" localSheetId="11">'7. Follow-up on Mid-term review'!$A$1:$K$60</definedName>
    <definedName name="_xlnm.Print_Area" localSheetId="12">'8. Minor project amendments'!$A$1:$K$58</definedName>
    <definedName name="_xlnm.Print_Area" localSheetId="13">'9. Stakeholders'' Engagement'!$A$1:$L$49</definedName>
    <definedName name="_xlnm.Print_Area" localSheetId="0">'Table of Contents'!$A$1:$K$33</definedName>
    <definedName name="TxtRating" localSheetId="6">#REF!</definedName>
    <definedName name="TxtRating">_Calc!$A$2:$A$9</definedName>
    <definedName name="Weights" localSheetId="6">#REF!</definedName>
    <definedName name="Weights">_Calc!$E$14:$I$14</definedName>
    <definedName name="Weights2" localSheetId="6">#REF!</definedName>
    <definedName name="Weights2">_Calc!$E$17:$H$17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3" l="1" a="1"/>
  <c r="D21" i="3" s="1"/>
  <c r="N21" i="18"/>
  <c r="E26" i="2" s="1"/>
  <c r="K21" i="18"/>
  <c r="E25" i="2" s="1"/>
  <c r="D22" i="7"/>
  <c r="C22" i="7"/>
  <c r="B22" i="7"/>
  <c r="E35" i="2"/>
  <c r="B23" i="1"/>
  <c r="B22" i="1"/>
  <c r="B21" i="1"/>
  <c r="B20" i="1"/>
  <c r="B19" i="1"/>
  <c r="B18" i="1"/>
  <c r="B17" i="1"/>
  <c r="B16" i="1"/>
  <c r="B15" i="1"/>
  <c r="B14" i="1"/>
  <c r="B13" i="1"/>
  <c r="B12" i="1"/>
  <c r="B11" i="1"/>
  <c r="B10" i="1"/>
  <c r="D20" i="3" l="1" a="1"/>
  <c r="D20" i="3" s="1"/>
  <c r="E33" i="2" l="1"/>
  <c r="E34"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<sst xmlns="http://schemas.openxmlformats.org/spreadsheetml/2006/main" count="942" uniqueCount="797">
  <si>
    <t>FAO-GEF Project Implementation Report</t>
  </si>
  <si>
    <t>2026 – Revised Template</t>
  </si>
  <si>
    <t>Period covered: 1 July 2025 to 30 June 2026</t>
  </si>
  <si>
    <t xml:space="preserve">Table of Contents </t>
  </si>
  <si>
    <t>Progress towards Achieving Project Objective(s) (Development Objective)</t>
  </si>
  <si>
    <t>Implementation Progress (IP)</t>
  </si>
  <si>
    <t>Summary on progress, challenges, and outcomes</t>
  </si>
  <si>
    <t xml:space="preserve">IMPORTANT DISCLAIMER: </t>
  </si>
  <si>
    <t xml:space="preserve">The final version of this PIR will be submitted to the GEF Secretariat.  </t>
  </si>
  <si>
    <t xml:space="preserve">The report will then be publicly available on the GEF website (click here). </t>
  </si>
  <si>
    <t xml:space="preserve">Sensitive information should be submitted in Annex to be uploaded separately. </t>
  </si>
  <si>
    <t>In such cases, please contact faogef-pir-support@fao.org for guidance.</t>
  </si>
  <si>
    <t xml:space="preserve">1. Basic Project Data </t>
  </si>
  <si>
    <t>General Information</t>
  </si>
  <si>
    <t xml:space="preserve">Region: </t>
  </si>
  <si>
    <t>Latin America and the Caribbean (RLC)</t>
  </si>
  <si>
    <t>Country(ies):</t>
  </si>
  <si>
    <t>Ecuador</t>
  </si>
  <si>
    <t>Project Title:</t>
  </si>
  <si>
    <t>LDN Target-Setting and Restoration of Degraded Landscapes in Western Andes and Coastal areas</t>
  </si>
  <si>
    <t xml:space="preserve">FAO Project Symbol: </t>
  </si>
  <si>
    <t>GCP/ECU/093/GFF</t>
  </si>
  <si>
    <t>GEF ID:</t>
  </si>
  <si>
    <t>10184</t>
  </si>
  <si>
    <t>Type of Trust Fund(s):</t>
  </si>
  <si>
    <t>GFF</t>
  </si>
  <si>
    <t xml:space="preserve">GEF Focal Area(s): </t>
  </si>
  <si>
    <t>Land Degradation</t>
  </si>
  <si>
    <t xml:space="preserve">Project Executing Partners: </t>
  </si>
  <si>
    <t>Ministry of Environment and Energy, Ministry of Agriculture, Livestock and Fisheries</t>
  </si>
  <si>
    <t>Initial project duration (years):</t>
  </si>
  <si>
    <t>Five (5) years</t>
  </si>
  <si>
    <t>Project Dates</t>
  </si>
  <si>
    <t xml:space="preserve">GEF CEO Endorsement Date: </t>
  </si>
  <si>
    <t>Actual Agency Approval Date</t>
  </si>
  <si>
    <t xml:space="preserve">Project Implementation Start Date/EOD: </t>
  </si>
  <si>
    <t>First Disbursement Date</t>
  </si>
  <si>
    <t>Planned Project End Date/NTE1:</t>
  </si>
  <si>
    <t>Revised project implementation End date (if approved)2:</t>
  </si>
  <si>
    <t>Actual Completion Date:</t>
  </si>
  <si>
    <t>n/a</t>
  </si>
  <si>
    <t>Expected Financial Closure Date:</t>
  </si>
  <si>
    <t xml:space="preserve">Funding </t>
  </si>
  <si>
    <t xml:space="preserve">GEF Grant Amount (USD): </t>
  </si>
  <si>
    <t>Total GEF grant delivery 
(as of June 30, 2026 (USD):</t>
  </si>
  <si>
    <t>Total Co-financing amount (USD)3:</t>
  </si>
  <si>
    <t>Total estimated co-financing materialized as of June 30, 2026:</t>
  </si>
  <si>
    <t xml:space="preserve">M &amp; E Milestones </t>
  </si>
  <si>
    <t xml:space="preserve">Date of Last Project Steering Committee (PSC) Meeting: </t>
  </si>
  <si>
    <t xml:space="preserve">Expected Mid-term Review date5: </t>
  </si>
  <si>
    <t xml:space="preserve">Actual Mid-term review date (if already completed): </t>
  </si>
  <si>
    <t xml:space="preserve">Expected Terminal Evaluation Date6: </t>
  </si>
  <si>
    <t xml:space="preserve">Overall ratings </t>
  </si>
  <si>
    <t xml:space="preserve">Overall rating of progress towards achieving objectives/outcomes (cumulative): </t>
  </si>
  <si>
    <t xml:space="preserve">Overall implementation progess rating: </t>
  </si>
  <si>
    <t xml:space="preserve">Overall risk rating: </t>
  </si>
  <si>
    <t>Status</t>
  </si>
  <si>
    <t>Implementation Status (1st PIR, 2nd PIR, etc. Final PIR):</t>
  </si>
  <si>
    <t>4th PIR</t>
  </si>
  <si>
    <t xml:space="preserve">1 Date that was originally foreseen at the project’s operationalization and indicated in FPMIS.
2 If NTE extension has been requested and approved by the FAO-GEF Coordination Unit.
3 This is the total amount of co-financing as included in the CEO Document/Project Document.
4 Please  refer to the Section 13 of this report where updated co-financing estimates are requested and indicate the total co-financing amount materialized. 
5 The Mid-Term Review (MTR) should take place after the 2nd PIR, around half-point between EOD and NTE. The MTR report in English should be submitted to the GEF Secretariat within 4 years of the CEO Endorsement date.
6 The Terminal Evaluation date should be discussed with OED 6 months before the project’s NTE date. </t>
  </si>
  <si>
    <t>Project Contacts</t>
  </si>
  <si>
    <t xml:space="preserve">Contact </t>
  </si>
  <si>
    <t>Name, Title, Division/Institution</t>
  </si>
  <si>
    <t>E-mail</t>
  </si>
  <si>
    <t>Project Coordinator (PC)</t>
  </si>
  <si>
    <t>Manuel Peralvo / CONDESAN</t>
  </si>
  <si>
    <t>manuel.peralvo@condesan.org</t>
  </si>
  <si>
    <t>Budget Holder (BH)</t>
  </si>
  <si>
    <t>Gherda Barreto /FAO</t>
  </si>
  <si>
    <t>gherda.barreto@fao.org</t>
  </si>
  <si>
    <t>GEF Operational Focal Point (GEF OFP)</t>
  </si>
  <si>
    <t>Madeleine Pertnuz / MAE</t>
  </si>
  <si>
    <t>maria.pertuz@ambienteyenergia.gob.ec</t>
  </si>
  <si>
    <t>Lead Technical Officer (LTO)</t>
  </si>
  <si>
    <t>Andrea Jessica Casaza / FAO RLC</t>
  </si>
  <si>
    <t>Jessica.Casaza@fao.org</t>
  </si>
  <si>
    <t>GEF Technical Officer (GTO)</t>
  </si>
  <si>
    <t>María Kattia Escudero Rodríguez / FAO OCB</t>
  </si>
  <si>
    <t>Maria.EscuderoRodriguez@fao.org</t>
  </si>
  <si>
    <t>Key Project Management Unit Personnel</t>
  </si>
  <si>
    <t xml:space="preserve">Please indicate the composition of the PMU as per the Terms of Reference in the ProDoc. If any new position was establised during the project implementation, please insert it accordingly. </t>
  </si>
  <si>
    <t>Position planned (as per ProDoc)</t>
  </si>
  <si>
    <t>Position filled (Yes/No)</t>
  </si>
  <si>
    <t xml:space="preserve">Start date, Name, Contact </t>
  </si>
  <si>
    <t>Comments</t>
  </si>
  <si>
    <t>ADMIN: Administrative support</t>
  </si>
  <si>
    <t>Yes</t>
  </si>
  <si>
    <t>June 2022; Giovanna Cevallos; giovanna.cevallos@condesan.org</t>
  </si>
  <si>
    <t>CTA: Chief Technical Advisor</t>
  </si>
  <si>
    <t>June 2022; Manuel Peralvo; manuel.peralvo@condesan.org</t>
  </si>
  <si>
    <t>AT1: Governance and Land Use Planning Specialist</t>
  </si>
  <si>
    <t>November 2022; Alexandra Garces; alexandra.garces@ndtcondesan.org</t>
  </si>
  <si>
    <t>AT2: Sustainable Land Management Practices Specialist</t>
  </si>
  <si>
    <t>December 2022; Rossana Proaño; rossana.proanio@ndtcondesan.org</t>
  </si>
  <si>
    <t>AT4: LDN Monitoring specialist</t>
  </si>
  <si>
    <t>December 2022; Eric Metzler; eric.metzler@ndtcondesan.org</t>
  </si>
  <si>
    <t xml:space="preserve">AT5: Technical and Operational Liasson and Project Monitoring Specialist
</t>
  </si>
  <si>
    <t>July 2024; Carol Tapia; carol.tapia@ndtcondesan.org</t>
  </si>
  <si>
    <t>AT3: Value chain and incentive specialist</t>
  </si>
  <si>
    <t>April 2023; Liggia Estrella; liggia.estrella@ndtcondesan.org</t>
  </si>
  <si>
    <t>TL1: Field site leader, Northern Andes Site</t>
  </si>
  <si>
    <t>July 2023; Margarita Vaca; margarita.vaca@ndtcondesan.org</t>
  </si>
  <si>
    <t>TL2: Field site leader, Central Andes Site</t>
  </si>
  <si>
    <t>June 2023; Víctor Anguieta; victor.anguieta@ndtcondesan.org</t>
  </si>
  <si>
    <t>TL3: Field site leader, Coastal Cordillera Site</t>
  </si>
  <si>
    <t>June 2023; Alberto Borbor; alberto.borbor@ndtcondesan.org</t>
  </si>
  <si>
    <t>TL3: Field site leader, Coastal Cordillera Site
Communications Specialist (partial time).</t>
  </si>
  <si>
    <t>June 2024; Giovanny Cevallos; fabricio.cevallos@condesan.org</t>
  </si>
  <si>
    <t>Rating text</t>
  </si>
  <si>
    <t>Score</t>
  </si>
  <si>
    <t>Highly Unsatisfactory (HU)</t>
  </si>
  <si>
    <t>Unsatisfactory (U)</t>
  </si>
  <si>
    <t>Moderately Unsatisfactory (MU)</t>
  </si>
  <si>
    <t>Moderately Satisfactory (MS)</t>
  </si>
  <si>
    <t>Satisfactory (S)</t>
  </si>
  <si>
    <t>Highly Satisfactory (HS)</t>
  </si>
  <si>
    <t>Unknown</t>
  </si>
  <si>
    <t>Not Rated</t>
  </si>
  <si>
    <t>for DevScore</t>
  </si>
  <si>
    <t>Person</t>
  </si>
  <si>
    <t>PM/Coord</t>
  </si>
  <si>
    <t>Budget Holder</t>
  </si>
  <si>
    <t>LTO</t>
  </si>
  <si>
    <t>GEF OFP</t>
  </si>
  <si>
    <t>GTO</t>
  </si>
  <si>
    <t>Weight %</t>
  </si>
  <si>
    <t>For ImpScore</t>
  </si>
  <si>
    <t xml:space="preserve">Once you've filled in 2. Progress towards outcomes &amp; 3. Implementation Progress </t>
  </si>
  <si>
    <t>Please double click and press enter on Cells D20 and D21</t>
  </si>
  <si>
    <t>Select Country</t>
  </si>
  <si>
    <t>Afghanistan</t>
  </si>
  <si>
    <t>Åland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</si>
  <si>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</si>
  <si>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</si>
  <si>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</si>
  <si>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</si>
  <si>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</si>
  <si>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</si>
  <si>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</si>
  <si>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</si>
  <si>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</si>
  <si>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</si>
  <si>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</si>
  <si>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</si>
  <si>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</si>
  <si>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</si>
  <si>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</si>
  <si>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</si>
  <si>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</si>
  <si>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</si>
  <si>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</si>
  <si>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</si>
  <si>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</si>
  <si>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</si>
  <si>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</si>
  <si>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</si>
  <si>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</si>
  <si>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</si>
  <si>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</si>
  <si>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</si>
  <si>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Bouvet Island</t>
  </si>
  <si>
    <t>Brazil</t>
  </si>
  <si>
    <t>British Indian Ocean Territory</t>
  </si>
  <si>
    <t>British Virgin Islands</t>
  </si>
  <si>
    <t>Brunei Darussalam</t>
  </si>
  <si>
    <t>Bulgaria</t>
  </si>
  <si>
    <t>Burkina Faso</t>
  </si>
  <si>
    <t>Burundi</t>
  </si>
  <si>
    <t>Cabo Verde</t>
  </si>
  <si>
    <t>Cambodia</t>
  </si>
  <si>
    <t>Cameroon</t>
  </si>
  <si>
    <t>Canada</t>
  </si>
  <si>
    <t>Cayman Islands</t>
  </si>
  <si>
    <t>Central African Republic</t>
  </si>
  <si>
    <t>Chad</t>
  </si>
  <si>
    <t>Chile</t>
  </si>
  <si>
    <t>China</t>
  </si>
  <si>
    <t>China, Hong Kong Special Administrative Region</t>
  </si>
  <si>
    <t>China, Macao Special Administrative Region</t>
  </si>
  <si>
    <t>Christmas Island</t>
  </si>
  <si>
    <t>Cocos (Keeling) Islands</t>
  </si>
  <si>
    <t>Colombia</t>
  </si>
  <si>
    <t>Comoros</t>
  </si>
  <si>
    <t>Congo</t>
  </si>
  <si>
    <t>Cook Islands</t>
  </si>
  <si>
    <t>Costa Rica</t>
  </si>
  <si>
    <t>Côte d’Ivoire</t>
  </si>
  <si>
    <t>Croatia</t>
  </si>
  <si>
    <t>Cuba</t>
  </si>
  <si>
    <t>Curaçao</t>
  </si>
  <si>
    <t>Cyprus</t>
  </si>
  <si>
    <t>Czechia</t>
  </si>
  <si>
    <t>Democratic People's Republic of Korea</t>
  </si>
  <si>
    <t>Democratic Republic of the Congo</t>
  </si>
  <si>
    <t>Denmark</t>
  </si>
  <si>
    <t>Djibouti</t>
  </si>
  <si>
    <t>Dominica</t>
  </si>
  <si>
    <t>Dominican Republic</t>
  </si>
  <si>
    <t>Egypt</t>
  </si>
  <si>
    <t>El Salvador</t>
  </si>
  <si>
    <t>Equatorial Guinea</t>
  </si>
  <si>
    <t>Eritrea</t>
  </si>
  <si>
    <t>Estonia</t>
  </si>
  <si>
    <t>Eswatini</t>
  </si>
  <si>
    <t>Ethiopia</t>
  </si>
  <si>
    <t>Falkland Islands (Malvinas)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</si>
  <si>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</si>
  <si>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</si>
  <si>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</si>
  <si>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</si>
  <si>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</si>
  <si>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</si>
  <si>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</si>
  <si>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</si>
  <si>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</si>
  <si>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</si>
  <si>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</si>
  <si>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</si>
  <si>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</si>
  <si>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</si>
  <si>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</si>
  <si>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</si>
  <si>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</si>
  <si>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</si>
  <si>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</si>
  <si>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</si>
  <si>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</si>
  <si>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</si>
  <si>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</si>
  <si>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</si>
  <si>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</si>
  <si>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</si>
  <si>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</si>
  <si>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</si>
  <si>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</si>
  <si>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</si>
  <si>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</si>
  <si>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</si>
  <si>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</si>
  <si>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</si>
  <si>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</si>
  <si>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</si>
  <si>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</si>
  <si>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</si>
  <si>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</si>
  <si>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</si>
  <si>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</si>
  <si>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</si>
  <si>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</si>
  <si>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</si>
  <si>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</si>
  <si>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</si>
  <si>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</si>
  <si>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</si>
  <si>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</si>
  <si>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</si>
  <si>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</si>
  <si>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</si>
  <si>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</si>
  <si>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</si>
  <si>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</si>
  <si>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</si>
  <si>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</si>
  <si>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</si>
  <si>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</si>
  <si>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</si>
  <si>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</si>
  <si>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</si>
  <si>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</si>
  <si>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</si>
  <si>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</si>
  <si>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</si>
  <si>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</si>
  <si>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</si>
  <si>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</si>
  <si>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</si>
  <si>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</si>
  <si>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</si>
  <si>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</si>
  <si>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</si>
  <si>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</si>
  <si>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</si>
  <si>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</si>
  <si>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</si>
  <si>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 (Kingdom of the)</t>
  </si>
  <si>
    <t>New Caledonia</t>
  </si>
  <si>
    <t>New Zealand</t>
  </si>
  <si>
    <t>Nicaragua</t>
  </si>
  <si>
    <t>Niger</t>
  </si>
  <si>
    <t>Nigeria</t>
  </si>
  <si>
    <t>Niue</t>
  </si>
  <si>
    <t>Norfolk Island</t>
  </si>
  <si>
    <t>North Macedonia</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</si>
  <si>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</si>
  <si>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</si>
  <si>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</si>
  <si>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</si>
  <si>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</si>
  <si>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</si>
  <si>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</si>
  <si>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</si>
  <si>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</si>
  <si>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</si>
  <si>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</si>
  <si>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</si>
  <si>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</si>
  <si>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</si>
  <si>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</si>
  <si>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</si>
  <si>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</si>
  <si>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</si>
  <si>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</si>
  <si>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</si>
  <si>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</si>
  <si>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</si>
  <si>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</si>
  <si>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</si>
  <si>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</si>
  <si>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</si>
  <si>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</si>
  <si>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</si>
  <si>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Sint Eustatius and Saba</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</si>
  <si>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</si>
  <si>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</si>
  <si>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</si>
  <si>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</si>
  <si>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</si>
  <si>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</si>
  <si>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</si>
  <si>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</si>
  <si>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</si>
  <si>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</si>
  <si>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</si>
  <si>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</si>
  <si>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</si>
  <si>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</si>
  <si>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</si>
  <si>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</si>
  <si>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</si>
  <si>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</si>
  <si>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</si>
  <si>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State of Palestine</t>
  </si>
  <si>
    <t>Sudan</t>
  </si>
  <si>
    <t>Suriname</t>
  </si>
  <si>
    <t>Svalbard and Jan Mayen Islands</t>
  </si>
  <si>
    <t>Sweden</t>
  </si>
  <si>
    <t>Switzerland</t>
  </si>
  <si>
    <t>Syrian Arab Republic</t>
  </si>
  <si>
    <t>Tajikistan</t>
  </si>
  <si>
    <t>Thailand</t>
  </si>
  <si>
    <t>Timor-Leste</t>
  </si>
  <si>
    <t>Togo</t>
  </si>
  <si>
    <t>Tokelau</t>
  </si>
  <si>
    <t>Tonga</t>
  </si>
  <si>
    <t>Trinidad and Tobago</t>
  </si>
  <si>
    <t>Tunisia</t>
  </si>
  <si>
    <t>Türkiye</t>
  </si>
  <si>
    <t>Turkmenistan</t>
  </si>
  <si>
    <t>Turks and Caicos Islands</t>
  </si>
  <si>
    <t>Tuvalu</t>
  </si>
  <si>
    <t>Uganda</t>
  </si>
  <si>
    <t>Ukraine</t>
  </si>
  <si>
    <t>United Arab Emirates</t>
  </si>
  <si>
    <t>United Kingdom of Great Britain and Northern Ireland</t>
  </si>
  <si>
    <t>United Republic of Tanzania</t>
  </si>
  <si>
    <t>United States Minor Outlying Islands</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</si>
  <si>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</si>
  <si>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</si>
  <si>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</si>
  <si>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</si>
  <si>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</si>
  <si>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</si>
  <si>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</si>
  <si>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</si>
  <si>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</si>
  <si>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</si>
  <si>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</si>
  <si>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</si>
  <si>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Type of Trust Fund</t>
  </si>
  <si>
    <t>Capacity-building Initiative for Transparency (CBIT)</t>
  </si>
  <si>
    <t>Global Biodiversity Framework Fund (GBFF)</t>
  </si>
  <si>
    <t>Global Environment Facility Trust Fund (GFF)</t>
  </si>
  <si>
    <t>Least Developed Countries Fund (LDCF)</t>
  </si>
  <si>
    <t>Special Climate Change Fund (SCCF)</t>
  </si>
  <si>
    <t>Small Grants Program (SGP)</t>
  </si>
  <si>
    <t>Focal Area</t>
  </si>
  <si>
    <t>Multi Focal Area</t>
  </si>
  <si>
    <t>Biodiversity</t>
  </si>
  <si>
    <t>Chemicals and Waste</t>
  </si>
  <si>
    <t>Chemicals/PoPs</t>
  </si>
  <si>
    <t>Climate Change</t>
  </si>
  <si>
    <t>Climate Change Adaptation</t>
  </si>
  <si>
    <t>Climate Change Mitigation</t>
  </si>
  <si>
    <t>International Waters</t>
  </si>
  <si>
    <t>2. Progress towards Achieving Project Objective(s) (Development objective)</t>
  </si>
  <si>
    <t>(All inputs in this section should be cumulative from project start, not annual)</t>
  </si>
  <si>
    <t>Please indicate the project’s main progress towards achieving its objective(s) and the cumulative level of achievement of each outcome since the start of project implementation.</t>
  </si>
  <si>
    <t>Project or Development Objective</t>
  </si>
  <si>
    <t>Outcomes</t>
  </si>
  <si>
    <t>Outcome indicators</t>
  </si>
  <si>
    <t>Baseline</t>
  </si>
  <si>
    <t>Mid-term Target</t>
  </si>
  <si>
    <t>End-of-project Target</t>
  </si>
  <si>
    <t>Cumulative progress level at 30 June 2026</t>
  </si>
  <si>
    <t>% of cumulative progress</t>
  </si>
  <si>
    <t>Progress rating</t>
  </si>
  <si>
    <t>Objective: Prevent, reduce and reverse land degradation processes (SDG 2, 13, 15) to promote the sustainable development of rural communities, ensuring the provision of key ecosystem services and food sovereignty, within the framework of national efforts to achieve the LDN in Ecuador (2.4.1; 13.2.1; 15.3.1)</t>
  </si>
  <si>
    <t>Outcome 1.1:
Institutional actors make decisions with a LDN approach based on an established monitoring system that is regularly fed</t>
  </si>
  <si>
    <t>Project Indicator # 1: LDN information gathering and monitoring system working and producing LDN national indicator reports mainstreaming gender and interculturality variables.</t>
  </si>
  <si>
    <t>There are several national monitoring initiatives led by the MAAE and the MAG, this includes national progress for LUCC and COS. In addition, MAAE and MAG have environmental (SUIA), agricultural (SIPA) and forest information systems. Progress is needed in the development of national LDN indicators and targets that are reported to the Convention.</t>
  </si>
  <si>
    <t>Information system gathering and monitoring the LDN established, defining national LDN targets, protocols for monitoring indicators and institutional arrangements, sensitive to gender and multiculturalism, for long - term monitoring agreed among key actors (including MAAE and MAG).</t>
  </si>
  <si>
    <t>System survey information and monitoring of LDN running and generating national LDN indicators, reports, integrating variables related to gender and multiculturalism.</t>
  </si>
  <si>
    <t>In the final year of its implementation, the consolidation process of the National Observatory of Land Degradation (ONDT) continues, with two universities joining the research group: the University of Cuenca (UCUENCA) and the National Polytechnic School (EPN). These universities participate in methodological development, monitoring, and testing of practices within working groups and nodes, with a defined management model, a first version of the website, and a geoportal under development.
The following actions were carried out in the period of this report:
1. Development of conceptual models (state and transition models) and identification of information gaps within the framework of building an ONDT research agenda.
2. Development of the ONDT's Organizational and Functional Manual (MOF). 3. Initiation of a new Montane Forests Node of the National Observatory of Tropical Forests (ONDT) under the leadership of faculty from the National Polytechnic School (EPN), the Central University of Ecuador (UCUENCA), and the Technical University of Loja (UTPL).
4. Implementation and launch of the Dry Forest Reforestation Trial under Irrigation within the Dry Coastal Node.
5. Implementation and launch of the Eroded Paramo Recovery Trial using Stone Walls and Crescent-Shaped Structures within the High Andean Node.
6. Development of protocols for monitoring degradation and recovery in high Andean peatlands and herbaceous and shrubland páramo.
7. Establishment of a baseline for in-situ monitoring of degradation and recovery at 13 paramo sites (39 transects) and 16 high Andean peatland sites (48 transects) in the high Andean landscape of Bolívar Province within the High Andean Node, applying the developed protocols.
8. The SDG 15.3.1 Good Practice Guidance Addendum (Teich et al., 2025) features several methodological enhancements co-developed by the LDN Project Ecuador and WOCAT as examples of national calibration approaches.</t>
  </si>
  <si>
    <t>Outcome 1.2:
Key actors at national and sub-national levels apply knowledge and tools for the implementation of the LDN approach to measures planning, implementation and monitoring.</t>
  </si>
  <si>
    <t>Project Indicator # 5:
Number of people with capacities strengthened in the LDN approach for the implementation of SLM/SFM practices and that apply knowledge and tools in the three intervention areas (disaggregated by sex, ethnicity and age).</t>
  </si>
  <si>
    <t>The LDN approach is new to most actors at the national and sub-national level. The application of knowledge and tools relevant to the LDN approach will require the development of capacities and tools that allow their use by technicians and landowners / users to plan, execute and monitor LDN measures.</t>
  </si>
  <si>
    <t>At least 30 Technical (national, subnational, researchers) with capacities strengthened in planning the LDN approach to the monitoring of the LDN.
At least 10 community promoters with training to promote the LDN approach (40% are women; 30% belong to peoples and nationalities).
At least 30 people with strengthened capacities to implement SLM practices (40% are women; 30% belong to peoples and nationalities).</t>
  </si>
  <si>
    <t>At least 100 technical (national, subnational, researchers) with knowledge and capabilities strengthened in the LDN approach planning, implementation of measures and the monitoring of the LDN.
At least 30 community promoters with training to promote the LDN approach (40% are women; 30% belong to towns and nationalities).
At least 90 people with strengthened capacities to implement SLM practices (40% are women; 30% belong to peoples and nationalities).</t>
  </si>
  <si>
    <t>In its final year of implementation, the project continues with various activities to improve understanding and capacity to design, implement, and monitor actions to combat land degradation. These include:
- Continued capacity building for stakeholders of the National Land Degradation Observatory (ONDT) on the development of state and transition models, local-level monitoring of land degradation, and the adaptive development of sustainable land management (SLM) practices and trials. During this period, an increase of 28 people joined this process (24 men and 4 women), bringing the total to approximately 168 people (115 men, 53 women) since the project's inception. A total of 98 people attended ONDT-related training events (23 women and 75 men) in this last period.
- This year, additional individuals were identified who have taken on a leading role in the implementation of Sustainable Land Management (SLM) practices related to the promotion of sustainable livestock farming in the Salinas parish of Bolívar province, Sierra Centro site, bringing the total to 31 people (19 men and 7 women) since the project's inception.
- The capacity-building process for implementing SLM practices continues. The topics covered in the training sessions this past year included: application and benefits of biological pest control in maize crops, cacao cultivation in diverse agroforestry systems, sustainable citrus management, soil restoration in production systems, production and application of bio-inputs for the sustainable management of productive soil, and pruning of fruit and forest trees for the sustainable management of productive soil. This year, 415 people attended these training sessions across the project's three implementation sites (193 women and 222 men).
Note: As part of the project systematization process, the effective number of people corresponding to the recorded attendances will be defined.</t>
  </si>
  <si>
    <t>Outcome 1.3:
National and sub-national authorities include the LDN approach into national policies and planning processes, at different levels and with appropriate inter-agency coordination mechanisms.</t>
  </si>
  <si>
    <t>Project Indicator # 7:
Effective inter-institutional and / or multilevel coordination mechanisms to achieve LDN</t>
  </si>
  <si>
    <t>Inter-institutional coordination mechanisms on this issue are weak and are not implemented on a regular basis.</t>
  </si>
  <si>
    <t>At least 1 intersectoral and / or multilevel coordination mechanism activated with LDN actors.</t>
  </si>
  <si>
    <t>At least 1 intersectoral and / or multilevel coordination mechanism activated with LDN actors.</t>
  </si>
  <si>
    <t>The intersectoral coordination mechanism, the Ad Hoc Working Group (GTAH), established to provide technical assistance for the development of the National Action Plan for Land Degradation Neutrality and Soil Resource Conservation  (NDT&amp;CRS), is currently active and resumed its activities in June 2026 with the new consultancy process assigned for its development. The next steps will involve reviewing the members who will be activated for this new process.</t>
  </si>
  <si>
    <t>Outcome 2.1: Landowners and users adopt sustainable land management practices at intervention sites to prevent and/or reduce land degradation and restore ecosystem services.</t>
  </si>
  <si>
    <t>GEF Indicator # 3.2:
Area in hectares (ha) of forest areas restored to maintain ecosystem services in 3 intervention sites</t>
  </si>
  <si>
    <t>0</t>
  </si>
  <si>
    <t>2,000 ha</t>
  </si>
  <si>
    <t>During this period, activities continued that enabled the implementation of sustainable land management (SLM) practices through the following specific actions:
1) Restoration Actions:
Coast
- Natural Regeneration: Maintenance and periodic monitoring of the fencing implemented in the restoration area in San Marcos, Santa Elena Province (100 ha).
- SLM Support Mechanisms: Support for the dry forest nursery in Santa Elena Province, which is currently in production and supports landscape restoration efforts in the province (600 ha).
- SLM Support Mechanisms: The nurseries in Sinchal and Barcelona have been implemented and have begun production (Area under validation).
Central Highlands
- SLM Support Mechanisms: Installation of expansion infrastructure for plant production at the nursery in Chimborazo, Central Highlands (300 ha).
- Moderately Assisted Regeneration: Maintenance of the restoration area in Jun Jun, Tungurahua, Central Highlands (25 ha).
- Support mechanisms for MST: Technical assistance to the Decentralized Autonomous Government of the Municipality of Guaranda, Bolívar, in the implementation of restoration practices designed for the Landscape Restoration Program (215 ha).
At the end of this period, a total of 1240 hectares of forest areas were recorded as being in restoration processes across the 3 intervention sites of the project. The validation of data for the hectares of surface area under restoration is an ongoing process that will be completed within the framework of the systematization of the project.
Note: The variations recorded in the surface area estimates compared to the previous report reflect the adjustment required after processing information from the action: Implementation and strengthening of Integrated Fire Management Brigades (MIF) in the province of Imbabura, using geographic information systems and the land cover and land use map of the province, provided by local stakeholders. Final validation of the recorded reports will be available as the project systematization process progresses.</t>
  </si>
  <si>
    <t>GEF indicator # 3. 3:
Area in hectares of paramo areas and shrub ecosystems restored to maintain ecosystem services in 3 intervention sites</t>
  </si>
  <si>
    <t>The actions carried out this year for the regeneration of paramo areas and shrub ecosystems are:
Central Highlands
Natural Regeneration: Evaluation of the installed fencing and the commitments of the six communities in the province of Bolívar where the páramo area undergoing restoration has been demarcated: Pachancho, Natawa, Rincon de los Andes, Yakubiana, Yukak Ugsha and Verdepamba (1578 ha).
At the end of this period, 1,578 hectares of paramo and shrub ecosystems were recorded as being in the process of restoration. The validation of data for the hectares of surface area under restoration is an ongoing process that will be completed within the framework of the systematization of the project.
Note: The variations recorded in the surface area estimates compared to the previous report reflect the adjustment required after processing information from the action: Implementation and strengthening of Integrated Fire Management Brigades (MIF) in the province of Imbabura, using geographic information systems and the land cover and land use map of the province, provided by local stakeholders. Final validation of the recorded reports will be available as the project systematization process progresses.</t>
  </si>
  <si>
    <t>GEF indicator # 4. 3 :
Area in hectares of landscapes under SLM in productive systems in 3 intervention sites</t>
  </si>
  <si>
    <t>4,750 ha</t>
  </si>
  <si>
    <r>
      <rPr>
        <sz val="11"/>
        <color rgb="FF000000"/>
        <rFont val="Aptos Narrow"/>
      </rPr>
      <t xml:space="preserve">2) Sustainable Land Management (SLM) Actions: During this period, ongoing processes continued, either in the implementation or monitoring stage:
</t>
    </r>
    <r>
      <rPr>
        <i/>
        <sz val="11"/>
        <color rgb="FF000000"/>
        <rFont val="Aptos Narrow"/>
      </rPr>
      <t xml:space="preserve">Coast:
</t>
    </r>
    <r>
      <rPr>
        <sz val="11"/>
        <color rgb="FF000000"/>
        <rFont val="Aptos Narrow"/>
      </rPr>
      <t xml:space="preserve">- Sustainable plantation management: Development of the second Field School (ECA) for the sustainable management of toquilla palm groves in the communities of Sinchal, Barcelona, ​​and Febres Cordero in the province of Santa Elena (137 ha).
- Sustainable plantation management: The second phase of application of biological pest control and associated sustainable practices in corn crops in Santa Elena was completed (45 ha).
- Agroecological practices: The implementation of three demonstration farms with an agroecological approach in Santa Elena, located within a monoculture-dominated area, was completed (Area under validation).
</t>
    </r>
    <r>
      <rPr>
        <i/>
        <sz val="11"/>
        <color rgb="FF000000"/>
        <rFont val="Aptos Narrow"/>
      </rPr>
      <t xml:space="preserve">Northern Highlands:
</t>
    </r>
    <r>
      <rPr>
        <sz val="11"/>
        <color rgb="FF000000"/>
        <rFont val="Aptos Narrow"/>
      </rPr>
      <t xml:space="preserve">- Agroforestry: Monitoring of agroforestry systems and other SLM practices established in Cotacachi (46 ha)  and Urcuqui (288 ha), province of Imbabura, continues . 
- Protection, Control, and Surveillance: Monitoring is being conducted on the operation and proper use of equipment belonging to community brigades for integrated fire management in Imbabura (18,863 ha).
- Agroecological Practices: Implementation of Sustainable Land Management (SLM) practices on 29 farms in the Mojanda Cambugan Area of ​​Conservation and Management (ACUS) (161.7 ha).
</t>
    </r>
    <r>
      <rPr>
        <i/>
        <sz val="11"/>
        <color rgb="FF000000"/>
        <rFont val="Aptos Narrow"/>
      </rPr>
      <t xml:space="preserve">Central Highlands:
</t>
    </r>
    <r>
      <rPr>
        <sz val="11"/>
        <color rgb="FF000000"/>
        <rFont val="Aptos Narrow"/>
      </rPr>
      <t>- Agroecological Practices: Monitoring continues on the maintenance of SLM practices on livestock farms in the Province of Bolivar (644 ha).
At the end of this period, a total of 20,500 hectares were registered under SLM practices across the project's three intervention sites. The validation of data for the hectares of surface area under SLM is an ongoing process that will be completed within the framework of the systematization of the project.</t>
    </r>
  </si>
  <si>
    <t>GEF indicator # 4. 4 :
Area in hectares of high-value forests conserved in 3 intervention sites</t>
  </si>
  <si>
    <t>20,000 ha</t>
  </si>
  <si>
    <t>3) Conservation Actions:
Northern Highlands:
- Protection, control, and monitoring: The design of the environmental interpretation facilities needed to promote the conservation of the community area in Irugincho, Imbabura, has been completed (795 ha).
- Implementation of actions for the conservation of individual areas and a community forest area in the Mojanda Cambugan Conservation Area (ACUS), Imbabura (554 ha).
- Monitoring of the performance of the BRICOM MIF Brigades, Imbabura, continues (10.835 ha).
At the end of this period, a total of 12,184 hectares remain under conservation actions by the project.</t>
  </si>
  <si>
    <t>GEF Indicator # 11: Number of direct beneficiaries disaggregated by sex and ethnicity as a co-benefit of the GEF investment</t>
  </si>
  <si>
    <t>At least 1,250 people (500 women and 375 belonging to peoples and nationalities) have implemented SLM practices on the farm and their comprehensive impact has been evaluated.</t>
  </si>
  <si>
    <t>At least 3,750 people (1,500 women and 1,125 belonging to peoples and nationalities) have implemented SLM practices on the farm and their comprehensive impact has been evaluated.</t>
  </si>
  <si>
    <t>As a result of these initiatives, by the end of this period, acumulative total of 14,608 people have benefited from the implementation of SLM practices in the project (7,450 women and 7,158 men, based on the distribution of the latest population census). In the last year, additional work processes related to the implementation of nurseries in the Sinchal and Barcelona districts of Santa Elena were recorded, with the aim of promoting the adoption of sustainable agroforestry systems.</t>
  </si>
  <si>
    <t>GEF Indicator # 6: tCO2e sequestered or emissions avoided due to SLM practices and avoided deforestation</t>
  </si>
  <si>
    <t>9’596,730 tCO2e q</t>
  </si>
  <si>
    <t>The volume of emissions sequestered and/or avoided will be estimated toward the final stage of the project, once the implementation of the sustainable land management (SLM) measures has been completed. For this purpose, the EX-ACT tool (Ex Ante Carbon Balance Calculation Tool) developed by the FAO will be used. The baseline data for estimating carbon sequestration will be the records of areas with vegetation cover under conservation, restoration, and productive areas that incorporate SLM practices, which are currently being recorded by the project.</t>
  </si>
  <si>
    <t>Outcome 3.1
Actors in selected value chains include the SLM approach to enhance resilience and generate socio-economic benefits based on incentives and improvements in market access mechanisms.</t>
  </si>
  <si>
    <t>At the least 300 beneficiaries access SLM incentives and mechanisms that promote SLM in value chains.
At least 360 people with strengthened capacities in LDN (disaggregated by sex and ethnicity).</t>
  </si>
  <si>
    <t>At the least 1000 beneficiaries / as access SLM incentives and mechanisms to strengthen the SLM in value chains.
At least 480 people with strengthened capacities in LDN (disaggregated by sex and ethnicity).</t>
  </si>
  <si>
    <r>
      <rPr>
        <sz val="11"/>
        <color rgb="FF000000"/>
        <rFont val="Aptos Narrow"/>
      </rPr>
      <t xml:space="preserve">During the reporting period, the implementation of actions related to the application of incentives and the development of market access mechanisms continued. These actions will be detailed in the specific products of this report. The most relevant progress during this period was:
</t>
    </r>
    <r>
      <rPr>
        <i/>
        <sz val="11"/>
        <color rgb="FF000000"/>
        <rFont val="Aptos Narrow"/>
      </rPr>
      <t xml:space="preserve">Financial Incentives
</t>
    </r>
    <r>
      <rPr>
        <sz val="11"/>
        <color rgb="FF000000"/>
        <rFont val="Aptos Narrow"/>
      </rPr>
      <t xml:space="preserve">Some processes related to the application of incentives have been finalized, such as those for the savings funds of the Barcelona Center in Santa Elena and the CCMU in Imbabura, where their administrative, financial, and record-keeping management mechanisms have been developed and strengthened. Progress has been made in: 1) the development of a management model for applying an incentive for the implementation of SLM practices by livestock producers in Salinas de Guaranda – BolIvar, including the identification of qualification criteria, beneficiaries, and mechanisms for registration and delivery of the incentive; 2) the identification of clients and qualification criteria for access to the green product with the Santa Anita Cooperative, as well as its integration and validation with the in-kind fund mechanism of the CCMU in Imbabura.
</t>
    </r>
    <r>
      <rPr>
        <i/>
        <sz val="11"/>
        <color rgb="FF000000"/>
        <rFont val="Aptos Narrow"/>
      </rPr>
      <t xml:space="preserve">Non-Financial Incentives
</t>
    </r>
    <r>
      <rPr>
        <sz val="11"/>
        <color rgb="FF000000"/>
        <rFont val="Aptos Narrow"/>
      </rPr>
      <t xml:space="preserve">During this period, the development process for five Management Plans for the Matapalo-Santa Elena Commune was completed for tagua nut harvesters in the Matapalo Commune. These plans focused on the legalization/regularization of their land titles, as well as providing technical assistance for their approval by the Ministry of the Environment (MAE).
The integration of the green product and the in-kind funding mechanism with the Santa Anita Cooperative and the CCMU continues, along with the pilot application of this mechanism.
</t>
    </r>
    <r>
      <rPr>
        <i/>
        <sz val="11"/>
        <color rgb="FF000000"/>
        <rFont val="Aptos Narrow"/>
      </rPr>
      <t xml:space="preserve">Market Access Mechanisms
</t>
    </r>
    <r>
      <rPr>
        <sz val="11"/>
        <color rgb="FF000000"/>
        <rFont val="Aptos Narrow"/>
      </rPr>
      <t>During this period, progress has been made in developing mechanisms that allow organizations to establish links with private companies and local organizations for the marketing of products with a sustainable land-use approach. The main mechanisms include:
- Fairs: Planning the communication strategy for the Bolívar Agroecological Fair, and compiling registrations of participants in the Cotacachi Fair, "La Pacha Mama nos alimenta".
- Direct Sales: Improvements in quality processes, record-keeping system, and integration of the MST approach from the Barcelona Center in Santa Elena; design of a point of sale for sustainable products in Salinas de Guaranda, Bolivar.
- Supplier Development: Development of a pilot production project for aromatic herbs under MST criteria – CCMU – Imbabura; development of management models for a Service Center for agricultural production management in Salinas, Bolivar.
- Partnerships: Partnerships between local organizations and private companies in the value chains of toquilla straw, tagua, milk/cheese, and aromatic herbs are maintained and strengthened.
Thus, up to the end of the reporting period, the following results were recorded in relation to the indicator target proposed in this result:
- An increase in the number of reported beneficiaries was recorded: 1,516 people benefited from the incentive and market access initiatives (677 women and 839 men). 
- 280 attendances at training events related to the adoption of incentives and market access mechanisms (approximately 103 women and 177 men).
The final systematization process will determine the actual number of beneficiaries and participants in the various training activities based on recorded attendance.
The gender perspective in this outcome is evident in the participatory work with women-led and women-in-command organizations. The nature of the processes to which the incentives are linked responds to the specific challenges faced by rural women in productive activities and their caregiving roles at home and within their communities.</t>
    </r>
  </si>
  <si>
    <t>Project Indicator # 12: On-farm generated smallholder income improved through SLM / SFM practices and incentives</t>
  </si>
  <si>
    <t>To be defined in year 1.</t>
  </si>
  <si>
    <t>At least 10% increase in the income generated in the farm of small owners who have incorporated the SLM.</t>
  </si>
  <si>
    <t>As part of the participatory evaluation process of MST practices implemented by the project, an economic feasibility analysis has been included. This analysis will propose a methodology to determine the impact of the practices, incentives, and market access mechanisms on the family incomes of the beneficiary groups. The evaluation will begin in the second half of 2026.</t>
  </si>
  <si>
    <t>Outcome 4.1:
Knowledge management, M&amp;E and disseminated lessons learned from the project.</t>
  </si>
  <si>
    <t>Project Indicator 15:
Project results achieved and demonstrating sustainability</t>
  </si>
  <si>
    <t>N/A</t>
  </si>
  <si>
    <t>10 0% of goals fulfilled medium term.</t>
  </si>
  <si>
    <t>100% scope in achieving results. Proven sustainability.</t>
  </si>
  <si>
    <t>The NDT project is currently implementing actions at its three sites: Coast, Northern Highlands, and Central Highlands, in accordance with the plan proposed in the final year of execution. A new closing date of August 2027 has been set, based on the extension strategy presented by the project and approved in April 2026 by the Steering Committee. 
During this period, actions related to closure, systematization, and knowledge management will be undertaken. The first advances reported during this period are presented below:
The development of the following products has begun: 1) Participatory evaluation of the impact of Sustainable Land Management (SLM) practices and their relationship to improving the income of beneficiaries in the value chains supported by the project, 2) Sustainable Livestock Guidelines for the Salinas parish, Bolívar, 3) Milestones 2025 Magazine of the NDT Project, 4) In progress, inputs at the territorial level such as the Sustainable Livestock Guidelines for the Salinas parish in Bolívar, the Executive Summary of the Sustainable Production Strategy for the province of Bolívar, and the Study of areas of hydrological importance in Bolívar.
The development of the knowledge management and systematization strategy will evolve further towards the second half of 2026, when the planned actions in the different components of the project are in the final stage of implementation, based on the project's time extension strategy presented.</t>
  </si>
  <si>
    <t>Average Cumulative progress toward outcomes (%)</t>
  </si>
  <si>
    <t xml:space="preserve">Time elapsed since project start/EOD vs Planned Project End Date </t>
  </si>
  <si>
    <t>% of delivery</t>
  </si>
  <si>
    <t>Development Objective (DO) Ratings, and Overall Assessment</t>
  </si>
  <si>
    <t>Please note that the overall DO ratings should be substantiated by evidence and progress reported above. The ratings and comments should reflect the overall progress of results since project start</t>
  </si>
  <si>
    <t>FY2026 Development
Objective rating¹</t>
  </si>
  <si>
    <t>Project Manager/ Coordinator</t>
  </si>
  <si>
    <t>Lead Technical Officer13</t>
  </si>
  <si>
    <t>GEF Operational Focal Point</t>
  </si>
  <si>
    <t>Comments/reasons¹² justifying the ratings for FY2026 and any changes (positive or negative) in the ratings since the previous reporting period</t>
  </si>
  <si>
    <t xml:space="preserve">The project has consolidated its operations, with important progress in national level processes (e.g. National Land Degradation Observatory, National LDN Action Plan) and in the implementation of SLM practices in the intervention sites. Collaborative arrangements with institutional allies such as decentralized autonomous governments (DAG) and individual and associated local producers have been strengthened. Capacity building activities have reached a diverse set of target groups, including researchers, local communities and technical teams in the Ministries and GADs.	</t>
  </si>
  <si>
    <t>The progress reported and the results of the Project's Midterm Evaluation demonstrate significant advancements in implementing actions that promote land degradation neutrality. These actions have been aligned with national policy agendas and effectively coordinated with local stakeholders, taking into account the needs and priorities of the three intervention sites. The approval of an extension to the project's end date is expected to contribute to the sustainability of the results achieved and to the proper systematization and dissemination of lessons learned. Within this framework, most of the project's main objectives are expected to be met satisfactorily.</t>
  </si>
  <si>
    <t>Measures to address MS, MU, U and HU ratings on Section 2 above</t>
  </si>
  <si>
    <t>Outcome</t>
  </si>
  <si>
    <t>Action(s) to be taken</t>
  </si>
  <si>
    <t>By whom?</t>
  </si>
  <si>
    <t>By When?</t>
  </si>
  <si>
    <t xml:space="preserve">7  Some indicators may not identify mid-term targets at the design stage (refer to approved results framework) therefore this column should only be filled when relevant.
8  Use GEF Secretariat required six-point scale system: Highly Satisfactory (HS), Satisfactory (S), Moderately Satisfactory (MS), Moderately Unsatisfactory (MU), Unsatisfactory (U), and Highly Unsatisfactory (HU). </t>
  </si>
  <si>
    <t>3. Implementation Progress (IP)</t>
  </si>
  <si>
    <t>(Please indicate progress achieved during this FY as per the Implementation Plan/Annual Workplan)</t>
  </si>
  <si>
    <t xml:space="preserve">Outcomes and outputs </t>
  </si>
  <si>
    <t>Indicators (as per the logical framework)</t>
  </si>
  <si>
    <t>Main achievements in the last 12 months 
(please DO NOT repeat results reported in previous year PIR)</t>
  </si>
  <si>
    <t>Describe any variance 9 in delivering outputs</t>
  </si>
  <si>
    <t xml:space="preserve">Outcome 1.1 Institutional actors make decisions with a LDN approach based on an established monitoring system that is regularly fed </t>
  </si>
  <si>
    <t>Output 1.1.1 LDN indicators baseline assessed at national and local level.</t>
  </si>
  <si>
    <t>Project Indicator # 2:
Number of LDN base line indicators established</t>
  </si>
  <si>
    <t xml:space="preserve">During the last year of implementation, the following progress was made regarding this product:
- At the national level:
The SDG 15.3.1 Good Practice Guidance Addendum (Teich et al., 2025) features several methodological enhancements co-developed by the LDN Project Ecuador and WOCAT as examples of national calibration approaches.
- At the subnational level:
Establishment of the baseline for in-situ degradation monitoring at 7 new long-term monitoring sites (21 transects) of dry forest implemented in the Agua Blanca Community (Manabi Province), as well as at 13 paramo sites (39 transects) and 16 high-Andean peatland sites (48 transects) implemented in Bolivar Province.
Thus, the following status of compliance with the proposed indicator is presented to date:
- An additional national indicator has been developed: Potential water erosion, bringing the total to 4 national indicators, with a reporting mechanism that integrates demographic, gender, and intercultural variables.
- Several subnational indicators developed for in situ monitoring of degradation of moorlands, high Andean peatlands and dry forest, and a subnational baseline established in the sites described above:
Mandatory Indicators for monitoring protocol for paramos and exposed soil areas:
* Complexity of vertical structure
* Abundance of plant species indicative of degradation
* Necromass (Leaf Litter)
* Presence of the horizon Ah
* Soil cover
* Evidence of ruts and gullies
* Sediment accumulation (Erosion record over time)
* Evidence of other land use pressures
Mandatory Indicators for monitoring protocol for high Andean peatlands
* Complexity of vertical structure and growth form
* Coverage of indicator species
*Visual evidence of oxidation
* Presence of surface water
* Water table: monitoring water variation
* Evidence of other land use pressures
Additional indicators for the monitoring protocol for dry forests:
* Juvenile trees (Tree regeneration)
</t>
  </si>
  <si>
    <t>Output 1.1.2 Participatory assessment of SLM practices that prevent and reduce land degradation, restore ecosystems, reduce emissions and enhance the provision of ecosystem services.</t>
  </si>
  <si>
    <t>Project Indicator # 3:
Methodologies to systematize and evaluate SLM practices aligned with LDN targets and land degradation trends at the national and sub-national level that are implemented with a gender and intercultural approach.</t>
  </si>
  <si>
    <t>The activities related to this product have been completed. Ten social and cultural rights (SLM) measures have been evaluated and systematized, including aspects of interculturality and gender. As part of this product, the technical/financial analysis of SLM practices in beneficiary income is still pending; this will be carried out jointly with the participatory evaluation of practices implemented by the project.</t>
  </si>
  <si>
    <t>Output 1.1.3 Monitoring of LDN indicators at national and sub-national levels, integrated with reporting mechanisms.</t>
  </si>
  <si>
    <t>Project Indicator # 4:
Methodologies and institutional-operational arrangements to monitor long-term progress and fulfillment of LDN targets that facilitate the participation and representation of women and men in decision-making on SFM/SLM</t>
  </si>
  <si>
    <t xml:space="preserve">The progress presented in the last year of reporting regarding this product includes:
- Development of conceptual models (state and transition models) and identification of information gaps within the framework of building a research agenda for the National Observatory of Land Degradation (ONDT).
- Development of the ONDT's Organizational and Functional Manual (MOF).
- Initiation of a new Montane Forests Node within the ONDT, led by faculty from EPN, UCUENCA, and UTPL.
- Implementation and launch of the Dry Forest Reforestation Trial under Irrigation within the framework of the Dry Coastal Node.
- Implementation and launch of the Trial for the Recovery of Eroded Paramo Using Stone Walls and Crescent-Shaped Structures within the framework of the High Andean Node.
- Development of protocols for monitoring degradation and recovery in high Andean peatlands and herbaceous and shrubland paramo.
At the end of the reporting period, the following progress regarding indicator compliance is presented:
Indicator Monitoring Protocols:
- Two protocols for monitoring páramo and high-Andean peatlands have been tested in the Bolivar Province.
- One protocol for monitoring dry forest, supplemented by regeneration variables.
National Observatory:
- The National Land Degradation Observatory (ONDT) is active with the participation of researchers from two additional universities: the National Polytechnic School (EPN) and the University of Cuenca (UCUENCA), bringing the total number of universities linked to the ONDT to 11.
Articulation Nodes:
- A new Montane Forests node has been integrated, and an agreement has been formalized with the Santa Elena Peninsula State University (UPSE), along with a
Letter of Commitment with the Eloy Alfaro Lay University of Manabi (ULEAM). Thus, four Observatory nodes are currently active.				
</t>
  </si>
  <si>
    <t xml:space="preserve">Outcome 1.2 Key actors at national and sub-national levels apply knowledge and tools for the implementation of the LDN approach to measures planning, implementation and monitoring. </t>
  </si>
  <si>
    <t>Output 1.2.1 Capacity strengthening tools for LDN targets planning, implementation and monitoring, with a gender and intercultural approach, and available, operational and implemented by key actors.</t>
  </si>
  <si>
    <t>Project Indicator # 6:
Number and type of capacity building tools for planning, implementing and monitoring the LDN targets, SLM and SFM with a gender and intercultural approach, available, operational and applied by key stakeholders</t>
  </si>
  <si>
    <t>The progress reported in this latest reporting period regarding this product is as follows:
- Progress in the conceptualization, validation, launch, and design of the Integrated Territorial Planning Course, a joint effort between CONGOPE, CONDESAN, and FLACSO. The consulting process responsible for this began in February 2026.
- Between February and June 2026, working meetings were held with CONGOPE to provide feedback on the Work Plan and the Course's Thematic Content Structure. As of June 2026, the Work Plan, the Methodological Content, the identified case studies, and Module 1 were completed. A draft cooperation agreement was developed between CONDESAN and the Latin American Faculty of Social Sciences (FLACSO) for the development of the Integrated Territorial Planning Course.
- The formation of the working group for the implementation of the soil learning laboratory is underway, in conjunction with the Technical University of the North. This laboratory is currently being implemented by Ekorural, and the aim is to create a space for training and knowledge exchange on Sustainable Land Management (SLM).
- The Sustainable Land Management in the Andes Course was launched in conjunction with the Andean University Simon Bolívar, with the participation of local promoters from the three project intervention sites. The goal is to improve management capacities in each of their areas of action at the local and institutional levels.</t>
  </si>
  <si>
    <t>The validation process took longer than expected due to several changes in CONGOPE's leadership. However, in February 2026, the consulting work for the course's development and design was successfully launched.</t>
  </si>
  <si>
    <t xml:space="preserve">Outcome 1.3 National and sub-national authorities include the LDN approach into national policies and planning processes, at different levels and with appropriate inter-agency coordination mechanisms.   </t>
  </si>
  <si>
    <t>Output 1.3.1 National policies and sub-national territorial planning instruments (new or existing) are part of the LDN approach and consider the specific priorities of women and peoples and nationalities.</t>
  </si>
  <si>
    <t>Project Indicator # 8:
Number and type of policy instruments national and territorial planning tools that incorporate LDN and SLM and capacities, priorities and territorial conditions for women, men and indigenous populations</t>
  </si>
  <si>
    <t>This year marks the completion of the final local territorial planning instrument of the six supported by the NDT Project: the Management Model of the Environment and Production Roundtable of Chimborazo.
Additionally, between March and June 2026, the management model of the Sustainable Agricultural Production Strategy of the Province of Bolivar was adjusted to include the structure of the recently created Conservation and Sustainable Use Area (ACUS). Furthermore, the possibility of incorporating the Strategy into a provincial ordinance is being discussed with the Prefecture of Bolivar.</t>
  </si>
  <si>
    <t>During this period, a change of authorities occurred in the Provincial Government of Chimborazo, which prevented the continuation of additional actions planned within the framework of the project, such as engagement in provincial governance.</t>
  </si>
  <si>
    <t>Output 1.3.2 National LDN Action Plan designed and operational including national LDN targets.</t>
  </si>
  <si>
    <t>Project Indicator # 9:
National action plan for LDN with a gender perspective</t>
  </si>
  <si>
    <t xml:space="preserve">After the initial consultancy process for developing the National Action Plan for Land Degradation Neutrality and Soil Resource Conservation (NDT&amp;CRS) was completed, complementary actions were taken to continue the process of building this instrument:
- In the second half of 2025, a workshop was held with farmers from the Sierra Centro region to identify, from their perspective, the problems related to land degradation and possible local solutions.
- To resume the process, a new call for consultancy proposals was issued for the formulation of the National Action Plan for NDT&amp;CRS. Following the selection process, the new consultancy began in June 2026. Kick-off meetings were held with the Ministry of the Environment and Energy (MAE), the Ministry of Agriculture, Livestock and Fisheries (MAGP), and the Food and Agriculture Organization of the United Nations (FAO). The consultancy team presented the work methodology and is progressing with the development of the Plan's diagnostic assessment and the methodological framework for defining NDT targets. This new process aims to strengthen the diagnostic findings from the previous process and finalize the components of the NDT goals, strategies, and management model for the NDT Plan.
</t>
  </si>
  <si>
    <t>Due to technical difficulties with the deliverables and delays in the work of the consulting firm contracted to develop the National NDT&amp;CRS Action Plan, its contract was terminated prematurely.  A new procurement process has been initiated to ensure the continuity of the project. Construction of the Plan is expected to be completed in the first quarter of 2027.</t>
  </si>
  <si>
    <t>Outcome 2.1 Landowners and users adopt sustainable land management practices at intervention sites to prevent and/or reduce land degradation and restore ecosystem services</t>
  </si>
  <si>
    <t>Output 2.1.1 Ongoing participatory plans for the LDN implementation (mainstreaming gender, landscape, and intercultural approaches) in the context of the LDN National Action Plan.</t>
  </si>
  <si>
    <t>Project Indicator # 10:
Number of plans designed for the implementation of LDN level subnational, in coordination with governance processes and local consultation, and focusing s landscape, gender and intercultural</t>
  </si>
  <si>
    <t>The progress presented in the last year of reporting regarding this product is as follows:
- Management Plan for the San Marcos and Dos Mangas Communes in Santa Elena: The development processes for the Management Plans continue. The zoning and an initial version of the proposal for both Plans were presented. Validation workshops for both plans will be held in second semester 2026. The workshops are held with the board and representatives from each commune to develop the management plans.
- The development process for the Paramo Management Plan of the Commonwealth of the Southwestern Front in the province of Tungurahua was completed.
- As an additional process, in June 2026, the development of Sustainable Livestock Guidelines for the parish of Salinas de Guaranda, Bolivar province, began, jointly with the Salinas Parish GAD, in order to provide technical support for the ordinance being developed to guide livestock practices in the parish.
- In May 2026, the development of the Imbabura Landscape Restoration Plan began, representing a new Participatory Implementation Plan. Participatory workshops were held to gather input for the diagnostic and proposal phases, resulting in four cartographic models linked to different landscape restoration objectives in Imbabura.
Across these land use planning tools, gender dimensions are included mainly in: 1) characterize implications and different impacts of land degradation for men and women, and 2) consider specific challenges that rural women face as a key parameter in the development of proposals for programs and projects. Intercultural dimensions are built into these planning tools, as they are embedded in the specific social and economic contexts of indigenous communities (San Marcos and Dos Mangas communities), and the challenges that paramo communities face in their livestock systems in Salinas, Bolivar. All these tools have been developed using participatory methods that seek to attain a balanced representation of men, women, and indigenous groups, as documented in each process.</t>
  </si>
  <si>
    <t>Due to significant delays in the consultancy process for developing the Management Plans for the San Marcos and Dos Mangas Communes, it has been decided to terminate the contract early. Possible alternatives are being evaluated, such as hiring a consultant to validate the information developed jointly with local stakeholders and finalize the process by presenting the plan management proposal. This process is expected to be completed by the end of the second half of 2026.</t>
  </si>
  <si>
    <t>Output 2.1.2 Gender and intercultural-sensitive SLM/SFM practices implemented in the project intervention areas (ecosystems and productive landscapes), which restore vegetative cover, soil organic carbon, water regime and increase productive systems sustainability.</t>
  </si>
  <si>
    <t>Project Indicator # 11:
Number and type of SLM / SFM practices promoted, with a gender and intercultural approach in the three areas of intervention</t>
  </si>
  <si>
    <t xml:space="preserve">The implementation of sustainable land management (SLM) practices continues in the three intervention sites: Coast, Northern Highlands, and Central Highlands, in accordance with the proposed indicator. During this period, six practices have been incorporated, bringing the total to 19 practices implemented within the project framework. Some processes are nearing completion, while others are continuing in a second and third phase, as detailed below:
Coast:
- Sustainable management of toquilla straw: Development of the second Field School (ECA) on sustainable toquilla straw management with the communities of Barcelona, ​​Sinchal, and Febres Cordero.
- Biological pest control, crop association, and organic fertilization in maize crops: These practices have been completed, resulting in a total of 80 beneficiary farms and approximately 100 hectares under SLM practices in Santa Elena.
- Strengthening of nurseries: Implementation of nursery infrastructure in Sinchal and Barcelona, ​​delivery of nursery and forestry supplies, tools, among other things.
- Establishment of agroforestry systems, enrichment of remaining native vegetation, and cover crops: These are being incorporated into agroecological farms in Santa Elena to diversify crops and protect the soil.
Gender dimensions are key in the coast, as many of these processes are led by women, or have direct impacts on the economy and welfare of rural women. For example, biological pest control decreases the use of pesticides and impacts in the health of campesino men and women in Santa Elena. Improving management and overall quality of toquilla fiber improves condition of access to markets by the Barcelona Artisanal Center, which is led by a group of local women. Local tree nurseries for the renewal of citric production in Sinchal and Barcelona have a direct impact on the livelihoods of local smallholder agriculturalists.
Northern Highlands:
- Forest conservation agreements: Agreements are being negotiated with residents of the Mojanda Cambugán Conservation Area to protect forested areas.
- Water harvesting, distribution, and rational water use: Improvements are being implemented in irrigation systems and rainwater harvesting on farms in Cotacachi, Imbabura.
- Circular herb gardens: In conjunction with the implementation of Sustainable Land Use (SLM) practices on various farms in CCMU, Cotacachi, circular gardens have been established on 10 of the beneficiary farms.
Implementation of SLM practices in the Northern Highlands has focused on women-led processes. Circular herb gardens are being implemented with a network of indigenous women interested in becoming part of the procurement of vegetative matter for businesses selling products in urban markets. Water harvesting and management seek to improve the productive conditions of these women-farms.
Central Highlands:
- Strengthening the nursery of the Decentralized Autonomous Government of the province of Chimborazo: Improvement of the nursery's infrastructure, delivery of nursery and forestry supplies, tools, among others.
- Fencing of conservation and restoration areas of paramo ecosystems: Improvements and repairs have been made to the fences implemented in the highlands of Salinas, Bolivar province.
- Water harvesting, distribution, and rational use of water: Practice implemented on livestock farms in Salinas.
SLM practices in the highlands of Salinas impacts livelihoods of rural women, as it is expected that paramo conservation and restoration helps to maintain and recover water security. 
The following practices have completed their implementation process:
- Assisted regeneration in the San Marcos Commune - Santa Elena province.
- Aeration and reseeding of pastures, living fences in pastures, infiltration trenches, and minimum tillage in pastures in Salinas de Guaranda, Bolivar province. More than 20% of these farms are managed directly by rural women, and milk production is the basis for the local economy.
- Integrated fire management in Imbabura, mitigating fire risks for smallholder farms.
- Crop diversification in Cotacachi with CCMU, led by indigenous women, and establishment of agroforestry systems in Urcuqui, in farms that provide guarango seed to the women-led Vida Verde Association.
</t>
  </si>
  <si>
    <t>Project Indicator # 13:
Number and type of mechanisms of incentives and institutional arrangements that facilitate the adoption of SLM / SFM practices by small producers (men and women) in each area of intervention</t>
  </si>
  <si>
    <t>During this period, the following exchange activities related to the adoption of Sustainable Land Management (SLM) practices were recorded in the Coastal, Northern Highlands, and Central Highlands regions:
- Exchange tour for owners of agroecological farms in the province of Santa Elena to three of their farms.
- Tour of a sustainable livestock farm by beneficiaries of SLM practices from the Mojanda Cambugan Conservation and Sustainable Use Area (ACUS).
- Field day to observe SLM practices (dry forest restoration and biological pest control) at the Santa Elena intervention site, with visitors from the Central Highlands and Northern Highlands regions.</t>
  </si>
  <si>
    <t>Outcome 3. 1 Actors in selected value chains include the SLM approach to enhance resilience and generate socio-economic benefits based on incentives and improvements in market access mechanisms</t>
  </si>
  <si>
    <t>Output 3.1.1 Designed and operational mechanisms and institutional arrangements for the implementation of incentives to promote the adoption of SLM/SFM, mainstreaming gender and interculturality.</t>
  </si>
  <si>
    <t xml:space="preserve">The following describes the main progress made in the last reporting period regarding the implementation of financial and non-financial incentives by the NDT project:
1) Financial Incentives
- Barcelona Handicraft Center Savings Fund: Monitoring of the savings fund's operation, verifying that loans are primarily used to purchase sustainably produced toquilla straw from the members of the Barcelona Center in the province of Santa Elena. The improvements on fiber quality generate more income for the women that led the Artisanal Center. Associated practice: Sustainable plantation management.
- CCMU Savings Fund: With the actions carried out in the previous period, the process has been completed. The indigenous women of the CCMU have improved access to this fund that helps to attain liquidity when unexpected needs arise. Associated practice: Maintenance of agroecological practices.
- Green Product by the Santa Anita Cooperative: Analysis of the link between this process and the development of the CCMU In-Kind Fund, through a diagnostic assessment of the fund mechanism and the green product, and to determine its financial viability, enabling the sustainability of STM practices and providing access to the formal financial system for women members. Additionally, the profile of the Cooperative's client portfolio was identified. Santa Anita and the CCMU member registry, design and review of the prequalification mechanism criteria (taxonomy), including their vulnerability to adverse weather events, and their connection to Sustainable Land Management (SLM). Associated practice: Maintenance of agroecological practices.
- Application of SLM incentives - El Salinerito Agricultural Production Cooperative (Producoop): a) Identification of SLM practices to be recognized within the incentive program, b) Characterization of the 22 farms that would participate in the pilot incentive program, c) Design of Farm Plan forms and a checklist for compliance with SLM guidelines, d) Progress in the design and development of the management model for the Service Center and the sustainable product sales point for the Salinas de Guaranda parish, Bolívar. This support infrastructure will help the adoption of SLM in cattle farms, which are the main source of income of rural women in Salinas.  Associated practice: Soil conservation/recovery in livestock systems.
2) Non-Financial Incentives
- CCMU In-Kind Fund Mechanism: In coordination with the Santa Anita Cooperative and CCMU, the CCMU in-kind fund mechanism and the Santa Anita Cooperative's green product are being jointly developed. This process proposes an integration model that includes sustainable land management (SLM) measures within the beneficiary selection criteria. Furthermore, a pilot program for this mechanism has begun, with the first result being access to a green product for one member and training in financing with climate vulnerability criteria. As per the implementation of the pilot, it is expected that more women from CCMY can access this micro credit for initiatives that incorporate SLM practices. Associated practice: Maintenance of agroecological practices.
- Technical assistance for the legalization of land for members of the Iruguincho Community, covering an area of 795.65 hectares, in support of the development of conservation tourism initiatives in this area. Process completed. Associated practice: Conservation/protection.
- Matapalo Community Management Plans: The project has provided technical support to the beneficiary tagua harvesters who implement sustainable forest management practices in the Matapalo Community. This support has focused on developing management plans and addressing the observations made by the current environmental authority (MAE) so that the plans can be officially approved. Tagua gathering is a key activity that diversify income for rural women in this landscape. Associated practice: Harvesting of non-timber forest products.
</t>
  </si>
  <si>
    <t xml:space="preserve">Due to the work stoppages that occurred from September to October 2025 nationwide, and specifically in Cotachí, Imbabura Province, there were delays in the technical assistance provided under the in-kind and green product funding mechanism with the Santa Anita Cooperative and CCMU.
In response, in the first half of 2026 the project increased visits to the territory and held frequent meetings with the actors involved in this process in order to advance the planned actions. This process is expected to be completed in the second half of 2026.
</t>
  </si>
  <si>
    <t>Output 3.1.2 Designed and operational mechanisms and institutional arrangements to improve market access for smallholders (men and women) that are part of the SLM approach into the selected value chains</t>
  </si>
  <si>
    <t xml:space="preserve">Project Indicator # 14:
Number and type of mechanisms and institutional arrangements to improve market access at local and national level of the products generated by small producers partners (men and women) that integrate the SLM approach in value chains prioritized in each area intervention
</t>
  </si>
  <si>
    <t xml:space="preserve">The following progress was made in FY2026 related to the development of three market access mechanisms supported by the project:
1) Fairs:
- Bolivar Agroecological Fair - Sierra Centro: Within a broader communication strategy, where several activities will be developed within the Consume Healthy and Local Campaign. A podcast was produced to make visible the importance of SLM practices for indigenous communities in the highlands of Bolivar, and the diversification of monocrops to increase the resilience of smallholder agriculturalists in San Simon.
- "La Pacha Mama nos alimenta" Agroecological Fair - Northern Highlands: Submission of the data collected from surveys and registration of fair participants who apply SLM practices on their farms. This is a key information input for the management of the fair, which is the main commercialization outlet for the indigenous women linked to the CCMU.
2) Direct Sales:
- Direct sales of toquilla straw – Santa Elena - Coast: The women-led Barcelona Craft Center has implemented improvements in the purchasing process and policy for toquilla straw, which is managed more sustainably by producers participating in the ECAs. These improvements recognize quality criteria linked to the SLM parctices. In addition, the Center is incorporating a record-keeping, traceability, and accounting system, as well as improvements in toquilla straw production. This has allowed for improved product quality for sale to the exporting company Dorfzaun.
3) Supplier Development:
- Products from the Andean Chakra - Cotacachi - Imbabura: A pilot project for the production of aromatic herbs is underway with 10 indigenous women from CCMU that produce using agroecological principles for sale to the company Galletti. During this period, drying sheds for aromatic herbs and technical assistance were provided. The process continues into the next period.
- Sustainable Livestock Products - Salinas - Bolivar: A management model is being developed to implement an incentive for livestock producers who apply SLM measures. Additionally, the design and implementation of a service center is underway to provide technical assistance to producers in order to maintain the application of sustainable livestock practices, equipment rental, record keeping, and the sale of inputs, as well as the establishment of a sales point for sustainably managed products.
</t>
  </si>
  <si>
    <t>Outcome 4. 1 Knowledge management, M&amp;E and disseminated lessons learned from the project.</t>
  </si>
  <si>
    <t>Output 4.1.1 Mid-term review and Final evaluation carried out.</t>
  </si>
  <si>
    <t>Project Indicator # 16:
Number and type of evaluation reports</t>
  </si>
  <si>
    <t>The project has been incorporating the recommendations outlined in the Mid-Term Evaluation, which include topics related to:
- Implementation of the knowledge management and communication strategy.
- Consolidation of the project's Evaluation and Monitoring System.
- Grouping of actions into related processes to improve implementation.
- Improvement in the planning and execution of the project budget.
- Integration of gender and intercultural variables.
- Improvements in the project's technical and administrative management.
- Integration of the project's instruments and approaches into national, provincial, and local development plans and policies.
- Consideration of extending the project's timeframe.
The specific actions carried out this year are reported in section 7, Follow-up on Mid-term Review.</t>
  </si>
  <si>
    <t>Output 4.1.2 Overall environmental benefits, co-benefits and costs of SLM/SFM monitored, assessed and lessons learned from the project analyzed.</t>
  </si>
  <si>
    <t>Project Indicator # 17:
Project results framework with outcome and output indicators, baseline and targets
Gender perspective incorporated in project management and actions</t>
  </si>
  <si>
    <t>The Annual Operating Plan (POA) and the Annual Procurement Plan (PAC) for 2026 were prepared and approved. In addition, during this period, a proposal to extend the project's timeframe by one year, starting from August 2026, the project's official end date, was approved. This extension was intended to allow for the proper completion of the project's planned activities at the implementation sites and to develop the systematization and knowledge management strategy.
All of these inputs were approved during the Sixth Project Steering Committee meeting held in April 2026.
Furthermore, the semi-annual progress reports (OPA and PIR) for the second half of 2025 and the monthly progress reports were prepared and submitted to the FAO and the Undersecretariat for Climate Change of the MAE, respectively.</t>
  </si>
  <si>
    <t>Output 4.1.3 Knowledge management outputs, developed and disseminated.</t>
  </si>
  <si>
    <t>Project Indicator # 18:
Number and type of products knowledge about the causes of land degradation, best practices SLM and lessons learned about LDN published and disseminated (including the impact differentiated in women and men, and the way it has been integrated I do gender approach in project implementation) and cultural / ethnic relevance.</t>
  </si>
  <si>
    <t>Based on the preliminary knowledge management strategy proposed for the project, planning and budget allocation began for the specific actions required to develop the defined products, with particular emphasis on those products that will form part of the project's systematization, in the following areas:
• Synthesis of knowledge on NDTs at the national level
• Patterns of land degradation incidence at the national level
• National overview of STM practices and examples of selected territorial practices
• National Action Plan for Land Degradation Neutrality (NAP NDT&amp;CRS)
• Participatory evaluation of STM practices
• Analysis of beneficiary value chains
• Systematization of the NDT project:
- Work approach: Monitoring, Planning and Governance, STM Practices, and Market Incentives
- Comprehensive analysis of the intervention in the site/landscape: Coastal Site, Northern Highlands Site, Central Highlands Site
- Lessons learned
During this period, the development of the following has begun: 1) Participatory evaluation of the impact of sustainable land management (SLM) practices and their relationship to improved incomes for beneficiaries in the value chains supported by the project; 2) Sustainable Livestock Guidelines for the Salinas Parish, Bolivar; 3) NDT Project Milestones 2025 Magazine; 4) In progress, territorial inputs such as the Sustainable Livestock Guidelines for the Salinas Parish in Bolivar, the Executive Summary of the Sustainable Production Strategy for the province of Bolívar, and the Study of Areas of Hydrological Importance in Bolivar.
The development of the strategy will progress further in the second half of 2026, when the planned actions in the different project components will be in the final implementation stage, based on the project's proposed time extension strategy.</t>
  </si>
  <si>
    <t>Output 4.1.4 Communication strategy developed and implemented to support the expansion of SLM/SFM to achieve LDN targets.</t>
  </si>
  <si>
    <t>Project Indicator # 19:
Number and type of communication materials about LDN gender-sensitive and culturally appropriate, disseminated</t>
  </si>
  <si>
    <t>The following progress was recorded, based on compliance with the proposed indicator for this product. In the last six months, the following were carried out: Social media posts: 49, coverage: 8, life stories: 3, campaigns: 3 (“No dañes la tierra”, “Consume Bolívar”, “Santa Elena Saludable”), and 3 newsletters published on the CONDESAN website and distributed.
1) Communication Strategy: The strategy continues to be implemented to improve the project's national positioning.
2) Communication Materials: Development and dissemination of 49 social media posts on Facebook, Instagram, LinkedIn, and other platforms, covering the following topics:
- MST Practices
- Territorial Monitoring
- Sustainable Practices
- Land Degradation Observatory
- NDT Action Plan
- Exchange of Experiences
- Among others.
3) Communication Campaigns
The graphic design and implementation of institutional campaigns that contribute to the implementation and positioning of the Project continues:
- Design and implementation of the campaign on biological control in Santa Elena called "Santa Elena Saludable"
- Design and implementation of a campaign called “No dañes la tierra”
a) Publication of the Podcast in Bolívar: Main challenges in raising awareness about the responsible consumption of healthy foods produced using sustainable land management practices.
b) Creation and production of the Podcast in Santa Elena: Importance of sustainable land management practices to strengthen local leadership processes.
c) Creation and production of the Podcast in Imbabura: Challenges and progress in the role of rural women in territorial leadership processes and sustainable land management.
4) Associated communication activities:
a) Design, layout, and distribution of a digital magazine that chronicles the main milestones of the NDT project in 2025, supported and disseminated through the project's various implementing partners.
b) Life Stories:
- Women who inspire environmental conservation
- Environmental education, a tool for educating about environmental stewardship
c) Visits and coverage:
- 8 visits and coverage of different project intervention sites
d) Graphic design and updating of internal and external point-of-purchase (POP) materials featuring the Government of Ecuador logo.
All information generated was published through available digital channels: https://drive.google.com/drive/folders/15xL1R0dymum4uQj011RSiroaiDLdQsIg?usp=drive_link</t>
  </si>
  <si>
    <t xml:space="preserve">Implementation Progress (IP) , and Overall Assessment </t>
  </si>
  <si>
    <t>Please note that the overall IP ratings should be substantiated by evidence and progress reported above. The ratings and comments shoud reflect the overall progress of results during the fiscal year (July 1 2025, to June 30, 2026)</t>
  </si>
  <si>
    <t xml:space="preserve">Project Manager/ Coordinator </t>
  </si>
  <si>
    <t>Lead Technical Officer</t>
  </si>
  <si>
    <t>GEF Operational Focal Point (OFP)</t>
  </si>
  <si>
    <t>FY2026 Implementation Objective rating10</t>
  </si>
  <si>
    <t>Comments/reasons justifying the ratings for FY2026 and any changes (positive or negative) in the ratings since the previous reporting period</t>
  </si>
  <si>
    <t xml:space="preserve">In FY2026 the project was able to improve its implementation speed and the investment of funds in on the ground practices. Based on the collaborative arrangements started in previous years, the basis for a robust sustainability strategy has been developed through policy instruments, linkages to private sector stakeholders, and strengthening of local capacities to implement SLM practices. </t>
  </si>
  <si>
    <t>The Project has successfully consolidated its implementation strategy, and while some activity delays have occurred and corrective measures are being applied, most components are substantially in compliance with the planned operational plan. Furthermore, the project is on track to identify and strengthen strategies to promote the sustainability of the established work processes with participating stakeholders and beneficiaries, demonstrating satisfactory technical productivity.
A sound capacity-building process is also evident, particularly in responding to the diverse needs and opportunities of communities in the various implementation sites. However, there is a need to strengthen evidence on how gender and intercultural approaches are being integrated into these processes. The ongoing efforts to systematize lessons learned will allow for a better understanding of these aspects. The Project has consolidated a working network that is already generating information on the state of conservation and restoration of ecosystems and landscapes and the impact of sustainable agricultural practices, which will serve as a basis for scaling up and replicability for other regions of the country.</t>
  </si>
  <si>
    <t xml:space="preserve">9 Variance refers to the difference between the expected and actual progress at the time of reporting.
10 Implementation Progress Rating – A rating of the extent to which the implementation of a project’s components and activities is in compliance with the projects approved implementation plan. 
</t>
  </si>
  <si>
    <t xml:space="preserve">4. Summary on progress and challenges </t>
  </si>
  <si>
    <t>Please provide a summary paragraph on project implementation progress consistent with the information reported in section 2 and 3 of the PIR (Max 400 words) (This section will be uploaded to the GEF portal)</t>
  </si>
  <si>
    <t xml:space="preserve">During FY2026, the LDN Project Ecuador consolidated the implementation of a more integrated approach to avoid, reduce and reverse land degradation processes through demonstrative actions in the intervention sites. Knowledge generation efforts have been sustained in collaboration with research teams of nine universities that currently are part of the National Land Degradation Observatory (ONDT). Ecosystem health data was collected in the paramos of Bolivar, the experiment of dry forest restoration under irrigation in Santa Elena was revisited, as well as the experiment of minimum tillage systems in Imbabura. Opportunities to expand the ONDT network were explored, with progress made in organizing a new territorial node focused on monitoring ecosystem dynamics in Andean montane forests.
Along these efforts to strengthen the institutional basis for monitoring land degradation and sustainable land management (SLM) practices, a number of integrated land use planning tools continued to be developed at the national and subnational levels, including the LDN National Action Plan, a plan for landscape restoration for the Imbabura province, and guidelines for sustainable cattle management to be implemented by the local government in Salinas, Bolivar.
Additionally, most of the work to implement SLM practices in the intervention sites concluded in FY2026. The main actions included: 1) maintenance and monitoring of cattle exclusion areas in the communities of the highlands of Salinas and in the San Marcos Community, Santa Elena, 2) implementation of farm-level agroforestry and agroecological practices concluded in Cotacachi, Urcuqui, Imbabura, and San Simón, Bolivar, 3) second cycle of biological pest control with entomophagous insects in maize systems in Santa Elena concluded. As the project moves to its closure phase, more emphasis has been given to the linkages between local producers and market actors that have the potential to sustain the adoption and maintenance of SLM practices in the long term. These include a local coffee shop chain that sells herbal infusions using plants from agrobiodiverse farms, and an exporter of high value Panama hats that outsources fiber from sustainably managed landscapes.
Overall, the project has built thrust networks with local and national stakeholders to demonstrate the integrative approach needed to address the root causes and impacts of land degradation. A balance between governance and land use planning tools, knowledge generation and market integration has been instrumental to achieve a transition between interest in the LDN approach and participation in the development of the framework needed to work towards its goals at different scales.
</t>
  </si>
  <si>
    <t>Please provide a summary paragraph on challenges of project implementation consistent with the information reported in section 2 and 3 of the PIR (Max 400 words) (This section will be uploaded to the GEF portal)</t>
  </si>
  <si>
    <t xml:space="preserve">During FY2026, the main challenges addressed by the LDN Project Ecuador continued to be the persistence of important knowledge gaps related the causes and effects of land degradation, the fragmentation of governance approaches among sectors and scales to address these issues, and the lack of incentives to promote widespread adoption and maintenance of SLM practices. The research network that forms the National Land Degradation Observatory (ONDT) addresses a disconnect among people working in cognate fields and issues related to land degradation, and beyond the formal mechanisms of peer review and scientific publication. This mechanism tries also to improve the formulation and implementation of transdisciplinary research needed to inform policy making and decisions related to land use planning and sustainable land management.
The formulation and implementation of land-related public policy instruments still follows sectoral niches and lack adequate mechanisms for communication and coordination between different levels of governance. In FY2026, the LDN Project is working in partnership with local governments to develop tools that foster better coordination between conservation and productive goals. For example, the landscape restoration plan for the Imbabura province will include a coordination mechanism between the environment and agricultural departments to set and monitor common goals in their programs.
Finally, indigenous communities and local producers lack adequate support and incentives to maintain SLM practices. The project has consolidated a diverse portfolio of application cases where technical assistance and critical inputs for SLM practices, capacity building, and linkages to market opportunities converge. This is the case of indigenous women producing medicinal herbs for high value niche markets in urban areas, and a women´s association in Santa Elena which processes toquilla fiber tor Panama hat fabrication. 
</t>
  </si>
  <si>
    <t>Implementation of Exit Strategy</t>
  </si>
  <si>
    <t xml:space="preserve">Has the project developed an Exit Strategy? If yes, please describe the progress to implement it.
</t>
  </si>
  <si>
    <t>A first version of an exit strategy has been developed. The focus of the strategy is to identify mechanisms that promote the permanence of the SLM initiatives promoted by the Project, such as:
Strengthening the linkages of producers that implement SLM practices to markets that recognize the added value and positive impacts of such practices. This strategy is exemplified by the agreements to provide better prices for sustainable production of medicinal herbs and toquilla fiber by Gallety (coffeshop chain) and K Dorzfaun (panama hat exporter), respectively. Also, in Salinas (Bolivar province), a technical assistance unit is being created by the local cheese production factory (Producoop) with the goal of providing training in regenerative cattle management, and low impact mechanization services to renew pastures.
A second set of sustainability mechanisms is aimed at the incorporation of the SLM approach in governance processes and policy tool development. This includes a provincial plan for landscape restoration in Imbabura, that will promote, among other goals, the continuous implementation of ecological and productive restoration practices in the areas where the project worked in the last years. In Bolivar, the progress made in the implementation of sustainable cattle management in the milk value chain will be linked to a land use resolution of the local government that will help to plan and implement SLM initiatives in the future.
Finally, a third set of sustainability tools are aimed at promoting continuous knowledge generation and capacity building processes around the SLM approach and its enabling environment. The research groups belonging to the National Land Degradation Observatory (ONDT) will generate specific research agendas to guide operations in the short to midterm. An online course about integrated land use planning is being developed in collaboration with the Association of Province Governments of Ecuador (CONGOPE) and FLACSO, to foster better integration of productive and environmental goals in land use plans.</t>
  </si>
  <si>
    <t xml:space="preserve">How is the project enhancing institutional capacities to foster country ownership for more durable / sustained results?
</t>
  </si>
  <si>
    <t>To foster country ownership, the following strategies are being implemented:
As part of the sustainability strategy for the ONDT, the LDN National Action Plan (LDN NAP) will establish a mechanism for supporting contributions of key information generated by the research teams to the relevant monitoring and reporting processes of Ecuador, including the report under the Performance Review and Assessment of Implementation System (PRAIS).
Also, as part of the development of the LDN NAP, specific arrangements for the generation of official data regarding land degradation will be developed between MAE and MAG, with other stakeholders potentially included as part of the information needed for complementary national level indicators (e.g. incidence of land degradation disaggregated by gender). 
Finally, as part of the systematization of lessons learned in the implementation of the LDN project, key messages will be disseminated with key stakeholders, with the aim of motivating further development of public policy tools, investment opportunities, integrated land use planning processes, among other actions.</t>
  </si>
  <si>
    <t>5. Environmental and Social Safeguards (ESS): risks from the project</t>
  </si>
  <si>
    <t>Initial ESS Risk Classification (at CEO Endorsement/Approval Stage)</t>
  </si>
  <si>
    <t>Moderate</t>
  </si>
  <si>
    <t>New environmental and social risks.</t>
  </si>
  <si>
    <t>Progress made towards implementing the Enivronmental and Social Management Plan (ESMP) (only for Moderate and High Risk Projects)</t>
  </si>
  <si>
    <r>
      <rPr>
        <b/>
        <sz val="9"/>
        <color rgb="FF000000"/>
        <rFont val="Arial"/>
        <family val="2"/>
      </rPr>
      <t xml:space="preserve">ESS 2: Biodiversity, Ecosystems and Natural Habitats
</t>
    </r>
    <r>
      <rPr>
        <sz val="9"/>
        <color rgb="FF000000"/>
        <rFont val="Arial"/>
        <family val="2"/>
      </rPr>
      <t xml:space="preserve">2.5 - Would this project involve access to genetic resources for their utilization and/or access to traditional knowledge associated with genetic resources that is held by indigenous, local communities and/or farmers?
</t>
    </r>
    <r>
      <rPr>
        <u/>
        <sz val="9"/>
        <color rgb="FF000000"/>
        <rFont val="Arial"/>
        <family val="2"/>
      </rPr>
      <t xml:space="preserve">Expected mitigation measures
</t>
    </r>
    <r>
      <rPr>
        <sz val="9"/>
        <color rgb="FF000000"/>
        <rFont val="Arial"/>
        <family val="2"/>
      </rPr>
      <t xml:space="preserve">The project will seek to implement practices that consider the neutrality approach to land degradation in various areas of the country, which may include indigenous populations. As part of the activities, pasture and crop management will be carried out, planting native plants and strengthening their value chains. For these activities, the use of native plants will be promoted according to the landscape and area to be intervened, in accordance with national regulations. The development of participatory plans for the implementation of LDN will be supported. The operationalization of the PDOTs in each intervention area aligned with the LDN approach will be supported.
</t>
    </r>
    <r>
      <rPr>
        <u/>
        <sz val="9"/>
        <color rgb="FF000000"/>
        <rFont val="Arial"/>
        <family val="2"/>
      </rPr>
      <t xml:space="preserve">
Actions taken during this FY
</t>
    </r>
    <r>
      <rPr>
        <sz val="9"/>
        <color rgb="FF000000"/>
        <rFont val="Arial"/>
        <family val="2"/>
      </rPr>
      <t xml:space="preserve">In this fiscal year, the project supported a group of 7 indigenous women to form a supply network of medicinal herbs to be used in the production of infusions sold in the Galletti chain of coffee shops in Quito. The network seeks to diversify the economy of these families, while preserving and communicating important local knowledge regarding the beneficial impacts of these plant species. During the finalization phase of the project, it is expected that other interested private actors can be linked to this network. In Barcelona, Santa Elena, an agreement has been prepared with the exporter of Panama hats K Dorzfaun to promote sustainable practices and improved management conditions, linked to better price conditions for the Artisanal Center, run by local women.
</t>
    </r>
    <r>
      <rPr>
        <b/>
        <sz val="9"/>
        <color rgb="FF000000"/>
        <rFont val="Arial"/>
        <family val="2"/>
      </rPr>
      <t xml:space="preserve">ESS 3: Plant Genetic Resources for Food and Agriculture
</t>
    </r>
    <r>
      <rPr>
        <i/>
        <sz val="9"/>
        <color rgb="FF000000"/>
        <rFont val="Arial"/>
        <family val="2"/>
      </rPr>
      <t xml:space="preserve">3.2.1 - Would this project involve the importing or transfer of seeds and/or planting materials for cultivation?
</t>
    </r>
    <r>
      <rPr>
        <u/>
        <sz val="9"/>
        <color rgb="FF000000"/>
        <rFont val="Arial"/>
        <family val="2"/>
      </rPr>
      <t xml:space="preserve">Expected mitigation measures 
</t>
    </r>
    <r>
      <rPr>
        <sz val="9"/>
        <color rgb="FF000000"/>
        <rFont val="Arial"/>
        <family val="2"/>
      </rPr>
      <t xml:space="preserve">It will work in coordination with the Ministry of Agriculture and the Provincial Governments who manage the agroecological nurseries in each province. The sowing material must be previously cultivated; in most cases it belongs to the sowing of native agrobiodiversity. The procurement processes are carried out based on FAO standards. The terms of reference are approved by the LTO of the FAO project.
</t>
    </r>
    <r>
      <rPr>
        <u/>
        <sz val="9"/>
        <color rgb="FF000000"/>
        <rFont val="Arial"/>
        <family val="2"/>
      </rPr>
      <t xml:space="preserve">Actions taken during this FY
</t>
    </r>
    <r>
      <rPr>
        <sz val="9"/>
        <color rgb="FF000000"/>
        <rFont val="Arial"/>
        <family val="2"/>
      </rPr>
      <t xml:space="preserve">The main cycles of implementation of SLM practices that involved tree planting concluded in the first semester of 2026. The project prioritized the use of native tree species, locally sourced, if possible, in the implementation of live fences in Salinas and Cotatachi. Also, locally sourced fruit trees and cultivars have been used in the enrichment of Andean agroforestry systems in Urcuquí, Imbabura, and in demonstrative agroecological farms in Santa Elena. The production of native species to support dry forest restoration started in September 2025, with the inauguration of the tree nursery operated by the government of the Province of Santa Elena with support from the project.
</t>
    </r>
    <r>
      <rPr>
        <b/>
        <sz val="9"/>
        <color rgb="FF000000"/>
        <rFont val="Arial"/>
        <family val="2"/>
      </rPr>
      <t xml:space="preserve">3.4 - Would this project establish or manage planted forests?
</t>
    </r>
    <r>
      <rPr>
        <u/>
        <sz val="9"/>
        <color rgb="FF000000"/>
        <rFont val="Arial"/>
        <family val="2"/>
      </rPr>
      <t xml:space="preserve">Expected mitigation measures 
</t>
    </r>
    <r>
      <rPr>
        <sz val="9"/>
        <color rgb="FF000000"/>
        <rFont val="Arial"/>
        <family val="2"/>
      </rPr>
      <t xml:space="preserve">Support the definition of local instrument plans, such as conservation agreements that promote sustainable forest management. 
Activities will promote sustainable land management based on the LDN approach. The restoration activities of 4,000 hectares of forests and paramos will be coordinated in conjunction with MAAE and MAG, as well as monitored for greater control.
</t>
    </r>
    <r>
      <rPr>
        <u/>
        <sz val="9"/>
        <color rgb="FF000000"/>
        <rFont val="Arial"/>
        <family val="2"/>
      </rPr>
      <t xml:space="preserve">Actions taken during this FY
</t>
    </r>
    <r>
      <rPr>
        <sz val="9"/>
        <color rgb="FF000000"/>
        <rFont val="Arial"/>
        <family val="2"/>
      </rPr>
      <t xml:space="preserve">The project does not establish or manage planted forests for commercial or wood production goals. Tree planting is supported in the context of the implementation of live fences (e.g. in cattle ranching farms in Salinas, Bolivar and Mojanda, Pichincha) which serve biodiversity support and wind breaking functions. Native species such as guarango (Caesalpinia spinosa), or aliso (Alnus acuminata), are also used to enrich the tree component of agroecological systems (e.g. in Imbabura and Bolivar) or to restore degraded dry forests (San Marcos community, Santa Elena).
</t>
    </r>
    <r>
      <rPr>
        <b/>
        <sz val="9"/>
        <color rgb="FF000000"/>
        <rFont val="Arial"/>
        <family val="2"/>
      </rPr>
      <t xml:space="preserve">ESS 9: Indigenous Peoples and Cultural Heritage
</t>
    </r>
    <r>
      <rPr>
        <i/>
        <sz val="9"/>
        <color rgb="FF000000"/>
        <rFont val="Arial"/>
        <family val="2"/>
      </rPr>
      <t xml:space="preserve">9.2 - Are there indigenous peoples living in the project area where activities will take place?
</t>
    </r>
    <r>
      <rPr>
        <u/>
        <sz val="9"/>
        <color rgb="FF000000"/>
        <rFont val="Arial"/>
        <family val="2"/>
      </rPr>
      <t>Expected mitigation measures</t>
    </r>
    <r>
      <rPr>
        <sz val="9"/>
        <color rgb="FF000000"/>
        <rFont val="Arial"/>
        <family val="2"/>
      </rPr>
      <t xml:space="preserve"> 
The project's complaint mechanism will be implemented and publicized, which can be activated by project beneficiaries and non-beneficiaries.
During the first year of project execution, an FPIC process will be carried out.
</t>
    </r>
    <r>
      <rPr>
        <u/>
        <sz val="9"/>
        <color rgb="FF000000"/>
        <rFont val="Arial"/>
        <family val="2"/>
      </rPr>
      <t xml:space="preserve">Actions taken during this FY
</t>
    </r>
    <r>
      <rPr>
        <sz val="9"/>
        <color rgb="FF000000"/>
        <rFont val="Arial"/>
        <family val="2"/>
      </rPr>
      <t xml:space="preserve">As the previous fiscal year, the project has maintained close collaboration mechanisms with indigenous groups and local smallholder agriculturalist communities in the intervention sites. The main actions in this FY include: 1) development of an FPIC agreement with the community of Agua Blanca, Manabi, to support dry forest restoration monitoring, 2)  development of a resolution to foster regenerative cattle management in Salinas, Bolivar, with the participation of the leadership of the Matiavi-Salinas indigenous community, 3) support to the in-kind credit mechanism and green micro-credit product aimed at the members of the Central Committee of Indigenous Women of Cotacachi.
</t>
    </r>
    <r>
      <rPr>
        <i/>
        <sz val="9"/>
        <color rgb="FF000000"/>
        <rFont val="Arial"/>
        <family val="2"/>
      </rPr>
      <t xml:space="preserve">9.4 - Would this project be located in an area where cultural resources exist?
</t>
    </r>
    <r>
      <rPr>
        <u/>
        <sz val="9"/>
        <color rgb="FF000000"/>
        <rFont val="Arial"/>
        <family val="2"/>
      </rPr>
      <t xml:space="preserve">Expected mitigatin measures 
</t>
    </r>
    <r>
      <rPr>
        <sz val="9"/>
        <color rgb="FF000000"/>
        <rFont val="Arial"/>
        <family val="2"/>
      </rPr>
      <t xml:space="preserve">Hold bilateral meetings in-situ as each indigenous people that will participate in the project activities through a prior approach and signed consensus. 
Carry out a FPIC process once the communities according to province and parish have been specifically identified for the implementation of the project.
Inception workshops will be held in each intervention zone that has indigenous peoples as part of the FPIC process.
</t>
    </r>
    <r>
      <rPr>
        <u/>
        <sz val="9"/>
        <color rgb="FF000000"/>
        <rFont val="Arial"/>
        <family val="2"/>
      </rPr>
      <t xml:space="preserve">Actions taken during this FY
</t>
    </r>
    <r>
      <rPr>
        <sz val="9"/>
        <color rgb="FF000000"/>
        <rFont val="Arial"/>
        <family val="2"/>
      </rPr>
      <t xml:space="preserve">No substantial physical cultural resources have been identified in the intervention areas.
</t>
    </r>
  </si>
  <si>
    <t>Grievance Redress Mechanism (GRM)</t>
  </si>
  <si>
    <t>No grievances have been received using the established procedure during the reporting period.
Through the form provided at this link, people can express their suggestions, complaints and/or claims, if any:
https://drive.google.com/drive/folders/1alibJfHOKapw5N3_ANhKtwKeTCSGg4Cs?usp=drive_link</t>
  </si>
  <si>
    <t>6. Risks to the Project</t>
  </si>
  <si>
    <t>The following table summarizes risks identified in the Project Document and reflects also any new risks identified during the project implementation.</t>
  </si>
  <si>
    <t>Type of risk</t>
  </si>
  <si>
    <t>Risk rating11</t>
  </si>
  <si>
    <t>Identified in the ProDoc Y/N</t>
  </si>
  <si>
    <t>Description of Risk</t>
  </si>
  <si>
    <t>Mitigation measure implemented</t>
  </si>
  <si>
    <t>Environmental</t>
  </si>
  <si>
    <t>Low</t>
  </si>
  <si>
    <t>Extreme weather conditions adversely affect restoration and SLM practices. Accelerated land degradation and biodiversity loss due to severe climate change.</t>
  </si>
  <si>
    <t>The rainy season between January and April 2026 was strong, and impeded access to the communities of San Marcos and Matapalo, in Santa Elena. Once communication by road was reestablished, planned activities were resumed minimizing the overall impact on the overall strategy of the project in this intervention area.</t>
  </si>
  <si>
    <t>Social</t>
  </si>
  <si>
    <t>Problems in land tenure regularization make it difficult for landowners to access to incentives and other schemes that promote the adoption of SLM practices.</t>
  </si>
  <si>
    <t>In the context of supporting better management practices for the collection of Tagua (Phytelephas macrocarpa) in the Matapalo community (Santa Elena province), five farm management plans were participatively developed in areas with forest remnants with high conservation value. These plans were subsequently submitted to the Ministry of the Environment and Energy, as part of a land tenure formalization process for the community.</t>
  </si>
  <si>
    <t>High migration rates in intervention sites affect the capacity of communities and farmers to adopt SLM practices.</t>
  </si>
  <si>
    <t>In this fiscal year, the project continued with the implementation of actions that seek to improve livelihoods in the intervention sites, addressing some of the economic drivers of migration. The main strategies implemented include: 1) improving conditions related to land tenure security, such as the case of supporting farm management plans that are part of land tenure formalization in the Matapalo association (Santa Elena province), 2) strengthening capacities for, and supporting the implementation of sustainable land management practices, with multiple goals of improving productivity, mitigating impacts on health (e.g. of excessive use of agrochemicals in maize systems in Santa Elena) and the land resource base (e.g. by implementing soil conservation practices in cattle management systems in Salinas), and 3) promoting linkages to markets that assign value explicitly to products from sustainable systems (e.g. provision of medicinal herbs by a network of indigenous women in Cotacachi, Imbabura).</t>
  </si>
  <si>
    <t>High</t>
  </si>
  <si>
    <t>Due to the COVID-19 pandemic, local people will avoid attending training spaces for fear of contagion, reducing their participation in project activities, especially the vulnerable population.</t>
  </si>
  <si>
    <t xml:space="preserve">The World Health Organization (WHO) declared the end of the COVID-19 pandemic on May 2023. Official biosecurity measures are being monitored and followed.				
</t>
  </si>
  <si>
    <t>Political</t>
  </si>
  <si>
    <t>Changes in administrations and institutional organizations can affect decision-making, project continuity, as well as the appropriate scaling of experiences and lessons.</t>
  </si>
  <si>
    <t>In  this fiscal year, political instability in the Government of the Province of Chimborazo  generated challenges in the implementation of activities to improve the capacity of the tree nursery of the province to increase production of native species for restoration activities. During the first semester of 2026, a close collaboration mechanism with the new technical team of the tree nursery was established, to implement the agreed improvements.</t>
  </si>
  <si>
    <t>Low local technical capacity at different work levels leads to delays in the project activities implementation.</t>
  </si>
  <si>
    <t>In this fiscal year, the development of the integrated land planning course started win collaboration with the association of governments of provinces (CONGOPE by its Spanish acronym) and the Latin American Social Sciences University (FLACSO).  The course is aimed at planning technical teams in the province governments, and will cover topics such as the landscape approach, strategic territorial diagnostic, prospective planning, local participation, among other topics.</t>
  </si>
  <si>
    <t>National and local development programmes that discourage the adoption of SLM practices in the project’s intervention areas.</t>
  </si>
  <si>
    <t>Work on 2026FY has focused on aligning policy instruments that promote the adoption of SLM practices at different scales. For example, in Bolivar, the Strategy for Sustainable Agricultural Production of the Province was built upon a previous exercise that generated a macro zoning for SLM, and serve as an umbrella to develop a Local Guideline for Sustainable Cattle Management in the Salinas Local Jurisdiction. Another example is the macro zoning developed for the Imbabura Province, which is now being used to develop a Landscape Restoration Plan for Imbabura, a process that started in the first semester of 2025.</t>
  </si>
  <si>
    <t>Economic</t>
  </si>
  <si>
    <t>Market fluctuations affect profits in the sustainable value chains promoted by the project.</t>
  </si>
  <si>
    <t>In FY2026, the support to local producers to engage value chains that recognize SLM practices consolidated. A network of indigenous women in Cotacachi implemented plots to provide medicinal herbs for the Galletti coffee shop chain, which operates in Quito. Also, improved registry and accounting processes were implemented in the Barcelona Artisanal Center, as part of an arrangement with the Panama hat exported K Dorzfaun, which seeks to improve income along the value chain. In Salinas, Bolivar, an incentive mechanism to support adoption and permanence of sustainable cattle management practices, is being designed with the local cheese production company.</t>
  </si>
  <si>
    <t>Lack of engagement of the private sector along the selected value chains</t>
  </si>
  <si>
    <t>Contact and coordination with private actors that started the previous FY continued this year, with progress in the definition of more specific arrangements. For example, in the case of the coffee shop chain Galletti, the private actor has participated in capacity building activities with the network of indigenous women that will provide medicinal herbs, in topics related to organic production, food innocuity, herb solar dissication, among others. The private actor K Dorzfaun is committed to implement a price and procurement strategy that privileges supply of toquilla fiber managed sustainably and with due labor standards. Furthermore, PRODUCOOP, the mature cheese producer in Salinas, Bolivar, is committed to improve the visibility of sustainable cattle and pasture management practices in its chain of milk providers.</t>
  </si>
  <si>
    <t>The impacts of the COVID-19 pandemic can affect the sources of co-finance for the project</t>
  </si>
  <si>
    <t xml:space="preserve">Monitoring and due registry of co-finance has continued during FY2026. The most important challenges in this issue are budget cuts and change in normative by the central government in relation to public investments by local governments. The project will continue monitoring cofinance to identify any target that might be compromised by these changes.	</t>
  </si>
  <si>
    <t>The COVID-19 pandemic causes an economic downturn that constrains the demand for the products promoted by the project in the identified value chains.</t>
  </si>
  <si>
    <t>Direct effects of the pandemic have diminished in relation to those related to other dimensions of the current economic and political instability. The activities described in points #8 and #9 above have the main goal of providing a robust support from established market actors to improve the permanence and adoption of sustainable land use practices in the intervention sites.</t>
  </si>
  <si>
    <t>Substantial</t>
  </si>
  <si>
    <t>No</t>
  </si>
  <si>
    <t xml:space="preserve">Impacts relate to ENSO phenomena in Ecuadorian coast </t>
  </si>
  <si>
    <t>As of June 2026, NOAA’s Climate Prediction Center published a 63% of probability of a very strong El Niño for the 26/27 winter season. This could represent important operational challenges for the project in the implementation sites. Previsions are being made to finish most of the field operations, other that systematizing lessons learned, before the las quarter of 2026.</t>
  </si>
  <si>
    <t>Deterioration of the context of public security</t>
  </si>
  <si>
    <t>In FY2026 the context of insecurity continued to be of concern in Ecuador, with conditions especially difficult in the Coastal intervention site. The situation is continuously being monitored to minimize risks to the technical team and on-the-ground allies</t>
  </si>
  <si>
    <t>Project overall risk rating (Low, Moderate, Substantial or High):</t>
  </si>
  <si>
    <t>FY2025 rating</t>
  </si>
  <si>
    <t>FY2026 rating</t>
  </si>
  <si>
    <t>Comments/reason for the rating for FY2026 and any changes (positive or negative) in the rating since the previous reporting period</t>
  </si>
  <si>
    <t>No new risks have been identified in relation to those listed for the previous FY.</t>
  </si>
  <si>
    <t xml:space="preserve">11 Risk ratings means a rating of the overall risk of factors internal or external  to the project which may affect implementation or prospects for achieving project objectives. Risk of projects should be rated on the following scale: Low, Moderate, Substantial or High. </t>
  </si>
  <si>
    <t>7. Follow-up on Mid-term review or supervision mission</t>
  </si>
  <si>
    <t xml:space="preserve">If the project had an MTR or a supervision mission in 2025, please report on how the recommendations were implemented during this fiscal year as indicated in the Management Response or in the supervision mission report. </t>
  </si>
  <si>
    <t>MTR or supervision mission recommendations</t>
  </si>
  <si>
    <t>Measures implemented during this Fiscal Year</t>
  </si>
  <si>
    <t>Recommendation 1: For Condesan: Strengthen knowledge management actions framed within the Communications Strategy and the Capacity Building Strategy to enable the systematization of good practices, technological innovations, results, impacts, and lessons learned at the local, provincial, and national levels. It is also necessary to continue developing communication products to disseminate the project's achievements and progress and make them known to both internal and external audiences.</t>
  </si>
  <si>
    <t xml:space="preserve">A methodological framework to systematize lessons learned and the impact of SLM practices was developed. The results of the main approaches that contribute to LDN will be identified along: 1) monitoring and applied research, 2) sustainable land governance, 3) SLM practices, and 4) value chains. Complementary, illustrative case studies will be developed in prioritized intervention areas. Communication activities also contributed to improving the visibility of SLM practices and the alliances that have been created with local partners. An important example is the production of two podcast as part of the #NoDañesLaTierra series in Santa Elena and Imbabura.	</t>
  </si>
  <si>
    <t>Recommendation 2: For Condesan: Consolidate the established Monitoring and Evaluation (M&amp;E) System, ensuring its integration into the project's planning and decision-making processes, as well as strengthening the capacities of professionals responsible for the technical and financial reporting mechanisms required by FAO (Factors Affecting Progress/M&amp;E).</t>
  </si>
  <si>
    <t>The established Monitoring and Evaluation (M&amp;E) System continues to be improved. For example, new reporting formats and procedures were developed to speed up the registry of activities implemented in the intervention sites. Also, financial report mechanism have been improved, to make more visible the registry of accounting details such as the amount of taxes linked to procurement.</t>
  </si>
  <si>
    <t>Recommendation 3: For Condesan: Bundling (grouping) products and services contracted from organizations and consulting firms in the territories could contribute to improving the cost-effectiveness of actions and accelerating budget execution (Effectiveness/Efficiency).</t>
  </si>
  <si>
    <t>The implementation of this recommendation continued this FY with several contracts that allowed clustering activities around specific territories and groups of project partners. This is the case of the contract with PASOS in Santa Elena, to implement activities that strengthen the Province System of Conservation and Sustainable Use Areas (SPACUS), in collaboration with the Santa Elena DAG, local communities, and other relevant stakeholders. A similar strategy was developed with FUCAE, a local NGO in the Mojanda Cambugan ACUS, to implement sustainable cattle management and forest conservation activities. In Imbabura, a consultancy firm specialized in community-based environmental education is developing a strategy to support sustainable tourism and forest conservation with local organizations in Imbabura.</t>
  </si>
  <si>
    <t>Recommendation 4: For Condesan: Strengthen budget and program planning processes to streamline activity and budget execution and ensure continuous cash flow to ensure the project's proper functioning (effectiveness/efficiency).</t>
  </si>
  <si>
    <t>Budget planning has been streamlined in a process that starts with the identification of on-the-ground operational requirements (e.g. continuation of implementation of SLM practices) in collaboration with project partners. A proposal for budget reform was presented and approved this FY, and this allowed a better balance in investments that promote the permanence of SLM practices in the long term. Cash flow substantially improved this FY, with prompt approval of fund disbursements, with a small period on July 2025 when operations have to be stopped until liquidity was reinstated.</t>
  </si>
  <si>
    <t>Recommendation 5: For Condesan: Review, with the support of gender, interculturality, and LDN specialists, the scope of the target in Outcome 1.1 related to the gender- and interculturality-sensitive indicators, protocols, and institutional arrangements of the LDN monitoring system. This review should allow for the definition of clear criteria for effectively integrating gender and interculturality variables into the system, recognizing that access to productive resources, capacities, and power differs among women, men, and ethnic groups.</t>
  </si>
  <si>
    <t xml:space="preserve">In this FY initial progress was made in the development of a more representative indicator to be reported to the UNCCD. More specifically, information to report SO 2-3 – Trends in the Proportion of Population Exposed to Land Degradation Disaggregated by Sex was collected at the parish scale, with the goal of improving estimations of land degradation and its impacts on women, indigenous groups, and other relevant groups characterized in the National Population Census. The effective report of this indicator will take place in the next FY in the context of the elaboration of the PRAIS4 report.	</t>
  </si>
  <si>
    <t>Recommendation 6: For FAO and CONDESAN: Review the administrative procedures established in the Operational Manual, identifying those that the parties consider subject to simplification, with the goal of implementing improvements that streamline the technical and administrative management of the project. At the same time, strengthen the management capacities of the FAO and CONDESAN teams to reduce delays in the delivery and review of technical and financial reports (Efficiency).</t>
  </si>
  <si>
    <t>Continuous communication between FAO and Condesan´s administrative and technical teams has taken place to identify and manage bottlenecks in the report, validation and follow-up cycles. Formats used to document procurement of goods related to work processes in the intervention sites have been reviewed to speed up technical validation. Review and validation of TOR for consultants has also sped up. This has translated into an improved rate of investment for this FY in comparison to the previous year.</t>
  </si>
  <si>
    <t>Recommendation 7: For FAO, CONDESAN, MAATE, and MAG
Structurally integrate the project's instruments and approaches, including the National Observatory on Land Degradation (ONDT), into national, provincial, and local development plans and policies, complemented by resource mobilization and institutional strengthening strategies at different scales (Sustainability).</t>
  </si>
  <si>
    <t xml:space="preserve">Integration of ONDT operation in specific policy making processes at different scales continued this FY. For example, in Bolivar, a study of hydrologically important areas was implemented by research teams based in the National University (UNACH) and Polythecnic Universities of Chimborazo, which will also monitor soil, vegetation and water parameters in this area. This study has been integrated in the management plan for the Paramos de Bolivar Conservation and Sustainable Use Area. Also, specific mechanisms are being identified to link ONDT in the National LDN Action Plan.	</t>
  </si>
  <si>
    <t>Recommendation 8: For FAO, CONDESAN, MAATE, and MAG
Evaluate the possibility of requesting a project extension, at no additional cost, for a period of six to twelve months. This extension would allow for the consolidation of the technical and territorial processes initiated, systematize and package the main results and good practices, and strengthen the conditions for institutional ownership and the integration of the LDN approach into public policies.
To manage this extension, it is recommended as a first step to review and adjust the current budget structure to ensure the continuity and consolidation of the ongoing technical and territorial processes. This adjustment should prioritize the allocation of resources to strategic activities such as technical assistance, capacity building, and the operation of the ONDT. It is also essential to analyze actual expenses incurred in relation to the original results-based budget, so as to demonstrate that available resources are sufficient to complete the activities without deviating from the project's objective. Budget planning should be accompanied by detailed and realistic activity planning (effectiveness/efficiency/sustainability).</t>
  </si>
  <si>
    <t>In the second semester of 2025 the application process for no-cost project extension started. The proposal was sent in the first months of 2026 and considers an extension of 12 months between September 2025 and august 2026. The proposal was validated and approved in the sixth Directive Committee, in April 2026.</t>
  </si>
  <si>
    <t>8. Minor project amendments</t>
  </si>
  <si>
    <t>Minor amendments are changes to the design or implementation that do not have significant impact on the project objectives or scope, or an increase of the GEF project financing up to 5% as described in Annex 9 of the GEF Project and Program Cycle Policy Guidelines 12. Please describe any minor changes that the project has made under the relevant category or categories and provide supporting documents as an annex to this report if available. (This section will be uploaded to the GEF Portal)</t>
  </si>
  <si>
    <t xml:space="preserve">Category of change </t>
  </si>
  <si>
    <t xml:space="preserve">Provide a description of the change </t>
  </si>
  <si>
    <t>Indicate the timing of the change</t>
  </si>
  <si>
    <t>Approved by</t>
  </si>
  <si>
    <t>Results framework</t>
  </si>
  <si>
    <t>Components and cost</t>
  </si>
  <si>
    <t xml:space="preserve">Institutional and implementation arrangements </t>
  </si>
  <si>
    <t>Financial management</t>
  </si>
  <si>
    <t xml:space="preserve">During the Midterm Evaluation, the need arose to extend the project's timeframe in order to properly complete the implementation of on-the-ground actions, promoting closure and sustainability activities, as well as the development of knowledge management products, including the systematization of the project.
Therefore, a timeframe extension strategy was developed, including a budget amendment for an additional year beyond the initial project design period. </t>
  </si>
  <si>
    <t>January 2026 - August 2027</t>
  </si>
  <si>
    <t>This proposal was approved by the project's Steering Committee in April 2026. It must be validated by FAO headquarters in Rome.</t>
  </si>
  <si>
    <t>Implementation schedule</t>
  </si>
  <si>
    <t>- The national strike led by the Confederation of Indigenous Peoples of Ecuador (CONAIE) in September and October 2025 affected normal operations, especially in the Northern Andean province of Imbabura. 
- The rainy season Between January and March 2026 was stronger than usual, especially in the Coast of Ecuador. Road access was lost to the intervention sites in the communities of San Marcos and Matapalo, in - Santa Elena, delaying the implementation of monitoring and capacity building strategies.
- Differences in the visions regarding the scope of the LDN National Action Plan and the methodology to structure it, led to a mutual agreement to end the consultancy process in October 2025. The identification of a new consulting team to develop the LDN National Action Plan took longer than expected. The new team was identified in May 2026 and will initiate operations in June 2026.
- The development of the San Marcos and Dos Mangas management plans was delayed, and the consultancy team at CODESPA decided to rescind the contract by mutual agreement in June 2026. Work will resume in the second semester of 2026.</t>
  </si>
  <si>
    <t>Executing Entity</t>
  </si>
  <si>
    <t>Executing Entity Category</t>
  </si>
  <si>
    <t>Minor project objective change</t>
  </si>
  <si>
    <t>Safeguards</t>
  </si>
  <si>
    <t>Risk analysis</t>
  </si>
  <si>
    <t>No new risks were identified during this period; however, the risk identified in the previous period related to public insecurity at the national level remains.</t>
  </si>
  <si>
    <t>Increase of GEF project financing up to 5%</t>
  </si>
  <si>
    <t>Co-financing</t>
  </si>
  <si>
    <t>Location of project activity</t>
  </si>
  <si>
    <t>Other minor project amendment (define)</t>
  </si>
  <si>
    <t>12 GEF Council meeting documents, guidelines, project and program cycle policy 2020 update</t>
  </si>
  <si>
    <t>9. Stakeholders' Engagement</t>
  </si>
  <si>
    <t>Please report on progress, challeges, and outcomes on stakeholder engagement (based on the description of the Stakeholder Engagement Plan) included at CEO Endorsement/Approval during this reporting period. (This section will be uploaded to the GEF Portal)</t>
  </si>
  <si>
    <t>Profile</t>
  </si>
  <si>
    <t xml:space="preserve">Stakeholder name </t>
  </si>
  <si>
    <t>Type of partnership</t>
  </si>
  <si>
    <t xml:space="preserve">Progress, results &amp; Challenges on Stakeholder's Engagement </t>
  </si>
  <si>
    <t>Government Institutions</t>
  </si>
  <si>
    <t>Ministry of Environment, Water and Ecological Transition (MAATE)</t>
  </si>
  <si>
    <t>Main focal point of the Project. Continuous communication and validation of the progress in implementation.</t>
  </si>
  <si>
    <t xml:space="preserve">In the second semester of 2025, the Ministry of Environment and the Ministry of Energy were combined in a single institution. This generated substantial changes in the technical team of the newly formed Ministry of Environment and Energy (MAE by its Spanish acronym). A few delays occurred as the project re-established operational mechanisms for follow-up and coordination. </t>
  </si>
  <si>
    <t>Ministry of Agriculture and Cattle Management (MAG)</t>
  </si>
  <si>
    <t>Main technical and political partner</t>
  </si>
  <si>
    <t>Communication, coordination and follow-up procedures by the technical team in the Ministry continued normally in this FY.</t>
  </si>
  <si>
    <t>IGOs</t>
  </si>
  <si>
    <t>Food and Agriculture Organization of the United Nations (FAO)</t>
  </si>
  <si>
    <t>Implementing Agency</t>
  </si>
  <si>
    <t>Follow-up and technical support from FAO has continued normally during this FY. Delays in the disbursement of funds caused an operational pause in July 2025.</t>
  </si>
  <si>
    <t xml:space="preserve">Decentralized Autonomous Government (DAG) of Imbabura </t>
  </si>
  <si>
    <t>Partner</t>
  </si>
  <si>
    <t xml:space="preserve">A collaborative process with this DAG started in the first semester of 2025 to update the Landscape Restoration Plan for the Province. This policy tool builds upon the macro-zoning developed the previous FY.	</t>
  </si>
  <si>
    <t>DAG of Bolivar</t>
  </si>
  <si>
    <t>Collaborative work with this DAG continued, as part of the technical support for the development of the management plan for the Conservation and Sustainable Use Area Paramos de Bolivar. Also, SLM practices were implemented collaboratively to support diversification of agroforestry systems in the San Simon Parish.</t>
  </si>
  <si>
    <t>DAG of Santa Elena</t>
  </si>
  <si>
    <t>Work with Santa Elena DAG included the development of guidelines to sustain environmental conflicts reports, and monitoring natural capital in the local system of Conservation and Sustainable Use Areas. In September 2025, the agroecological innovation center administered by the DAG was inaugurated, which includes a tree nursery for dry forest species and a laboratory for entomophagous insects.</t>
  </si>
  <si>
    <t>DAG of Chimborazo</t>
  </si>
  <si>
    <t>The Chimborazo DAG suffered important internal political instability in the second semester of 2025. This caused delays in the implementation of agreed upon activities to improve the production capacity of the tree nursery used by the DAG in restoration initiatives. Work resumed in the first semester of 2026, with the new technical team inside the DAG.</t>
  </si>
  <si>
    <t>Tungurahua Fund for Paramo Conservation and Fight Against Poverty (FPTLP)</t>
  </si>
  <si>
    <t>Work with the FPTLP concluded the previous FY with the development of guidelines to update paramo conservation plans.</t>
  </si>
  <si>
    <t>Association of Municipalities of Southwestern Tungurahua (FSO)</t>
  </si>
  <si>
    <t>This FY the paramo conservation plan for the municipalities of Mocha, Quero, Tisaleo, and Cevallos was concluded.</t>
  </si>
  <si>
    <t>NGOs</t>
  </si>
  <si>
    <t>Ecuadorian Fund Populorum Progressio (FEPP)</t>
  </si>
  <si>
    <t>In alliance with FEPP, implementation of sustainable cattle management pratices in the Simiatug parish concluded this FY.</t>
  </si>
  <si>
    <t>Foundation of Local Organizations of Salinas (FUNORSAL)</t>
  </si>
  <si>
    <t xml:space="preserve">A diagnostic of the linkages between ecosystem care, health and nutrition practices was developed in collaboration with FUNORSAL and the de Waal Foundation. A set of locally prioritized micro projects received seed funding from de Waal, as part of the strengthening of local capacities. </t>
  </si>
  <si>
    <t>DAG of Salinas, Bolivar</t>
  </si>
  <si>
    <t>Collaboration with this partner intensified in this FY as work to develop Guidelines for Sustainable Agriculture for this Parish started. This tool will complement the SLM practices implemented in this area, and it is expected that will guide future initiatives that focus in improving the sustainability to the milk and cheese value chain in Salinas.</t>
  </si>
  <si>
    <t>Sustainable Landscapes Foundation (PASOS)</t>
  </si>
  <si>
    <t xml:space="preserve">In this FY, an agreement with PASOS started, to implement activities to strengthen the Province System of Areas of Conservation and Sustainable Land Use. These included developing guidelines for monitoring and conflict report, implementation of demonstrative farms to illustrate the SLM approach, and supporting land tenure regularization in areas with high conservation value forests. 	</t>
  </si>
  <si>
    <t>Management Committee – Mojanda Cambugán Conservation and Sustainable Use Area (ACUS)</t>
  </si>
  <si>
    <t xml:space="preserve">In the Mojanda Cambugan ACUS, work focused on the implementation of forest conservation and sustainable cattle management practices in a set of farms within the area. Additionally, an interchange with students of the local agroecological baccalaureate was implemented to visit successful experiences in the Andean Choco region. These activities were planned in coordination with the Management Committee of the ACUS.	</t>
  </si>
  <si>
    <t>FUCAE Foundation</t>
  </si>
  <si>
    <t xml:space="preserve">FUCAE is the local implementing partner of the SLM practices described above that support mitigation of land degradation in the Mojanda Cambugán ACUS. </t>
  </si>
  <si>
    <t>Private Sector entities</t>
  </si>
  <si>
    <t>Nunalabs</t>
  </si>
  <si>
    <t>An alliance was originally developed with this private sector actor to generate an agreement to supply medicinal herbs from chakras in Cotacachi. However, the volumes required and timing could not be met at this early stage of the network of local providers, and no further progress was made with this actor.</t>
  </si>
  <si>
    <t>Cafe Galleti</t>
  </si>
  <si>
    <t xml:space="preserve">This actor has been active in the joint implementation of activities to strengthen capacities of a local network of indigenous women that will provide drier medicinal herbs to be used in infusions sold by this business in Quito.	</t>
  </si>
  <si>
    <t>K. Dorzfaun</t>
  </si>
  <si>
    <t xml:space="preserve">Progress was made in collaboration with this actor to implement improved accounting and quality control processes to sustain the application of SLM practices in the toquilla fiber production areas.	</t>
  </si>
  <si>
    <t>Agricultural Production Cooperative of Salinas (PRODUCOOP)</t>
  </si>
  <si>
    <t>A co-development and co-investment process started with PRODUCOOP to install a technical assistance center in Salinas, to support the adoption of sustainable cattle management practices in this area. The center will also provide sustainable mechanization services, aimed at minimizing impacts on soil structure and improving pasture productivity.</t>
  </si>
  <si>
    <t xml:space="preserve">Others </t>
  </si>
  <si>
    <t xml:space="preserve">Research groups at: Superior Polytechnic School of Chimborazo (ESPOCH), Universidad Nacional de Chimborazo (UNACH), Universidad Técnica Particular de Loja (UTPL), Universidad Técnica del Norte (UTN), Universidad Central del Ecuador (UCE), Universidad Estatal Península de Santa Elena (UPSE), Universidad Lainca Eloy Alfaro de Manabi (ULEAM)
</t>
  </si>
  <si>
    <t>Partners</t>
  </si>
  <si>
    <t>Two new research teams joined the National Observatory of Land Degradation (ONDT): ULEAM from Manabi and UPSE from Santa Elena. Joint activities include monitoring of regeneration of dry forest, and of local climate conditions. In this FY, data collection campaigns were implemented in degraded paramo areas in the highlands of Bolivar, minimum tillage systems in Imbabura, and dry forest restoration under irrigation in Santa Elena.</t>
  </si>
  <si>
    <t>National Polytechnic University (EPN)</t>
  </si>
  <si>
    <t>A collaboration process started with EPN to create a new node for the ONDT to monitor restoration and regeneration of tropical montane Andean forest. Collaborative work is underway to install a new monitoring site in the Andean Choco region, in northwestern Pichincha Province.</t>
  </si>
  <si>
    <t>Indigenous Women´s Organization of Cotacachi (CCMU)</t>
  </si>
  <si>
    <t>The second phase of the implementation of SLM practices in Chakras of the CCMY concluded. Subsequently, a network of 10 women from CCMU was started to provide medicinal herbs from their chakras to the Galletti entreprise, that sells infusions in Quito.</t>
  </si>
  <si>
    <t>Communities of the highlands of Salinas and Simiatug, Bolivar: Pachancho, Yurak Usha, Natawa, Yakubiana, Verdepamba, Pimbalo</t>
  </si>
  <si>
    <t xml:space="preserve">The implementation of a fence to exclude cattle grazing from paramo areas is almost complete by the end of this FY. This initiative was implemented in close collaboration with the local cabildos, with the support of community members in the installation of the fence.	</t>
  </si>
  <si>
    <t>10. Gender Mainstreaming</t>
  </si>
  <si>
    <t>Information on Progress on Gender-responsive measures as documented at CEO Endorsement/Approval in the gender action plan or equivalent (when applicable) during this reporting period. (This section will be uploaded to the GEF Portal)</t>
  </si>
  <si>
    <t>Category</t>
  </si>
  <si>
    <t>Yes/No</t>
  </si>
  <si>
    <t xml:space="preserve">Briefly describe progress and results achieved during this reporting period. </t>
  </si>
  <si>
    <t>a. Closing gender gaps in access to and control overal natural resources</t>
  </si>
  <si>
    <t xml:space="preserve">In YF2026 the project consolidated strategies that promote equal access to opportunities and benefits arising from the implementation SLM practices in the intervention sites, for men, women and young adults. The following mechanism illustrate this approach:
-	Strengthen capacities of rural women to participate effectively in the implementation and monitoring of SLM practices. In Santa Elena, the Artisanal Center led by local women is implementing improved accounting standards and a local commission to monitor the quality of sustainably managed toquilla fiber. In Cotacachi, a network of 10 women participated in training to organically produce medicinal herbs. In Salinas de Bolivar, approximately 25% of the farms where SLM practices have been implemented are actively led by women.
-	Complementary actions have been implemented that focus on specific challenges that rural women face in improving their livelihoods. For example, in Salinas, an alliance with deWaal Foundation allowed a better characterization of linkages between good nutrition practices, ecosystem function care, and family health among women in the communities in the paramo. Also, through the podcast series #NoDañesLaTierra, the key leadership roles of rural women in the three intervention sites have been communicated to a wider audience.
</t>
  </si>
  <si>
    <t>b. Improving women's participation and decision making</t>
  </si>
  <si>
    <t xml:space="preserve">The implementation of the capacity building strategy of the project has been instrumental in the empowerment of women in different aspects of the adoption of an SLM approach. This is illustrated by:
-	Participation of women in capacity building activities that support the implementation of SLM practices has been substantial. From a total of 415 participations in capacitation events, 193 corresponded to women and 222 to men.
-	Likewise, from a total of 59 participations in events aimed at improving the linkages of local producers to markets that value SLM practices, 44 corresponded to women, and 15 to men.
-	In the context of participation in the National Land Degradation Observatory, an imbalance is still observed. This mirrors structural challenges that women still face in Ecuador related to representation in STEM careers. From a total of 98 participations, 23 corresponded to women, and 75 to men.	
</t>
  </si>
  <si>
    <t>c. generating socio-economic benefits or services for women</t>
  </si>
  <si>
    <t>Women´s effective participation in the collaborative arrangements with actors from the private sector has been key to promote a better distribution of socio-economic benefits. In Santa Elena, the long term leadership of the Barcelona Artisanal Center has allowed a more equitable perspective in relation to how the benefits of toquilla fiber processing are distributed within local families. Likewise, working with indigenous women in Cotacachi, and campesino women in the Vida Verde Association in Urcuquí is an important entry point to secure a more equitable distribution of the income of the SLM practices they are implementing in their Andean chakras and farms.</t>
  </si>
  <si>
    <t>Any other good practices on gender</t>
  </si>
  <si>
    <t>11. Knowledge and Learning Activities</t>
  </si>
  <si>
    <t>Knowledge activities/products (when applicable), as outlined in Knowledge Management (and Learning) Approach approved at CEO Endorsement/Approval, during this reporting period. (This section will be uploaded to the GEF Portal)</t>
  </si>
  <si>
    <t>Knowledge management and Learning (KML):
Does the project have a KML strategy?</t>
  </si>
  <si>
    <t>If YES, what is the implementation progress? 
In your answer, please describe how the project is fostering knowledge sharing and learning among stakeholders at national and sub-national level.</t>
  </si>
  <si>
    <t>During this period, the development of the Knowledge Management Strategy continues, based on the proposed products. Currently, progress has been made in planning the systematization of the project, the participatory impact assessment of MST practices and value chains, as well as inputs at the national level: an infographic with degradation maps linking variables such as poverty; and inputs at the subnational level such as the Sustainable Livestock Guidelines for the Salinas parish in Bolívar, the Executive Summary of the Sustainable Production Strategy for the province of Bolivar, and the Study of areas of hydrological importance in Bolivar.
In the development of these products, the project works jointly and participatively with the actors in the territory in the collection of data, feedback and validation of these inputs, considering that part of these correspond to local planning and management tools.</t>
  </si>
  <si>
    <t xml:space="preserve"> If NO, how does the project identify, collect and document good practices? </t>
  </si>
  <si>
    <t xml:space="preserve">Please list good practices, including key-technical and/or institutional innovations, from the project thus far. </t>
  </si>
  <si>
    <t>In addition to the technical and institutional innovations presented in the previous report, the following were recorded during this period:
- Implementation of sustainable management practices such as orchards that include a circular agroecological cultivation design, which helps optimize space, facilitates irrigation, and allows for soil moisture retention.
- Design of a management system within the milk and cheese value chain in the Salinas parish - Bolívar, which integrates the development of an incentive for the application of sustainable management practices in livestock production, a service center that provides technical assistance on Sustainable Management Practices (SMP) to agricultural producers with an emphasis on sustainable production, and a sales point where the work carried out in the area is showcased and products with SMP are offered. This entire process was coordinated jointly with local stakeholders linked to the value chain. 
- The development of Guidelines for sustainable livestock farming began within the framework of the Sustainable Livestock Ordinance for the Salinas parish in Bolívar, which will provide the basis for what it means to develop livestock farming practices in high Andean ecosystems considering environmental and social sustainability criteria.</t>
  </si>
  <si>
    <t>Communication strategy:
Does the project have a communication strategy?</t>
  </si>
  <si>
    <t xml:space="preserve"> Please provide a brief overview of the communications successes and challenges this fiscal year.</t>
  </si>
  <si>
    <t>The following are some of the key activities developed as part of the Communication Strategy:
- Development of three podcasts as a territorial engagement strategy within the #NoDañesLaTierra (Don't Harm the Earth) Campaign, with the participation of key stakeholders in sustainable production at the project's three intervention sites. These podcasts covered the following topics:
- Salinas de Guaranda – Bolívar – Central Highlands: Main challenges in raising awareness about the responsible consumption of healthy foods produced using sustainable land management practices, the conservation of natural ecosystems, and the restoration of ecosystem services to prevent, reduce, and reverse land degradation in Bolívar.
- Barcelona Commune – Santa Elena – Coast: Importance of sustainable land management practices to strengthen local leadership processes, with an emphasis on the Handicraft Center that processes toquilla straw fiber, a key process for the women of the commune.
- Cotacachi – Imbabura – Northern Highlands: Challenges and progress in the role of rural women in territorial leadership processes and sustainable land management.
- Design, layout, and distribution of a digital magazine that chronicles the main milestones of the NDT project in 2025, supported and disseminated through the project's various implementing partners.
In the last period, the Communications department has covered different project activities to promote it through the project's and Condesan's digital channels. The publications can be reviewed at this link:
https://docs.google.com/spreadsheets/d/1K11GeUwB4jnqgSq4zcFSG790Da0wdKiO/edit?usp=drive_link&amp;ouid=108408616092853663657&amp;rtpof=true&amp;sd=true</t>
  </si>
  <si>
    <t xml:space="preserve">Human-interest story:
Please share a human-interest story from your project, focusing on how the project has helped to improve people's livelihoods while contributing to achieving the expected Global Environmental Benefits. Please indicate any Socio-economic Co-benefits that were generated by the project. Include at least one beneficiary quote and perspective, and please also include related photos and photo credits. </t>
  </si>
  <si>
    <t>Within the framework of podcast development in the project's three intervention sites—Coast, Central Highlands, and Northern Highlands—we were able to learn about the life stories of beneficiaries and key stakeholders involved in the MST (Massive Land Use) actions implemented by the project. These individuals played a crucial role in the project's conception and implementation, within a broader context of governance and territorial dynamics. This podcast testifies to how these actions have contributed to a shift in perspectives on traditional production and quality of life, as well as the challenges being faced for its implementation and sustainability. It is important to mention the role of gender in the project's development and the significant challenges women have faced in spaces of participation and power, which have traditionally been dominated by men.
The stories presented can be viewed at the following links:
1) Bolívar Podcast: https://www.youtube.com/watch?v=9ItygesiNFw
a. Marina Hervás: Producer from the San Simón parish, Guaranda.
b. Father Antonio Polo: Community Manager of the Salinas Parish.
c. Ángel Bayas: Livestock Producer of the Salinas Parish.
d. Tatiana Dávila: Technician for the Bolívar Prefecture.
2) Santa Elena Podcast: https://www.youtube.com/watch?v=xxNb29_MIcA
a. Catalina Bacilio: President of the Barcelona Artisan Center, Barcelona Commune.
b. Juan Prudente: Leader of the Barcelona Commune.
c. Gabriel Finkelsztein: Manager of the Dorfzaun Company.
d. Bertha Carpio: Director of the Environment for the Santa Elena Prefecture.
3) Imbabura Podcast: To be published in the second half of 2026.
a. Emérita Quinatoa: Guarango Producer and Leader of the Vida Verde Cooperative in Urcuquí.
b. Rosita Cachiguango: Agroecological producer with the Central Committee of Women of UNORCAC in Cotacachi.
c. Enna Escobar: Executive Director of the Galleti company.
d. Dora Cuamacas: Head of the Natural Heritage Unit of the Imbabura Prefecture.</t>
  </si>
  <si>
    <t>Please provide links to related website, social media account</t>
  </si>
  <si>
    <t xml:space="preserve">During this period, the following progress has been made:
- Update of the Land Degradation Observatory website: https://ondt-ec.org/
- The Communications Department's publications have covered the project's various activities for promotion through the project's and Condesan's digital channels. These publications can be accessed at this link:
https://docs.google.com/spreadsheets/d/1K11GeUwB4jnqgSq4zcFSG790Da0wdKiO/edit?usp=drive_link&amp;ouid=108408616092853663657&amp;rtpof=true&amp;sd=true			</t>
  </si>
  <si>
    <t xml:space="preserve">Please provide a list of publications, leaflets, video materials, newsletters, or other communications assets publised on the web, if any. </t>
  </si>
  <si>
    <t xml:space="preserve">All information generated was published through available digital channels: https://drive.google.com/drive/folders/15xL1R0dymum4uQj011RSiroaiDLdQsIg?usp=drive_link
						</t>
  </si>
  <si>
    <t>Please indicate the Communication and/or knowledge management focal point's name and contact detais.</t>
  </si>
  <si>
    <t xml:space="preserve">Giovanny Cevallos
fabricio.cevallos@condesan.org
</t>
  </si>
  <si>
    <t xml:space="preserve">12. Indigenous Peoples and Local Communites Involvement </t>
  </si>
  <si>
    <t>Are Indigenous Peoples and local communities involved in the project (as per the approved Project Document)? If yes, please briefly explain.</t>
  </si>
  <si>
    <r>
      <t xml:space="preserve">If applicable, please describe the process and current status of on-going/completed, legitimate consultations to obtain Free, Prior and Informed Consent (FPIC) with the indigenous communities. 
</t>
    </r>
    <r>
      <rPr>
        <sz val="9"/>
        <color rgb="FF000000"/>
        <rFont val="Arial"/>
        <family val="2"/>
      </rPr>
      <t>Work under the existing FPIC agreements continued in FY2026 in the context of the activities validated with the indigenous communities in the intervention sites. The main progress made in each case include:
-	Central Committee of Women of the Union of Peasant and Indigenous Organizations of Cotacachi (CCMU): Consolidation of a local network of providers of medicinal herbs, articulation of microcredit instrument by Santa Anita Cooperative and CCMU savings box.
-	Pachancho community (Salinas): the implementation of a fence to exclude cattle from paramo areas was concluded.
-	Natawa Community: FPIC formalized to support implementation of an experiment to restore degraded paramo and monitor local weather conditions through the installation of a meteorological station.
-	Yurak-Uksha Community: FPIC formalized for the implementation of conservation / restoration paramo area through fencing to exclude cattle.
Additional FPIC agreements were developed in:
-	Verdepamba community (Salinas Parish): Support the implementation and maintenance of fencing for paramo conservation / restoration.
-	Pimbalo (Simiatug Parish) and Yakubiana (Salinas): formalize work in sustainable cattle management, and the operation of a community-based tree nursery in Pimbalo.
-	Agua Blanca Community (Manabi Province): implementation of a dry forest restoration monitoring scheme.
In the second semester of 2026, a CLPI agreement will be signed with the community of Matapalo (Santa Elena Province) to support the implementation of a field school about sustainable tagua nut management (</t>
    </r>
    <r>
      <rPr>
        <i/>
        <sz val="9"/>
        <color rgb="FF000000"/>
        <rFont val="Arial"/>
        <family val="2"/>
      </rPr>
      <t>Phytelephas aequatorialis</t>
    </r>
    <r>
      <rPr>
        <sz val="9"/>
        <color rgb="FF000000"/>
        <rFont val="Arial"/>
        <family val="2"/>
      </rPr>
      <t xml:space="preserve">).
The supporting documents for the FPICs can be reviewed at the following link: https://drive.google.com/drive/folders/1FiZusWuJ8Auz0lY1BaGOoXoc3mVbXUIZ?usp=drive_link
</t>
    </r>
    <r>
      <rPr>
        <i/>
        <sz val="9"/>
        <color rgb="FF000000"/>
        <rFont val="Arial"/>
        <family val="2"/>
      </rPr>
      <t xml:space="preserve">
Do indigenous peoples and/or local communities have an active partcipation in the project activities? If yes, briefly describe how.
</t>
    </r>
    <r>
      <rPr>
        <sz val="9"/>
        <color rgb="FF000000"/>
        <rFont val="Arial"/>
        <family val="2"/>
      </rPr>
      <t xml:space="preserve">Indigenous and local communities have been actively involved since the beginning of operations in the intervention sites through activities that include: 
-	Identification and prioritization of SLM practices and participant families in the context of the elaboration of farm and community plans.
-	Capacity building for SLM implementation, improvement of management processes (e.g. accounting system in Barcelona Artisanal Center), strengthening of local financial mechanisms (e.g. local savings box in CCMU, Cotacachi)
-	Collaborative implementation of SLM practices.
-	Participation in commercial alliances with actors of the private sector to sustain the improved production practices.
</t>
    </r>
  </si>
  <si>
    <t>13. Co-Financing Table</t>
  </si>
  <si>
    <t>Sources of Co-financing</t>
  </si>
  <si>
    <t>Name of Co-financer</t>
  </si>
  <si>
    <t>Type of Co-financing</t>
  </si>
  <si>
    <t>Amount Confirmed at CEO endorsement/approval (in USD)</t>
  </si>
  <si>
    <t>Actual Amount Materialized at 30 June 2026 (in USD)*</t>
  </si>
  <si>
    <t>Recipient Country Government</t>
  </si>
  <si>
    <t>Ministry of the Environment, Water and Ecological Transition (national government)</t>
  </si>
  <si>
    <t>In-kind</t>
  </si>
  <si>
    <t>Ministry of Agriculture and Livestock  (national government)</t>
  </si>
  <si>
    <t>Ministry of Agriculture and Livestock (national government)</t>
  </si>
  <si>
    <t>Grant</t>
  </si>
  <si>
    <t>GEF Agency</t>
  </si>
  <si>
    <t>FAO</t>
  </si>
  <si>
    <t>REM Program (National government)</t>
  </si>
  <si>
    <t>Donor Agency</t>
  </si>
  <si>
    <t>GIZ</t>
  </si>
  <si>
    <t>GADP Manabí (Decentralized Autonomous Government)</t>
  </si>
  <si>
    <t>-</t>
  </si>
  <si>
    <t>GADP Chimborazo (Decentralized Autonomous Government)</t>
  </si>
  <si>
    <t>GADP Bolivar (Decentralized Autonomous Government)</t>
  </si>
  <si>
    <t>GADP Imbabura (Decentralized Autonomous Government)</t>
  </si>
  <si>
    <t>GADP Santa Elena (Decentralized Autonomous Government)</t>
  </si>
  <si>
    <t>Civil Society Organization</t>
  </si>
  <si>
    <t>CONDESAN</t>
  </si>
  <si>
    <t>Total</t>
  </si>
  <si>
    <t>*Note: In cases where information on co-financing contributions during this period from the Ministry of Environment and Energy (MAE), the Ministry of Agriculture, Livestock and Fisheries (MAGP) and the Provincial Government of Imbabura has not yet been provided, it will be integrated soon.</t>
  </si>
  <si>
    <t xml:space="preserve">Please explain any significant changes in project co-financing since CEO Endorsement/Approval, or differences between the pledged and materialized co-financing amounts. 
</t>
  </si>
  <si>
    <t>GEF CoFinancing Guidelines 2018</t>
  </si>
  <si>
    <t>14. Geo Location Information</t>
  </si>
  <si>
    <t xml:space="preserve">This section should be completed ONLY by projects with 1st PIR and in case the geographic coverage of project activities has changed since last reporting period.
This information is required by GEF Secretariat in GEF Portal
</t>
  </si>
  <si>
    <t xml:space="preserve">Are there any changes in the geographic coverage of the project activities since the last PIR report? </t>
  </si>
  <si>
    <t>Location Name</t>
  </si>
  <si>
    <t>Latitude</t>
  </si>
  <si>
    <t>Longitude</t>
  </si>
  <si>
    <t>Geo Name ID</t>
  </si>
  <si>
    <t>Location &amp; Activity Description*</t>
  </si>
  <si>
    <t>The project continues to be implemented in alignment with national and subnational priorities on Land Degradation Neutrality (LDN). In its fourth year of implementation, the project has made solid progress in delivering field-level activities while also advancing national governance processes. It enjoys strong support from local stakeholders, beneficiaries, and government authorities. Despite changes in national and institutional leadership, the project has continued to achieve its targets in a satisfactory manner. As it enters its final year of implementation, strengthened national institutional support and commitment will be essential to ensure the successful achievement of the project's objectives and the long-term sustainability of its results.</t>
  </si>
  <si>
    <t>The project is progressing well towards the achievement of its planned activities and outputs. In its fourth year of implementation, it has made significant progress in consolidating Land Degradation Neutrality (LDN) actions at both the national and subnational levels. The project is strengthening national and local capacities while supporting targeted interventions in the project areas in close coordination with beneficiaries and local authorities.
It is expected that, during its final year of implementation, the project will successfully complete the planned interventions. To this end, the continued support and commitment of the national authorities will be essential to ensure the successful achievement of the project's objectives.</t>
  </si>
  <si>
    <t>The project has demonstrated satisfactory progress in implementation, particularly regarding the Observatory as a key platform for information and knowledge management. In parallel, capacity-strengthening efforts have yielded positive results at the local level through the partnerships established. However, these achievements need to be better articulated and integrated into inter-institutional coordination mechanisms.
Indicators related to the adoption of Land Degradation Neutrality (LDN) practices have shown progress consistent with the current stage of project implementation. Nevertheless, it is essential to prepare both quantitative and qualitative assessments to enable a more comprehensive analysis at project completion, as well as to evaluate the effectiveness of the incentives provided.
The project has been granted an approved extension; therefore, it should optimize the use of the remaining time and resources to consolidate national and local capacities and, based on the LDN Action Plan, strengthen the sustainability of partnerships, capacities, information systems, and inter-institutional coordination and collaboration mechanisms.</t>
  </si>
  <si>
    <t>During the reporting year, the project made substantial progress toward the achievement of its indicators, particularly those related to Sustainable Land Management (SLM) practices, for which the technical and financial analyses are now ready to be finalized. At the local level, the NDT Observatory expanded its network through the integration of new nodes and strategic partnerships with two universities. In addition, a territorial planning course was established in collaboration with CONGOPE and FLACSO, representing a key capacity-building initiative that should be further consolidated during the current year and throughout the project extension period.
The completion of the LDN Action Plan through a new consultancy assignment provides a critical foundation for scaling up territorial planning and land management outcomes. As the project moves toward closure, priority attention should be given to consolidating efforts related to the development of new market opportunities and to strengthening the dissemination of project results among diverse stakeholders at both national and local levels</t>
  </si>
  <si>
    <t>The Operational Focal Point recognizes the significant progress achieved by the project.These achievements contribute to national priorities for sustainable land management and to the GEF objectives on land degradation and ecosystem restoration.
Considering that the project is in its final implementation year and has an approved extension until August 2027, it is important to prioritize the completion and validation of outstanding indicators, particularly those related to restoration areas, carbon benefits, income generation, and project sustainability. The ongoing validation and systematization of results should also ensure that sufficient evidence is available to demonstrate the achievement of project targets.
Furthermore, efforts should focus on institutionalizing the tools, capacities, coordination mechanisms, and sustainable land management practices developed by the project to ensure their continuity beyond the project closure.</t>
  </si>
  <si>
    <t>second semester of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</si>
</sst>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409]* #,##0.00_ ;_-[$$-409]* \-#,##0.00\ ;_-[$$-409]* &quot;-&quot;??_ ;_-@_ "/>
    <numFmt numFmtId="165" formatCode="_-[$$-409]* #,##0.000000_ ;_-[$$-409]* \-#,##0.000000\ ;_-[$$-409]* &quot;-&quot;??_ ;_-@_ "/>
    <numFmt numFmtId="166" formatCode="&quot;$&quot;#,##0"/>
  </numFmts>
  <fonts count="85" x14ac:knownFonts="1">
    <font>
      <sz val="11"/>
      <color theme="1"/>
      <name val="Aptos Narrow"/>
      <family val="2"/>
      <scheme val="minor"/>
    </font>
    <font>
      <sz val="12"/>
      <color theme="1"/>
      <name val="Aptos Narrow"/>
      <family val="2"/>
      <scheme val="minor"/>
    </font>
    <font>
      <sz val="11"/>
      <color theme="1"/>
      <name val="Arial"/>
      <family val="2"/>
    </font>
    <font>
      <sz val="12"/>
      <color theme="1"/>
      <name val="Arial"/>
      <family val="2"/>
    </font>
    <font>
      <b/>
      <sz val="14"/>
      <color theme="1"/>
      <name val="Arial"/>
      <family val="2"/>
    </font>
    <font>
      <b/>
      <sz val="12"/>
      <color theme="1"/>
      <name val="Arial"/>
      <family val="2"/>
    </font>
    <font>
      <b/>
      <u/>
      <sz val="12"/>
      <color rgb="FFFF0000"/>
      <name val="Arial"/>
      <family val="2"/>
    </font>
    <font>
      <b/>
      <sz val="10"/>
      <color theme="1"/>
      <name val="Arial"/>
      <family val="2"/>
    </font>
    <font>
      <b/>
      <sz val="13"/>
      <color theme="1"/>
      <name val="Arial"/>
      <family val="2"/>
    </font>
    <font>
      <sz val="9"/>
      <color theme="1"/>
      <name val="Arial"/>
      <family val="2"/>
    </font>
    <font>
      <b/>
      <sz val="9"/>
      <color theme="1"/>
      <name val="Arial"/>
      <family val="2"/>
    </font>
    <font>
      <i/>
      <sz val="9"/>
      <color theme="1"/>
      <name val="Arial"/>
      <family val="2"/>
    </font>
    <font>
      <sz val="9.5"/>
      <color theme="1"/>
      <name val="Arial"/>
      <family val="2"/>
    </font>
    <font>
      <b/>
      <sz val="9.5"/>
      <color theme="1"/>
      <name val="Arial"/>
      <family val="2"/>
    </font>
    <font>
      <u/>
      <sz val="11"/>
      <color theme="10"/>
      <name val="Aptos Narrow"/>
      <family val="2"/>
      <scheme val="minor"/>
    </font>
    <font>
      <sz val="9.5"/>
      <color rgb="FF333333"/>
      <name val="Arial"/>
      <family val="2"/>
    </font>
    <font>
      <sz val="9"/>
      <color theme="1"/>
      <name val="Aptos Narrow"/>
      <family val="2"/>
      <scheme val="minor"/>
    </font>
    <font>
      <u/>
      <sz val="9.5"/>
      <color theme="10"/>
      <name val="Arial"/>
      <family val="2"/>
    </font>
    <font>
      <sz val="9"/>
      <name val="Arial"/>
      <family val="2"/>
    </font>
    <font>
      <b/>
      <i/>
      <sz val="9"/>
      <color theme="1"/>
      <name val="Arial"/>
      <family val="2"/>
    </font>
    <font>
      <sz val="8.5"/>
      <name val="Arial"/>
      <family val="2"/>
    </font>
    <font>
      <sz val="8.5"/>
      <color theme="1"/>
      <name val="Arial"/>
      <family val="2"/>
    </font>
    <font>
      <b/>
      <sz val="8.5"/>
      <color theme="1"/>
      <name val="Arial"/>
      <family val="2"/>
    </font>
    <font>
      <b/>
      <sz val="9"/>
      <name val="Arial"/>
      <family val="2"/>
    </font>
    <font>
      <b/>
      <sz val="11"/>
      <color theme="1"/>
      <name val="Aptos Narrow"/>
      <family val="2"/>
      <scheme val="minor"/>
    </font>
    <font>
      <b/>
      <sz val="11"/>
      <color rgb="FFFFFF00"/>
      <name val="Aptos Narrow"/>
      <family val="2"/>
      <scheme val="minor"/>
    </font>
    <font>
      <b/>
      <sz val="11"/>
      <color rgb="FFFF0000"/>
      <name val="Aptos Narrow"/>
      <family val="2"/>
      <scheme val="minor"/>
    </font>
    <font>
      <i/>
      <sz val="7.5"/>
      <color theme="1"/>
      <name val="Arial"/>
      <family val="2"/>
    </font>
    <font>
      <sz val="7.5"/>
      <color theme="1"/>
      <name val="Arial"/>
      <family val="2"/>
    </font>
    <font>
      <sz val="11"/>
      <color rgb="FFFF0000"/>
      <name val="Aptos Narrow"/>
      <family val="2"/>
      <scheme val="minor"/>
    </font>
    <font>
      <sz val="9"/>
      <color rgb="FF000000"/>
      <name val="Arial"/>
      <family val="2"/>
    </font>
    <font>
      <sz val="20"/>
      <color rgb="FFFF0000"/>
      <name val="Aptos Narrow"/>
      <family val="2"/>
      <scheme val="minor"/>
    </font>
    <font>
      <b/>
      <sz val="8"/>
      <color theme="1"/>
      <name val="Arial"/>
      <family val="2"/>
    </font>
    <font>
      <i/>
      <sz val="9"/>
      <name val="Arial"/>
      <family val="2"/>
    </font>
    <font>
      <sz val="8.6999999999999993"/>
      <color theme="1"/>
      <name val="Arial"/>
      <family val="2"/>
    </font>
    <font>
      <u/>
      <sz val="10"/>
      <color rgb="FF0000FF"/>
      <name val="Arial"/>
      <family val="2"/>
    </font>
    <font>
      <u/>
      <sz val="10"/>
      <color rgb="FF0000FF"/>
      <name val="Aptos Narrow"/>
      <family val="2"/>
      <scheme val="minor"/>
    </font>
    <font>
      <sz val="9"/>
      <color rgb="FF000000"/>
      <name val="Aptos Narrow"/>
      <family val="2"/>
      <scheme val="minor"/>
    </font>
    <font>
      <b/>
      <sz val="8"/>
      <name val="Arial"/>
      <family val="2"/>
    </font>
    <font>
      <sz val="20"/>
      <color rgb="FFFFFF00"/>
      <name val="Aptos Narrow"/>
      <family val="2"/>
      <scheme val="minor"/>
    </font>
    <font>
      <b/>
      <sz val="13"/>
      <color theme="1"/>
      <name val="Aptos Narrow"/>
      <family val="2"/>
      <scheme val="minor"/>
    </font>
    <font>
      <sz val="13"/>
      <color theme="1"/>
      <name val="Aptos Narrow"/>
      <family val="2"/>
      <scheme val="minor"/>
    </font>
    <font>
      <sz val="13"/>
      <color rgb="FF000000"/>
      <name val="Calibri"/>
      <family val="2"/>
    </font>
    <font>
      <sz val="13"/>
      <color rgb="FFFF0000"/>
      <name val="Aptos Narrow"/>
      <family val="2"/>
      <scheme val="minor"/>
    </font>
    <font>
      <b/>
      <sz val="15"/>
      <color rgb="FFFFFF00"/>
      <name val="Aptos Narrow"/>
      <family val="2"/>
      <scheme val="minor"/>
    </font>
    <font>
      <sz val="13"/>
      <name val="Aptos Narrow"/>
      <family val="2"/>
      <scheme val="minor"/>
    </font>
    <font>
      <b/>
      <sz val="13"/>
      <name val="Aptos Narrow"/>
      <family val="2"/>
      <scheme val="minor"/>
    </font>
    <font>
      <sz val="11"/>
      <color rgb="FF000000"/>
      <name val="Aptos Narrow"/>
      <family val="2"/>
      <scheme val="minor"/>
    </font>
    <font>
      <b/>
      <sz val="9"/>
      <color rgb="FF000000"/>
      <name val="Arial"/>
      <family val="2"/>
    </font>
    <font>
      <sz val="11"/>
      <name val="Aptos Narrow"/>
      <family val="2"/>
      <scheme val="minor"/>
    </font>
    <font>
      <b/>
      <sz val="11"/>
      <name val="Aptos Narrow"/>
      <family val="2"/>
      <scheme val="minor"/>
    </font>
    <font>
      <sz val="13"/>
      <color theme="1"/>
      <name val="Arial"/>
      <family val="2"/>
    </font>
    <font>
      <sz val="20"/>
      <name val="Aptos Narrow"/>
      <family val="2"/>
      <scheme val="minor"/>
    </font>
    <font>
      <sz val="12"/>
      <color rgb="FF242424"/>
      <name val="Aptos Narrow"/>
      <family val="2"/>
    </font>
    <font>
      <b/>
      <sz val="12"/>
      <color theme="1"/>
      <name val="Aptos Narrow"/>
      <family val="2"/>
      <scheme val="minor"/>
    </font>
    <font>
      <b/>
      <sz val="12"/>
      <color rgb="FF000000"/>
      <name val="Aptos Narrow"/>
      <family val="2"/>
    </font>
    <font>
      <b/>
      <sz val="10"/>
      <color rgb="FF000000"/>
      <name val="Arial"/>
      <family val="2"/>
    </font>
    <font>
      <u/>
      <sz val="13"/>
      <name val="Aptos Narrow"/>
      <family val="2"/>
      <scheme val="minor"/>
    </font>
    <font>
      <b/>
      <u/>
      <sz val="13"/>
      <color theme="1"/>
      <name val="Aptos Narrow"/>
      <family val="2"/>
      <scheme val="minor"/>
    </font>
    <font>
      <sz val="13"/>
      <name val="Aptos Narrow"/>
      <family val="2"/>
    </font>
    <font>
      <b/>
      <sz val="13"/>
      <color rgb="FFFF0000"/>
      <name val="Aptos Narrow"/>
      <family val="2"/>
      <scheme val="minor"/>
    </font>
    <font>
      <u/>
      <sz val="13"/>
      <color theme="10"/>
      <name val="Aptos Narrow"/>
      <family val="2"/>
      <scheme val="minor"/>
    </font>
    <font>
      <u/>
      <sz val="13"/>
      <color rgb="FF0000FF"/>
      <name val="Aptos Narrow"/>
      <family val="2"/>
      <scheme val="minor"/>
    </font>
    <font>
      <b/>
      <sz val="15"/>
      <color rgb="FFFF0000"/>
      <name val="Aptos Narrow"/>
      <family val="2"/>
      <scheme val="minor"/>
    </font>
    <font>
      <sz val="13"/>
      <color rgb="FF000000"/>
      <name val="Aptos Narrow"/>
      <family val="2"/>
      <scheme val="minor"/>
    </font>
    <font>
      <sz val="11"/>
      <color rgb="FF000000"/>
      <name val="Aptos Narrow"/>
      <family val="2"/>
    </font>
    <font>
      <b/>
      <sz val="11"/>
      <color rgb="FF000000"/>
      <name val="Aptos Narrow"/>
      <family val="2"/>
    </font>
    <font>
      <b/>
      <sz val="10"/>
      <name val="Arial"/>
      <family val="2"/>
    </font>
    <font>
      <u/>
      <sz val="11"/>
      <name val="Aptos Narrow"/>
      <family val="2"/>
      <scheme val="minor"/>
    </font>
    <font>
      <i/>
      <sz val="11"/>
      <color rgb="FF000000"/>
      <name val="Aptos Narrow"/>
      <family val="2"/>
    </font>
    <font>
      <i/>
      <sz val="11"/>
      <color theme="1"/>
      <name val="Aptos Narrow"/>
      <family val="2"/>
      <scheme val="minor"/>
    </font>
    <font>
      <b/>
      <u/>
      <sz val="11"/>
      <color theme="1"/>
      <name val="Aptos Narrow"/>
      <family val="2"/>
      <scheme val="minor"/>
    </font>
    <font>
      <u/>
      <sz val="11"/>
      <color rgb="FF000000"/>
      <name val="Aptos Narrow"/>
      <family val="2"/>
    </font>
    <font>
      <b/>
      <sz val="11"/>
      <name val="Aptos Narrow"/>
      <family val="2"/>
    </font>
    <font>
      <sz val="11"/>
      <name val="Aptos Narrow"/>
      <family val="2"/>
    </font>
    <font>
      <sz val="8"/>
      <name val="Arial"/>
      <family val="2"/>
    </font>
    <font>
      <sz val="20"/>
      <color theme="1"/>
      <name val="Aptos Narrow"/>
      <family val="2"/>
      <scheme val="minor"/>
    </font>
    <font>
      <sz val="12"/>
      <color theme="1"/>
      <name val="Aptos"/>
      <family val="2"/>
      <charset val="1"/>
    </font>
    <font>
      <sz val="10"/>
      <color theme="1"/>
      <name val="Aptos"/>
      <family val="2"/>
    </font>
    <font>
      <sz val="9"/>
      <color theme="1"/>
      <name val="Segoe UI"/>
      <family val="2"/>
    </font>
    <font>
      <u/>
      <sz val="9"/>
      <color rgb="FF000000"/>
      <name val="Arial"/>
      <family val="2"/>
    </font>
    <font>
      <i/>
      <sz val="9"/>
      <color rgb="FF000000"/>
      <name val="Arial"/>
      <family val="2"/>
    </font>
    <font>
      <sz val="11"/>
      <color rgb="FF000000"/>
      <name val="Aptos Narrow"/>
    </font>
    <font>
      <i/>
      <sz val="11"/>
      <color rgb="FF000000"/>
      <name val="Aptos Narrow"/>
    </font>
    <font>
      <sz val="9"/>
      <color rgb="FF000000"/>
      <name val="Aptos"/>
      <family val="2"/>
    </font>
  </fonts>
  <fills count="16">
    <fill>
      <patternFill patternType="none"/>
    </fill>
    <fill>
      <patternFill patternType="gray125"/>
    </fill>
    <fill>
      <patternFill patternType="solid">
        <fgColor rgb="FFA6C7DA"/>
        <bgColor indexed="64"/>
      </patternFill>
    </fill>
    <fill>
      <patternFill patternType="solid">
        <fgColor rgb="FFE7F0F5"/>
        <bgColor indexed="64"/>
      </patternFill>
    </fill>
    <fill>
      <patternFill patternType="solid">
        <fgColor theme="0" tint="-0.14999847407452621"/>
        <bgColor indexed="64"/>
      </patternFill>
    </fill>
    <fill>
      <patternFill patternType="solid">
        <fgColor theme="0"/>
        <bgColor indexed="64"/>
      </patternFill>
    </fill>
    <fill>
      <patternFill patternType="solid">
        <fgColor rgb="FFFAFAFA"/>
        <bgColor indexed="64"/>
      </patternFill>
    </fill>
    <fill>
      <patternFill patternType="solid">
        <fgColor rgb="FFF9F9F9"/>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BDD7EE"/>
      </patternFill>
    </fill>
    <fill>
      <patternFill patternType="solid">
        <fgColor theme="3" tint="0.89999084444715716"/>
        <bgColor indexed="64"/>
      </patternFill>
    </fill>
    <fill>
      <patternFill patternType="solid">
        <fgColor theme="4" tint="0.39997558519241921"/>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rgb="FFDDDDDD"/>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rgb="FF000000"/>
      </left>
      <right/>
      <top/>
      <bottom style="thin">
        <color indexed="64"/>
      </bottom>
      <diagonal/>
    </border>
    <border>
      <left style="thin">
        <color rgb="FF000000"/>
      </left>
      <right style="thin">
        <color rgb="FF000000"/>
      </right>
      <top style="thin">
        <color rgb="FF000000"/>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
      <left/>
      <right style="thin">
        <color rgb="FF000000"/>
      </right>
      <top/>
      <bottom style="thin">
        <color indexed="64"/>
      </bottom>
      <diagonal/>
    </border>
    <border>
      <left style="thin">
        <color rgb="FF000000"/>
      </left>
      <right/>
      <top style="thin">
        <color rgb="FF000000"/>
      </top>
      <bottom style="thin">
        <color rgb="FF000000"/>
      </bottom>
      <diagonal/>
    </border>
  </borders>
  <cellStyleXfs count="2">
    <xf numFmtId="0" fontId="0" fillId="0" borderId="0"/>
    <xf numFmtId="0" fontId="14" fillId="0" borderId="0" applyNumberFormat="0" applyFill="0" applyBorder="0" applyAlignment="0" applyProtection="0"/>
  </cellStyleXfs>
  <cellXfs count="672">
    <xf numFmtId="0" fontId="0" fillId="0" borderId="0" xfId="0"/>
    <xf numFmtId="0" fontId="0" fillId="0" borderId="0" xfId="0" applyAlignment="1">
      <alignment wrapText="1"/>
    </xf>
    <xf numFmtId="0" fontId="9" fillId="0" borderId="0" xfId="0" applyFont="1"/>
    <xf numFmtId="0" fontId="9" fillId="0" borderId="0" xfId="0" applyFont="1" applyAlignment="1">
      <alignment vertical="center" wrapText="1"/>
    </xf>
    <xf numFmtId="0" fontId="0" fillId="0" borderId="0" xfId="0" applyAlignment="1">
      <alignment vertical="top"/>
    </xf>
    <xf numFmtId="0" fontId="12" fillId="0" borderId="0" xfId="0" applyFont="1"/>
    <xf numFmtId="0" fontId="15" fillId="6" borderId="13" xfId="0" applyFont="1" applyFill="1" applyBorder="1" applyAlignment="1">
      <alignment vertical="top" wrapText="1"/>
    </xf>
    <xf numFmtId="0" fontId="15" fillId="7" borderId="13" xfId="0" applyFont="1" applyFill="1" applyBorder="1" applyAlignment="1">
      <alignment vertical="top" wrapText="1"/>
    </xf>
    <xf numFmtId="0" fontId="0" fillId="0" borderId="0" xfId="0" applyProtection="1">
      <protection locked="0"/>
    </xf>
    <xf numFmtId="0" fontId="9" fillId="0" borderId="0" xfId="0" applyFont="1" applyAlignment="1">
      <alignment wrapText="1"/>
    </xf>
    <xf numFmtId="0" fontId="9" fillId="0" borderId="0" xfId="0" applyFont="1" applyAlignment="1">
      <alignment horizontal="left" vertical="top" wrapText="1"/>
    </xf>
    <xf numFmtId="0" fontId="9" fillId="0" borderId="0" xfId="0" applyFont="1" applyAlignment="1">
      <alignment vertical="top"/>
    </xf>
    <xf numFmtId="0" fontId="13" fillId="0" borderId="0" xfId="0" applyFont="1" applyAlignment="1">
      <alignment vertical="center"/>
    </xf>
    <xf numFmtId="0" fontId="17" fillId="0" borderId="0" xfId="1" applyFont="1" applyAlignment="1">
      <alignment horizontal="left"/>
    </xf>
    <xf numFmtId="0" fontId="12" fillId="0" borderId="0" xfId="0" applyFont="1" applyAlignment="1">
      <alignment horizontal="left"/>
    </xf>
    <xf numFmtId="0" fontId="12" fillId="0" borderId="0" xfId="0" applyFont="1" applyAlignment="1">
      <alignment horizontal="center" vertical="center"/>
    </xf>
    <xf numFmtId="0" fontId="12" fillId="0" borderId="0" xfId="0" applyFont="1" applyAlignment="1">
      <alignment horizontal="center"/>
    </xf>
    <xf numFmtId="0" fontId="10" fillId="0" borderId="0" xfId="0" applyFont="1" applyProtection="1">
      <protection locked="0"/>
    </xf>
    <xf numFmtId="0" fontId="16" fillId="0" borderId="0" xfId="0" applyFont="1" applyProtection="1">
      <protection locked="0"/>
    </xf>
    <xf numFmtId="0" fontId="16" fillId="0" borderId="0" xfId="0" applyFont="1"/>
    <xf numFmtId="0" fontId="9" fillId="0" borderId="0" xfId="0" applyFont="1" applyAlignment="1" applyProtection="1">
      <alignment vertical="center"/>
      <protection locked="0"/>
    </xf>
    <xf numFmtId="0" fontId="10" fillId="0" borderId="0" xfId="0" applyFont="1" applyAlignment="1" applyProtection="1">
      <alignment wrapText="1"/>
      <protection locked="0"/>
    </xf>
    <xf numFmtId="0" fontId="10" fillId="5" borderId="0" xfId="0" applyFont="1" applyFill="1" applyAlignment="1" applyProtection="1">
      <alignment wrapText="1"/>
      <protection locked="0"/>
    </xf>
    <xf numFmtId="0" fontId="9" fillId="0" borderId="0" xfId="0" applyFont="1" applyAlignment="1">
      <alignment vertical="top" wrapText="1"/>
    </xf>
    <xf numFmtId="0" fontId="9"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center" vertical="top" wrapText="1"/>
    </xf>
    <xf numFmtId="0" fontId="10" fillId="0" borderId="0" xfId="0" applyFont="1" applyAlignment="1">
      <alignment horizontal="left" vertical="top"/>
    </xf>
    <xf numFmtId="0" fontId="13" fillId="0" borderId="0" xfId="0" applyFont="1" applyAlignment="1">
      <alignment horizontal="left"/>
    </xf>
    <xf numFmtId="0" fontId="12" fillId="0" borderId="0" xfId="0" quotePrefix="1" applyFont="1" applyAlignment="1">
      <alignment horizontal="left"/>
    </xf>
    <xf numFmtId="0" fontId="12" fillId="0" borderId="0" xfId="0" quotePrefix="1" applyFont="1"/>
    <xf numFmtId="0" fontId="7" fillId="0" borderId="0" xfId="0" applyFont="1" applyAlignment="1">
      <alignment horizontal="left"/>
    </xf>
    <xf numFmtId="0" fontId="14" fillId="0" borderId="0" xfId="1"/>
    <xf numFmtId="0" fontId="24" fillId="0" borderId="0" xfId="0" applyFont="1"/>
    <xf numFmtId="0" fontId="10" fillId="0" borderId="0" xfId="0" applyFont="1"/>
    <xf numFmtId="0" fontId="33" fillId="0" borderId="0" xfId="0" applyFont="1" applyAlignment="1" applyProtection="1">
      <alignment vertical="center" wrapText="1"/>
      <protection locked="0"/>
    </xf>
    <xf numFmtId="0" fontId="31" fillId="0" borderId="0" xfId="0" applyFont="1" applyAlignment="1">
      <alignment horizontal="left"/>
    </xf>
    <xf numFmtId="0" fontId="20" fillId="5" borderId="0" xfId="0" applyFont="1" applyFill="1" applyAlignment="1" applyProtection="1">
      <alignment horizontal="left" wrapText="1"/>
      <protection locked="0"/>
    </xf>
    <xf numFmtId="0" fontId="0" fillId="0" borderId="0" xfId="0" applyAlignment="1">
      <alignment vertical="center" wrapText="1"/>
    </xf>
    <xf numFmtId="0" fontId="0" fillId="0" borderId="0" xfId="0" applyAlignment="1">
      <alignment horizontal="left"/>
    </xf>
    <xf numFmtId="0" fontId="9" fillId="0" borderId="0" xfId="0" applyFont="1" applyAlignment="1">
      <alignment horizontal="left"/>
    </xf>
    <xf numFmtId="0" fontId="39" fillId="0" borderId="0" xfId="0" applyFont="1" applyAlignment="1">
      <alignment horizontal="left"/>
    </xf>
    <xf numFmtId="0" fontId="40" fillId="0" borderId="0" xfId="0" applyFont="1"/>
    <xf numFmtId="0" fontId="41" fillId="0" borderId="0" xfId="0" applyFont="1"/>
    <xf numFmtId="0" fontId="43" fillId="0" borderId="0" xfId="0" applyFont="1"/>
    <xf numFmtId="0" fontId="45" fillId="0" borderId="0" xfId="0" applyFont="1"/>
    <xf numFmtId="0" fontId="47" fillId="0" borderId="0" xfId="0" applyFont="1"/>
    <xf numFmtId="0" fontId="49" fillId="0" borderId="0" xfId="0" applyFont="1"/>
    <xf numFmtId="0" fontId="51" fillId="0" borderId="0" xfId="0" applyFont="1"/>
    <xf numFmtId="0" fontId="3" fillId="0" borderId="0" xfId="0" applyFont="1"/>
    <xf numFmtId="0" fontId="54" fillId="0" borderId="0" xfId="0" applyFont="1"/>
    <xf numFmtId="0" fontId="53" fillId="0" borderId="0" xfId="0" applyFont="1"/>
    <xf numFmtId="0" fontId="55" fillId="0" borderId="0" xfId="0" applyFont="1"/>
    <xf numFmtId="0" fontId="8" fillId="0" borderId="0" xfId="0" applyFont="1" applyAlignment="1" applyProtection="1">
      <alignment horizontal="center" vertical="top"/>
      <protection locked="0"/>
    </xf>
    <xf numFmtId="0" fontId="7" fillId="0" borderId="0" xfId="0" applyFont="1" applyProtection="1">
      <protection locked="0"/>
    </xf>
    <xf numFmtId="0" fontId="7" fillId="0" borderId="0" xfId="0" applyFont="1" applyAlignment="1" applyProtection="1">
      <alignment wrapText="1"/>
      <protection locked="0"/>
    </xf>
    <xf numFmtId="0" fontId="9" fillId="0" borderId="0" xfId="0" applyFont="1" applyAlignment="1" applyProtection="1">
      <alignment vertical="center" wrapText="1"/>
      <protection locked="0"/>
    </xf>
    <xf numFmtId="0" fontId="9" fillId="5" borderId="0" xfId="0" applyFont="1" applyFill="1" applyAlignment="1" applyProtection="1">
      <alignment vertical="center" wrapText="1"/>
      <protection locked="0"/>
    </xf>
    <xf numFmtId="14" fontId="9" fillId="5" borderId="0" xfId="0" applyNumberFormat="1" applyFont="1" applyFill="1" applyAlignment="1" applyProtection="1">
      <alignment vertical="center" wrapText="1"/>
      <protection locked="0"/>
    </xf>
    <xf numFmtId="0" fontId="28" fillId="5" borderId="0" xfId="0" applyFont="1" applyFill="1" applyAlignment="1" applyProtection="1">
      <alignment horizontal="left" vertical="center" wrapText="1"/>
      <protection locked="0"/>
    </xf>
    <xf numFmtId="14" fontId="9" fillId="5" borderId="0" xfId="0" applyNumberFormat="1" applyFont="1" applyFill="1" applyAlignment="1" applyProtection="1">
      <alignment horizontal="right" vertical="center" wrapText="1"/>
      <protection locked="0"/>
    </xf>
    <xf numFmtId="0" fontId="27" fillId="5" borderId="0" xfId="0" applyFont="1" applyFill="1" applyAlignment="1" applyProtection="1">
      <alignment vertical="center" wrapText="1"/>
      <protection locked="0"/>
    </xf>
    <xf numFmtId="164" fontId="9" fillId="5" borderId="0" xfId="0" applyNumberFormat="1" applyFont="1" applyFill="1" applyAlignment="1" applyProtection="1">
      <alignment vertical="center" wrapText="1"/>
      <protection locked="0"/>
    </xf>
    <xf numFmtId="0" fontId="27" fillId="0" borderId="0" xfId="0" applyFont="1" applyAlignment="1" applyProtection="1">
      <alignment vertical="center" wrapText="1"/>
      <protection locked="0"/>
    </xf>
    <xf numFmtId="0" fontId="9" fillId="5" borderId="0" xfId="0" applyFont="1" applyFill="1" applyAlignment="1" applyProtection="1">
      <alignment horizontal="left" vertical="center" wrapText="1"/>
      <protection locked="0"/>
    </xf>
    <xf numFmtId="0" fontId="5" fillId="0" borderId="0" xfId="0" applyFont="1" applyAlignment="1">
      <alignment horizontal="left" vertical="top"/>
    </xf>
    <xf numFmtId="0" fontId="14" fillId="0" borderId="0" xfId="1" applyAlignment="1">
      <alignment horizontal="left"/>
    </xf>
    <xf numFmtId="0" fontId="50" fillId="0" borderId="0" xfId="0" applyFont="1"/>
    <xf numFmtId="0" fontId="57" fillId="0" borderId="0" xfId="1" applyFont="1"/>
    <xf numFmtId="0" fontId="59" fillId="0" borderId="0" xfId="0" applyFont="1"/>
    <xf numFmtId="0" fontId="58" fillId="0" borderId="0" xfId="0" applyFont="1"/>
    <xf numFmtId="0" fontId="46" fillId="0" borderId="0" xfId="0" applyFont="1"/>
    <xf numFmtId="0" fontId="32" fillId="3" borderId="1" xfId="0" applyFont="1" applyFill="1" applyBorder="1" applyAlignment="1">
      <alignment horizontal="center" vertical="center" wrapText="1"/>
    </xf>
    <xf numFmtId="0" fontId="60" fillId="0" borderId="0" xfId="0" applyFont="1"/>
    <xf numFmtId="0" fontId="61" fillId="0" borderId="0" xfId="1" applyFont="1"/>
    <xf numFmtId="0" fontId="61" fillId="0" borderId="0" xfId="1" applyFont="1" applyAlignment="1">
      <alignment horizontal="left" vertical="center"/>
    </xf>
    <xf numFmtId="0" fontId="43" fillId="0" borderId="0" xfId="0" applyFont="1" applyAlignment="1">
      <alignment horizontal="left"/>
    </xf>
    <xf numFmtId="0" fontId="41" fillId="0" borderId="0" xfId="0" applyFont="1" applyAlignment="1">
      <alignment vertical="center"/>
    </xf>
    <xf numFmtId="0" fontId="41" fillId="0" borderId="0" xfId="0" applyFont="1" applyAlignment="1">
      <alignment horizontal="left" vertical="center" indent="1"/>
    </xf>
    <xf numFmtId="0" fontId="40" fillId="0" borderId="0" xfId="0" applyFont="1" applyAlignment="1">
      <alignment horizontal="left" vertical="center" indent="2"/>
    </xf>
    <xf numFmtId="0" fontId="41" fillId="0" borderId="0" xfId="0" applyFont="1" applyAlignment="1">
      <alignment horizontal="left" vertical="center" indent="2"/>
    </xf>
    <xf numFmtId="0" fontId="64" fillId="0" borderId="0" xfId="0" applyFont="1"/>
    <xf numFmtId="0" fontId="42" fillId="0" borderId="0" xfId="0" applyFont="1"/>
    <xf numFmtId="0" fontId="1" fillId="0" borderId="0" xfId="0" applyFont="1"/>
    <xf numFmtId="0" fontId="68" fillId="0" borderId="0" xfId="1" applyFont="1"/>
    <xf numFmtId="0" fontId="46" fillId="0" borderId="0" xfId="0" applyFont="1" applyAlignment="1">
      <alignment horizontal="left"/>
    </xf>
    <xf numFmtId="0" fontId="11" fillId="0" borderId="0" xfId="0" applyFont="1" applyAlignment="1">
      <alignment vertical="top" wrapText="1"/>
    </xf>
    <xf numFmtId="0" fontId="0" fillId="8" borderId="41" xfId="0" applyFill="1" applyBorder="1" applyAlignment="1">
      <alignment vertical="center" wrapText="1"/>
    </xf>
    <xf numFmtId="0" fontId="0" fillId="8" borderId="40" xfId="0" applyFill="1" applyBorder="1" applyAlignment="1">
      <alignment vertical="center" wrapText="1"/>
    </xf>
    <xf numFmtId="0" fontId="0" fillId="11" borderId="41" xfId="0" applyFill="1" applyBorder="1" applyAlignment="1">
      <alignment vertical="center" wrapText="1"/>
    </xf>
    <xf numFmtId="0" fontId="0" fillId="11" borderId="40" xfId="0" applyFill="1" applyBorder="1" applyAlignment="1">
      <alignment vertical="center" wrapText="1"/>
    </xf>
    <xf numFmtId="0" fontId="24" fillId="9" borderId="34" xfId="0" applyFont="1" applyFill="1" applyBorder="1" applyAlignment="1">
      <alignment vertical="center" wrapText="1"/>
    </xf>
    <xf numFmtId="0" fontId="24" fillId="9" borderId="36" xfId="0" applyFont="1" applyFill="1" applyBorder="1" applyAlignment="1">
      <alignment vertical="center" wrapText="1"/>
    </xf>
    <xf numFmtId="0" fontId="0" fillId="9" borderId="37" xfId="0" applyFill="1" applyBorder="1" applyAlignment="1">
      <alignment vertical="center" wrapText="1"/>
    </xf>
    <xf numFmtId="0" fontId="0" fillId="9" borderId="38" xfId="0" applyFill="1" applyBorder="1" applyAlignment="1">
      <alignment vertical="center" wrapText="1"/>
    </xf>
    <xf numFmtId="0" fontId="65" fillId="10" borderId="32" xfId="0" applyFont="1" applyFill="1" applyBorder="1"/>
    <xf numFmtId="0" fontId="65" fillId="10" borderId="33" xfId="0" applyFont="1" applyFill="1" applyBorder="1"/>
    <xf numFmtId="0" fontId="66" fillId="10" borderId="34" xfId="0" applyFont="1" applyFill="1" applyBorder="1" applyAlignment="1">
      <alignment wrapText="1"/>
    </xf>
    <xf numFmtId="0" fontId="66" fillId="10" borderId="36" xfId="0" applyFont="1" applyFill="1" applyBorder="1" applyAlignment="1">
      <alignment wrapText="1"/>
    </xf>
    <xf numFmtId="0" fontId="65" fillId="10" borderId="37" xfId="0" applyFont="1" applyFill="1" applyBorder="1" applyAlignment="1">
      <alignment wrapText="1"/>
    </xf>
    <xf numFmtId="0" fontId="65" fillId="10" borderId="38" xfId="0" applyFont="1" applyFill="1" applyBorder="1" applyAlignment="1">
      <alignment wrapText="1"/>
    </xf>
    <xf numFmtId="0" fontId="69" fillId="10" borderId="0" xfId="0" applyFont="1" applyFill="1" applyAlignment="1">
      <alignment wrapText="1"/>
    </xf>
    <xf numFmtId="0" fontId="69" fillId="10" borderId="35" xfId="0" applyFont="1" applyFill="1" applyBorder="1" applyAlignment="1">
      <alignment wrapText="1"/>
    </xf>
    <xf numFmtId="0" fontId="70" fillId="9" borderId="32" xfId="0" applyFont="1" applyFill="1" applyBorder="1"/>
    <xf numFmtId="0" fontId="70" fillId="9" borderId="33" xfId="0" applyFont="1" applyFill="1" applyBorder="1"/>
    <xf numFmtId="0" fontId="70" fillId="9" borderId="0" xfId="0" applyFont="1" applyFill="1" applyAlignment="1">
      <alignment vertical="center" wrapText="1"/>
    </xf>
    <xf numFmtId="0" fontId="70" fillId="9" borderId="35" xfId="0" applyFont="1" applyFill="1" applyBorder="1" applyAlignment="1">
      <alignment vertical="center" wrapText="1"/>
    </xf>
    <xf numFmtId="0" fontId="71" fillId="8" borderId="39" xfId="0" applyFont="1" applyFill="1" applyBorder="1" applyAlignment="1">
      <alignment horizontal="center" vertical="center" wrapText="1"/>
    </xf>
    <xf numFmtId="0" fontId="71" fillId="11" borderId="39" xfId="0" applyFont="1" applyFill="1" applyBorder="1" applyAlignment="1">
      <alignment horizontal="center" vertical="center" wrapText="1"/>
    </xf>
    <xf numFmtId="0" fontId="72" fillId="9" borderId="31" xfId="0" applyFont="1" applyFill="1" applyBorder="1"/>
    <xf numFmtId="0" fontId="72" fillId="10" borderId="31" xfId="0" applyFont="1" applyFill="1" applyBorder="1"/>
    <xf numFmtId="0" fontId="50" fillId="12" borderId="31" xfId="0" applyFont="1" applyFill="1" applyBorder="1"/>
    <xf numFmtId="0" fontId="50" fillId="12" borderId="32" xfId="0" applyFont="1" applyFill="1" applyBorder="1"/>
    <xf numFmtId="0" fontId="50" fillId="12" borderId="33" xfId="0" applyFont="1" applyFill="1" applyBorder="1"/>
    <xf numFmtId="0" fontId="29" fillId="12" borderId="34" xfId="0" applyFont="1" applyFill="1" applyBorder="1"/>
    <xf numFmtId="0" fontId="29" fillId="12" borderId="0" xfId="0" applyFont="1" applyFill="1"/>
    <xf numFmtId="0" fontId="49" fillId="12" borderId="30" xfId="0" applyFont="1" applyFill="1" applyBorder="1"/>
    <xf numFmtId="0" fontId="29" fillId="12" borderId="35" xfId="0" applyFont="1" applyFill="1" applyBorder="1"/>
    <xf numFmtId="0" fontId="49" fillId="12" borderId="40" xfId="0" applyFont="1" applyFill="1" applyBorder="1"/>
    <xf numFmtId="0" fontId="29" fillId="12" borderId="36" xfId="0" applyFont="1" applyFill="1" applyBorder="1"/>
    <xf numFmtId="0" fontId="29" fillId="12" borderId="37" xfId="0" applyFont="1" applyFill="1" applyBorder="1"/>
    <xf numFmtId="0" fontId="29" fillId="12" borderId="38" xfId="0" applyFont="1" applyFill="1" applyBorder="1"/>
    <xf numFmtId="0" fontId="0" fillId="0" borderId="49" xfId="0" applyBorder="1"/>
    <xf numFmtId="0" fontId="73" fillId="13" borderId="46" xfId="0" applyFont="1" applyFill="1" applyBorder="1" applyAlignment="1">
      <alignment vertical="top" wrapText="1"/>
    </xf>
    <xf numFmtId="0" fontId="74" fillId="0" borderId="46" xfId="0" applyFont="1" applyBorder="1" applyAlignment="1">
      <alignment vertical="top" wrapText="1"/>
    </xf>
    <xf numFmtId="0" fontId="40" fillId="0" borderId="49" xfId="0" applyFont="1" applyBorder="1"/>
    <xf numFmtId="0" fontId="41" fillId="0" borderId="49" xfId="0" applyFont="1" applyBorder="1"/>
    <xf numFmtId="0" fontId="74" fillId="5" borderId="46" xfId="0" applyFont="1" applyFill="1" applyBorder="1" applyAlignment="1" applyProtection="1">
      <alignment vertical="top" wrapText="1"/>
      <protection locked="0"/>
    </xf>
    <xf numFmtId="0" fontId="74" fillId="5" borderId="46" xfId="0" applyFont="1" applyFill="1" applyBorder="1" applyAlignment="1">
      <alignment vertical="top" wrapText="1"/>
    </xf>
    <xf numFmtId="0" fontId="42" fillId="0" borderId="49" xfId="0" applyFont="1" applyBorder="1"/>
    <xf numFmtId="10" fontId="74" fillId="5" borderId="46" xfId="0" applyNumberFormat="1" applyFont="1" applyFill="1" applyBorder="1" applyAlignment="1">
      <alignment vertical="top" wrapText="1"/>
    </xf>
    <xf numFmtId="2" fontId="74" fillId="0" borderId="46" xfId="0" applyNumberFormat="1" applyFont="1" applyBorder="1" applyAlignment="1">
      <alignment vertical="top" wrapText="1"/>
    </xf>
    <xf numFmtId="0" fontId="73" fillId="13" borderId="46" xfId="0" applyFont="1" applyFill="1" applyBorder="1" applyAlignment="1" applyProtection="1">
      <alignment vertical="top" wrapText="1"/>
      <protection locked="0"/>
    </xf>
    <xf numFmtId="2" fontId="73" fillId="13" borderId="46" xfId="0" applyNumberFormat="1" applyFont="1" applyFill="1" applyBorder="1" applyAlignment="1">
      <alignment vertical="top" wrapText="1"/>
    </xf>
    <xf numFmtId="10" fontId="38" fillId="0" borderId="46" xfId="0" applyNumberFormat="1" applyFont="1" applyBorder="1" applyAlignment="1" applyProtection="1">
      <alignment vertical="center"/>
      <protection locked="0"/>
    </xf>
    <xf numFmtId="10" fontId="10" fillId="0" borderId="46" xfId="0" applyNumberFormat="1" applyFont="1" applyBorder="1" applyAlignment="1">
      <alignment horizontal="center" vertical="center" wrapText="1"/>
    </xf>
    <xf numFmtId="10" fontId="9" fillId="0" borderId="46" xfId="0" applyNumberFormat="1" applyFont="1" applyBorder="1" applyAlignment="1">
      <alignment vertical="top" wrapText="1"/>
    </xf>
    <xf numFmtId="0" fontId="0" fillId="0" borderId="47" xfId="0" applyBorder="1"/>
    <xf numFmtId="0" fontId="0" fillId="0" borderId="48" xfId="0" applyBorder="1"/>
    <xf numFmtId="0" fontId="41" fillId="0" borderId="0" xfId="0" applyFont="1" applyAlignment="1">
      <alignment horizontal="left"/>
    </xf>
    <xf numFmtId="0" fontId="76" fillId="0" borderId="0" xfId="0" applyFont="1" applyAlignment="1">
      <alignment horizontal="left"/>
    </xf>
    <xf numFmtId="0" fontId="38" fillId="0" borderId="49" xfId="0" applyFont="1" applyBorder="1" applyAlignment="1" applyProtection="1">
      <alignment vertical="center"/>
      <protection locked="0"/>
    </xf>
    <xf numFmtId="2" fontId="10" fillId="0" borderId="49" xfId="0" applyNumberFormat="1" applyFont="1" applyBorder="1" applyAlignment="1">
      <alignment horizontal="center" vertical="center" wrapText="1"/>
    </xf>
    <xf numFmtId="0" fontId="9" fillId="0" borderId="49" xfId="0" applyFont="1" applyBorder="1" applyAlignment="1">
      <alignment vertical="top" wrapText="1"/>
    </xf>
    <xf numFmtId="2" fontId="10" fillId="0" borderId="49" xfId="0" applyNumberFormat="1" applyFont="1" applyBorder="1" applyAlignment="1">
      <alignment vertical="top" wrapText="1"/>
    </xf>
    <xf numFmtId="0" fontId="23" fillId="0" borderId="49" xfId="0" applyFont="1" applyBorder="1" applyAlignment="1" applyProtection="1">
      <alignment vertical="center"/>
      <protection locked="0"/>
    </xf>
    <xf numFmtId="10" fontId="10" fillId="0" borderId="49" xfId="0" applyNumberFormat="1" applyFont="1" applyBorder="1" applyAlignment="1">
      <alignment vertical="top" wrapText="1"/>
    </xf>
    <xf numFmtId="10" fontId="10" fillId="0" borderId="49" xfId="0" applyNumberFormat="1" applyFont="1" applyBorder="1" applyAlignment="1">
      <alignment vertical="top"/>
    </xf>
    <xf numFmtId="10" fontId="10" fillId="0" borderId="49" xfId="0" applyNumberFormat="1" applyFont="1" applyBorder="1" applyAlignment="1">
      <alignment horizontal="center" vertical="center" wrapText="1"/>
    </xf>
    <xf numFmtId="0" fontId="10" fillId="0" borderId="49" xfId="0" applyFont="1" applyBorder="1" applyAlignment="1">
      <alignment vertical="top"/>
    </xf>
    <xf numFmtId="0" fontId="5" fillId="5" borderId="49" xfId="0" applyFont="1" applyFill="1" applyBorder="1" applyAlignment="1">
      <alignment horizontal="center" vertical="center"/>
    </xf>
    <xf numFmtId="0" fontId="5" fillId="0" borderId="49" xfId="0" applyFont="1" applyBorder="1" applyAlignment="1">
      <alignment vertical="top" wrapText="1"/>
    </xf>
    <xf numFmtId="0" fontId="9" fillId="0" borderId="49" xfId="0" applyFont="1" applyBorder="1" applyAlignment="1">
      <alignment horizontal="left" vertical="top" wrapText="1"/>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0" fillId="0" borderId="49" xfId="0" applyBorder="1" applyAlignment="1">
      <alignment vertical="center"/>
    </xf>
    <xf numFmtId="0" fontId="9" fillId="0" borderId="0" xfId="0" applyFont="1" applyAlignment="1">
      <alignment vertical="center"/>
    </xf>
    <xf numFmtId="0" fontId="0" fillId="0" borderId="0" xfId="0" applyAlignment="1">
      <alignment vertical="center"/>
    </xf>
    <xf numFmtId="0" fontId="9" fillId="5" borderId="0" xfId="0" applyFont="1" applyFill="1" applyAlignment="1">
      <alignment vertical="top" wrapText="1"/>
    </xf>
    <xf numFmtId="0" fontId="45" fillId="0" borderId="0" xfId="0" applyFont="1" applyAlignment="1">
      <alignment vertical="center"/>
    </xf>
    <xf numFmtId="0" fontId="9" fillId="0" borderId="49" xfId="0" applyFont="1" applyBorder="1"/>
    <xf numFmtId="0" fontId="9" fillId="5" borderId="49" xfId="0" applyFont="1" applyFill="1" applyBorder="1" applyAlignment="1">
      <alignment vertical="top" wrapText="1"/>
    </xf>
    <xf numFmtId="0" fontId="0" fillId="5" borderId="49" xfId="0" applyFill="1" applyBorder="1"/>
    <xf numFmtId="0" fontId="41" fillId="5" borderId="49" xfId="0" applyFont="1" applyFill="1" applyBorder="1"/>
    <xf numFmtId="0" fontId="60" fillId="5" borderId="0" xfId="0" applyFont="1" applyFill="1"/>
    <xf numFmtId="0" fontId="0" fillId="5" borderId="0" xfId="0" applyFill="1"/>
    <xf numFmtId="0" fontId="63" fillId="5" borderId="0" xfId="0" applyFont="1" applyFill="1"/>
    <xf numFmtId="0" fontId="44" fillId="5" borderId="0" xfId="0" applyFont="1" applyFill="1"/>
    <xf numFmtId="0" fontId="57" fillId="5" borderId="0" xfId="1" applyFont="1" applyFill="1"/>
    <xf numFmtId="0" fontId="26" fillId="5" borderId="0" xfId="0" applyFont="1" applyFill="1"/>
    <xf numFmtId="0" fontId="10" fillId="5" borderId="0" xfId="0" applyFont="1" applyFill="1" applyAlignment="1">
      <alignment horizontal="center" vertical="top" wrapText="1"/>
    </xf>
    <xf numFmtId="0" fontId="41" fillId="5" borderId="0" xfId="0" applyFont="1" applyFill="1" applyAlignment="1">
      <alignment vertical="center"/>
    </xf>
    <xf numFmtId="0" fontId="77" fillId="0" borderId="0" xfId="0" applyFont="1"/>
    <xf numFmtId="0" fontId="77" fillId="0" borderId="49" xfId="0" applyFont="1" applyBorder="1"/>
    <xf numFmtId="4" fontId="79" fillId="0" borderId="0" xfId="0" applyNumberFormat="1" applyFont="1" applyAlignment="1">
      <alignment vertical="center"/>
    </xf>
    <xf numFmtId="0" fontId="10" fillId="0" borderId="0" xfId="0" applyFont="1" applyAlignment="1">
      <alignment wrapText="1"/>
    </xf>
    <xf numFmtId="0" fontId="10" fillId="5" borderId="0" xfId="0" applyFont="1" applyFill="1" applyAlignment="1">
      <alignment wrapText="1"/>
    </xf>
    <xf numFmtId="0" fontId="23" fillId="5" borderId="0" xfId="0" applyFont="1" applyFill="1" applyAlignment="1">
      <alignment vertical="center" wrapText="1"/>
    </xf>
    <xf numFmtId="0" fontId="18" fillId="5" borderId="0" xfId="0" applyFont="1" applyFill="1" applyAlignment="1">
      <alignment vertical="center" wrapText="1"/>
    </xf>
    <xf numFmtId="0" fontId="33" fillId="0" borderId="0" xfId="0" applyFont="1" applyAlignment="1">
      <alignment vertical="center" wrapText="1"/>
    </xf>
    <xf numFmtId="0" fontId="20" fillId="5" borderId="0" xfId="0" applyFont="1" applyFill="1" applyAlignment="1">
      <alignment horizontal="left" wrapText="1"/>
    </xf>
    <xf numFmtId="0" fontId="9" fillId="5" borderId="0" xfId="0" applyFont="1" applyFill="1" applyAlignment="1">
      <alignment vertical="center"/>
    </xf>
    <xf numFmtId="0" fontId="9" fillId="0" borderId="1" xfId="0" applyFont="1" applyBorder="1" applyAlignment="1" applyProtection="1">
      <alignment vertical="top" wrapText="1"/>
      <protection locked="0"/>
    </xf>
    <xf numFmtId="0" fontId="74" fillId="0" borderId="46" xfId="0" applyFont="1" applyBorder="1" applyAlignment="1" applyProtection="1">
      <alignment vertical="top" wrapText="1"/>
      <protection locked="0"/>
    </xf>
    <xf numFmtId="10" fontId="74" fillId="0" borderId="46" xfId="0" applyNumberFormat="1" applyFont="1" applyBorder="1" applyAlignment="1" applyProtection="1">
      <alignment horizontal="center" vertical="center" wrapText="1"/>
      <protection locked="0"/>
    </xf>
    <xf numFmtId="0" fontId="65" fillId="0" borderId="46" xfId="0" applyFont="1" applyBorder="1" applyAlignment="1" applyProtection="1">
      <alignment vertical="top" wrapText="1"/>
      <protection locked="0"/>
    </xf>
    <xf numFmtId="0" fontId="47" fillId="0" borderId="0" xfId="0" applyFont="1" applyAlignment="1" applyProtection="1">
      <alignment vertical="center" wrapText="1"/>
      <protection locked="0"/>
    </xf>
    <xf numFmtId="0" fontId="9" fillId="0" borderId="46" xfId="0" applyFont="1" applyBorder="1" applyAlignment="1" applyProtection="1">
      <alignment horizontal="left" vertical="top" wrapText="1"/>
      <protection locked="0"/>
    </xf>
    <xf numFmtId="0" fontId="9" fillId="0" borderId="43" xfId="0" applyFont="1" applyBorder="1" applyAlignment="1" applyProtection="1">
      <alignment horizontal="left" vertical="top" wrapText="1"/>
      <protection locked="0"/>
    </xf>
    <xf numFmtId="0" fontId="78" fillId="0" borderId="46" xfId="0" applyFont="1" applyBorder="1" applyAlignment="1" applyProtection="1">
      <alignment vertical="top" wrapText="1"/>
      <protection locked="0"/>
    </xf>
    <xf numFmtId="0" fontId="9" fillId="0" borderId="0" xfId="0" applyFont="1" applyAlignment="1">
      <alignment horizontal="center" vertical="center" wrapText="1"/>
    </xf>
    <xf numFmtId="0" fontId="73" fillId="13" borderId="46" xfId="0" applyFont="1" applyFill="1" applyBorder="1" applyAlignment="1">
      <alignment horizontal="center" vertical="center" wrapText="1"/>
    </xf>
    <xf numFmtId="0" fontId="0" fillId="0" borderId="0" xfId="0" applyAlignment="1">
      <alignment horizontal="center" vertical="center"/>
    </xf>
    <xf numFmtId="0" fontId="47" fillId="0" borderId="0" xfId="0" applyFont="1" applyAlignment="1" applyProtection="1">
      <alignment vertical="top" wrapText="1"/>
      <protection locked="0"/>
    </xf>
    <xf numFmtId="0" fontId="0" fillId="0" borderId="0" xfId="0" applyAlignment="1" applyProtection="1">
      <alignment horizontal="left" vertical="center"/>
      <protection locked="0"/>
    </xf>
    <xf numFmtId="0" fontId="0" fillId="0" borderId="0" xfId="0" applyAlignment="1">
      <alignment horizontal="left" vertical="center"/>
    </xf>
    <xf numFmtId="0" fontId="0" fillId="0" borderId="49" xfId="0" applyBorder="1" applyAlignment="1">
      <alignment horizontal="center" vertical="center"/>
    </xf>
    <xf numFmtId="0" fontId="11" fillId="0" borderId="0" xfId="0" applyFont="1" applyAlignment="1">
      <alignment vertical="center" wrapText="1"/>
    </xf>
    <xf numFmtId="0" fontId="9" fillId="0" borderId="49" xfId="0" applyFont="1" applyBorder="1" applyAlignment="1">
      <alignment vertical="center" wrapText="1"/>
    </xf>
    <xf numFmtId="0" fontId="9" fillId="0" borderId="49" xfId="0" applyFont="1" applyBorder="1" applyAlignment="1">
      <alignment horizontal="left" vertical="center" wrapText="1"/>
    </xf>
    <xf numFmtId="0" fontId="74" fillId="5" borderId="46" xfId="0" applyFont="1" applyFill="1" applyBorder="1" applyAlignment="1" applyProtection="1">
      <alignment vertical="center" wrapText="1"/>
      <protection locked="0"/>
    </xf>
    <xf numFmtId="0" fontId="74" fillId="0" borderId="46" xfId="0" applyFont="1" applyBorder="1" applyAlignment="1" applyProtection="1">
      <alignment vertical="center" wrapText="1"/>
      <protection locked="0"/>
    </xf>
    <xf numFmtId="0" fontId="9" fillId="0" borderId="0" xfId="0" applyFont="1" applyAlignment="1">
      <alignment horizontal="left" vertical="center" wrapText="1"/>
    </xf>
    <xf numFmtId="0" fontId="9" fillId="0" borderId="0" xfId="0" applyFont="1" applyAlignment="1" applyProtection="1">
      <alignment horizontal="left" vertical="center" wrapText="1"/>
      <protection locked="0"/>
    </xf>
    <xf numFmtId="0" fontId="82" fillId="0" borderId="46" xfId="0" applyFont="1" applyBorder="1" applyAlignment="1" applyProtection="1">
      <alignment vertical="top" wrapText="1"/>
      <protection locked="0"/>
    </xf>
    <xf numFmtId="14" fontId="9" fillId="0" borderId="1" xfId="0" applyNumberFormat="1" applyFont="1" applyBorder="1" applyAlignment="1">
      <alignment horizontal="left" vertical="center" wrapText="1"/>
    </xf>
    <xf numFmtId="0" fontId="0" fillId="0" borderId="10" xfId="0" applyBorder="1" applyAlignment="1">
      <alignment horizontal="left"/>
    </xf>
    <xf numFmtId="0" fontId="0" fillId="0" borderId="11" xfId="0" applyBorder="1" applyAlignment="1">
      <alignment horizontal="left"/>
    </xf>
    <xf numFmtId="0" fontId="30" fillId="2" borderId="1" xfId="0" applyFont="1" applyFill="1" applyBorder="1" applyAlignment="1">
      <alignment vertical="center" wrapText="1"/>
    </xf>
    <xf numFmtId="0" fontId="0" fillId="0" borderId="10" xfId="0" applyBorder="1"/>
    <xf numFmtId="0" fontId="0" fillId="0" borderId="11" xfId="0" applyBorder="1"/>
    <xf numFmtId="0" fontId="9" fillId="0" borderId="1" xfId="0" applyFont="1" applyBorder="1" applyAlignment="1" applyProtection="1">
      <alignment vertical="top" wrapText="1"/>
      <protection locked="0"/>
    </xf>
    <xf numFmtId="0" fontId="0" fillId="0" borderId="5"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2" xfId="0" applyBorder="1" applyProtection="1">
      <protection locked="0"/>
    </xf>
    <xf numFmtId="0" fontId="0" fillId="0" borderId="9" xfId="0" applyBorder="1" applyProtection="1">
      <protection locked="0"/>
    </xf>
    <xf numFmtId="0" fontId="9" fillId="5" borderId="1" xfId="0" applyFont="1" applyFill="1" applyBorder="1" applyAlignment="1">
      <alignment horizontal="left" vertical="center" wrapText="1"/>
    </xf>
    <xf numFmtId="0" fontId="9" fillId="0" borderId="1" xfId="0" applyFont="1" applyBorder="1" applyAlignment="1">
      <alignment vertical="center" wrapText="1"/>
    </xf>
    <xf numFmtId="0" fontId="10" fillId="2" borderId="1" xfId="0" applyFont="1" applyFill="1" applyBorder="1" applyAlignment="1">
      <alignment horizontal="center" vertical="center"/>
    </xf>
    <xf numFmtId="0" fontId="9" fillId="0" borderId="1" xfId="0" applyFont="1" applyBorder="1" applyAlignment="1" applyProtection="1">
      <alignment vertical="center"/>
      <protection locked="0"/>
    </xf>
    <xf numFmtId="0" fontId="0" fillId="0" borderId="11" xfId="0" applyBorder="1" applyProtection="1">
      <protection locked="0"/>
    </xf>
    <xf numFmtId="0" fontId="9" fillId="2" borderId="1" xfId="0" applyFont="1" applyFill="1" applyBorder="1" applyAlignment="1">
      <alignment vertical="center" wrapText="1"/>
    </xf>
    <xf numFmtId="0" fontId="28" fillId="5" borderId="1" xfId="0" applyFont="1" applyFill="1" applyBorder="1" applyAlignment="1">
      <alignment horizontal="left" vertical="center" wrapText="1"/>
    </xf>
    <xf numFmtId="0" fontId="10" fillId="0" borderId="0" xfId="0" applyFont="1"/>
    <xf numFmtId="0" fontId="0" fillId="0" borderId="0" xfId="0"/>
    <xf numFmtId="0" fontId="27" fillId="5" borderId="1" xfId="0" applyFont="1" applyFill="1" applyBorder="1" applyAlignment="1">
      <alignment vertical="center" wrapText="1"/>
    </xf>
    <xf numFmtId="14" fontId="9" fillId="5" borderId="1" xfId="0" applyNumberFormat="1" applyFont="1" applyFill="1" applyBorder="1" applyAlignment="1">
      <alignment vertical="center" wrapText="1"/>
    </xf>
    <xf numFmtId="164" fontId="9" fillId="5" borderId="1" xfId="0" applyNumberFormat="1" applyFont="1" applyFill="1" applyBorder="1" applyAlignment="1">
      <alignment vertical="center" wrapText="1"/>
    </xf>
    <xf numFmtId="0" fontId="20" fillId="5" borderId="0" xfId="0" applyFont="1" applyFill="1" applyAlignment="1">
      <alignment horizontal="left" wrapText="1"/>
    </xf>
    <xf numFmtId="0" fontId="9" fillId="5" borderId="1" xfId="0" applyFont="1" applyFill="1" applyBorder="1" applyAlignment="1">
      <alignment vertical="center" wrapText="1"/>
    </xf>
    <xf numFmtId="0" fontId="9" fillId="2" borderId="1" xfId="0" applyFont="1" applyFill="1" applyBorder="1" applyAlignment="1">
      <alignment vertical="center"/>
    </xf>
    <xf numFmtId="0" fontId="7" fillId="0" borderId="0" xfId="0" applyFont="1" applyAlignment="1">
      <alignment wrapText="1"/>
    </xf>
    <xf numFmtId="0" fontId="10" fillId="4" borderId="1" xfId="0" applyFont="1" applyFill="1" applyBorder="1" applyAlignment="1">
      <alignment horizontal="center" vertical="center" wrapText="1"/>
    </xf>
    <xf numFmtId="0" fontId="0" fillId="0" borderId="5" xfId="0" applyBorder="1"/>
    <xf numFmtId="0" fontId="0" fillId="0" borderId="6" xfId="0" applyBorder="1"/>
    <xf numFmtId="0" fontId="0" fillId="0" borderId="8" xfId="0" applyBorder="1"/>
    <xf numFmtId="0" fontId="0" fillId="0" borderId="2" xfId="0" applyBorder="1"/>
    <xf numFmtId="0" fontId="0" fillId="0" borderId="9" xfId="0" applyBorder="1"/>
    <xf numFmtId="0" fontId="9" fillId="5" borderId="1" xfId="0" applyFont="1" applyFill="1" applyBorder="1" applyAlignment="1" applyProtection="1">
      <alignment vertical="center"/>
      <protection locked="0"/>
    </xf>
    <xf numFmtId="0" fontId="0" fillId="0" borderId="10" xfId="0" applyBorder="1" applyProtection="1">
      <protection locked="0"/>
    </xf>
    <xf numFmtId="0" fontId="0" fillId="0" borderId="16" xfId="0" applyBorder="1" applyProtection="1">
      <protection locked="0"/>
    </xf>
    <xf numFmtId="0" fontId="10" fillId="0" borderId="0" xfId="0" applyFont="1" applyAlignment="1">
      <alignment wrapText="1"/>
    </xf>
    <xf numFmtId="0" fontId="22" fillId="4" borderId="1" xfId="0" applyFont="1" applyFill="1" applyBorder="1" applyAlignment="1">
      <alignment horizontal="center" vertical="center" wrapText="1"/>
    </xf>
    <xf numFmtId="0" fontId="0" fillId="0" borderId="16" xfId="0" applyBorder="1"/>
    <xf numFmtId="0" fontId="10" fillId="4" borderId="4"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9" xfId="0" applyFont="1" applyFill="1" applyBorder="1" applyAlignment="1">
      <alignment horizontal="center" vertical="center" wrapText="1"/>
    </xf>
    <xf numFmtId="14" fontId="9" fillId="0" borderId="12" xfId="0" applyNumberFormat="1" applyFont="1" applyBorder="1" applyAlignment="1">
      <alignment horizontal="left" vertical="center" wrapText="1"/>
    </xf>
    <xf numFmtId="14" fontId="9" fillId="0" borderId="10" xfId="0" applyNumberFormat="1" applyFont="1" applyBorder="1" applyAlignment="1">
      <alignment horizontal="left" vertical="center" wrapText="1"/>
    </xf>
    <xf numFmtId="14" fontId="9" fillId="0" borderId="11" xfId="0" applyNumberFormat="1" applyFont="1" applyBorder="1" applyAlignment="1">
      <alignment horizontal="left" vertical="center" wrapText="1"/>
    </xf>
    <xf numFmtId="14" fontId="9" fillId="0" borderId="1" xfId="0" applyNumberFormat="1" applyFont="1" applyBorder="1" applyAlignment="1" applyProtection="1">
      <alignment vertical="center" wrapText="1"/>
      <protection locked="0"/>
    </xf>
    <xf numFmtId="0" fontId="8" fillId="0" borderId="0" xfId="0" applyFont="1" applyAlignment="1">
      <alignment horizontal="center" vertical="top"/>
    </xf>
    <xf numFmtId="0" fontId="9" fillId="0" borderId="1" xfId="0" applyFont="1" applyBorder="1" applyAlignment="1">
      <alignment vertical="center"/>
    </xf>
    <xf numFmtId="14" fontId="9" fillId="5" borderId="12" xfId="0" applyNumberFormat="1" applyFont="1" applyFill="1" applyBorder="1" applyAlignment="1">
      <alignment horizontal="left" vertical="center" wrapText="1"/>
    </xf>
    <xf numFmtId="14" fontId="9" fillId="5" borderId="10" xfId="0" applyNumberFormat="1" applyFont="1" applyFill="1" applyBorder="1" applyAlignment="1">
      <alignment horizontal="left" vertical="center" wrapText="1"/>
    </xf>
    <xf numFmtId="14" fontId="9" fillId="5" borderId="11" xfId="0" applyNumberFormat="1" applyFont="1" applyFill="1" applyBorder="1" applyAlignment="1">
      <alignment horizontal="left" vertical="center" wrapText="1"/>
    </xf>
    <xf numFmtId="0" fontId="5" fillId="0" borderId="0" xfId="0" applyFont="1" applyAlignment="1">
      <alignment horizontal="left" vertical="top"/>
    </xf>
    <xf numFmtId="14" fontId="9" fillId="5" borderId="1" xfId="0" applyNumberFormat="1" applyFont="1" applyFill="1" applyBorder="1" applyAlignment="1">
      <alignment horizontal="left" vertical="center" wrapText="1"/>
    </xf>
    <xf numFmtId="0" fontId="9" fillId="2" borderId="1" xfId="0" applyFont="1" applyFill="1" applyBorder="1" applyAlignment="1">
      <alignment horizontal="left" vertical="center" wrapText="1"/>
    </xf>
    <xf numFmtId="0" fontId="7" fillId="0" borderId="0" xfId="0" applyFont="1"/>
    <xf numFmtId="164" fontId="9" fillId="0" borderId="1" xfId="0" applyNumberFormat="1" applyFont="1" applyBorder="1" applyAlignment="1" applyProtection="1">
      <alignment vertical="center" wrapText="1"/>
      <protection locked="0"/>
    </xf>
    <xf numFmtId="0" fontId="9" fillId="0" borderId="1" xfId="0" applyFont="1" applyBorder="1" applyAlignment="1" applyProtection="1">
      <alignment horizontal="left" vertical="top" wrapText="1"/>
      <protection locked="0"/>
    </xf>
    <xf numFmtId="0" fontId="0" fillId="0" borderId="5" xfId="0" applyBorder="1" applyAlignment="1" applyProtection="1">
      <alignment horizontal="left"/>
      <protection locked="0"/>
    </xf>
    <xf numFmtId="0" fontId="0" fillId="0" borderId="6" xfId="0" applyBorder="1" applyAlignment="1" applyProtection="1">
      <alignment horizontal="left"/>
      <protection locked="0"/>
    </xf>
    <xf numFmtId="0" fontId="0" fillId="0" borderId="8" xfId="0" applyBorder="1" applyAlignment="1" applyProtection="1">
      <alignment horizontal="left"/>
      <protection locked="0"/>
    </xf>
    <xf numFmtId="0" fontId="0" fillId="0" borderId="2" xfId="0" applyBorder="1" applyAlignment="1" applyProtection="1">
      <alignment horizontal="left"/>
      <protection locked="0"/>
    </xf>
    <xf numFmtId="0" fontId="0" fillId="0" borderId="9" xfId="0" applyBorder="1" applyAlignment="1" applyProtection="1">
      <alignment horizontal="left"/>
      <protection locked="0"/>
    </xf>
    <xf numFmtId="0" fontId="9" fillId="0" borderId="12" xfId="0" applyFont="1" applyBorder="1" applyAlignment="1">
      <alignment vertical="top" wrapText="1"/>
    </xf>
    <xf numFmtId="0" fontId="6"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74" fillId="5" borderId="46" xfId="0" applyFont="1" applyFill="1" applyBorder="1" applyAlignment="1" applyProtection="1">
      <alignment vertical="top" wrapText="1"/>
      <protection locked="0"/>
    </xf>
    <xf numFmtId="0" fontId="0" fillId="0" borderId="48" xfId="0" applyBorder="1" applyProtection="1">
      <protection locked="0"/>
    </xf>
    <xf numFmtId="0" fontId="11" fillId="0" borderId="46" xfId="0" applyFont="1" applyBorder="1" applyAlignment="1">
      <alignment vertical="top" wrapText="1"/>
    </xf>
    <xf numFmtId="0" fontId="0" fillId="0" borderId="51" xfId="0" applyBorder="1"/>
    <xf numFmtId="0" fontId="0" fillId="0" borderId="50" xfId="0" applyBorder="1"/>
    <xf numFmtId="0" fontId="74" fillId="0" borderId="46" xfId="0" applyFont="1" applyBorder="1" applyAlignment="1">
      <alignment vertical="top" wrapText="1"/>
    </xf>
    <xf numFmtId="0" fontId="0" fillId="0" borderId="47" xfId="0" applyBorder="1"/>
    <xf numFmtId="0" fontId="0" fillId="0" borderId="48" xfId="0" applyBorder="1"/>
    <xf numFmtId="0" fontId="9" fillId="0" borderId="0" xfId="0" applyFont="1" applyAlignment="1">
      <alignment vertical="top" wrapText="1"/>
    </xf>
    <xf numFmtId="0" fontId="0" fillId="0" borderId="46" xfId="0" applyBorder="1" applyProtection="1">
      <protection locked="0"/>
    </xf>
    <xf numFmtId="0" fontId="0" fillId="0" borderId="50" xfId="0" applyBorder="1" applyProtection="1">
      <protection locked="0"/>
    </xf>
    <xf numFmtId="0" fontId="73" fillId="13" borderId="46" xfId="0" applyFont="1" applyFill="1" applyBorder="1" applyAlignment="1">
      <alignment vertical="top" wrapText="1"/>
    </xf>
    <xf numFmtId="0" fontId="9" fillId="0" borderId="46" xfId="0" applyFont="1" applyBorder="1" applyAlignment="1" applyProtection="1">
      <alignment horizontal="left" vertical="top" wrapText="1"/>
      <protection locked="0"/>
    </xf>
    <xf numFmtId="0" fontId="21" fillId="0" borderId="46" xfId="0" applyFont="1" applyBorder="1" applyAlignment="1" applyProtection="1">
      <alignment horizontal="left" wrapText="1"/>
      <protection locked="0"/>
    </xf>
    <xf numFmtId="0" fontId="73" fillId="15" borderId="49" xfId="0" applyFont="1" applyFill="1" applyBorder="1" applyAlignment="1">
      <alignment horizontal="center" vertical="center"/>
    </xf>
    <xf numFmtId="0" fontId="0" fillId="15" borderId="0" xfId="0" applyFill="1"/>
    <xf numFmtId="0" fontId="10" fillId="0" borderId="0" xfId="0" applyFont="1" applyAlignment="1">
      <alignment vertical="top" wrapText="1"/>
    </xf>
    <xf numFmtId="0" fontId="75" fillId="0" borderId="49" xfId="0" applyFont="1" applyBorder="1" applyAlignment="1">
      <alignment vertical="top" wrapText="1"/>
    </xf>
    <xf numFmtId="0" fontId="9" fillId="0" borderId="49" xfId="0" applyFont="1" applyBorder="1" applyAlignment="1">
      <alignment vertical="top" wrapText="1"/>
    </xf>
    <xf numFmtId="0" fontId="73" fillId="13" borderId="1" xfId="0" applyFont="1" applyFill="1" applyBorder="1" applyAlignment="1">
      <alignment vertical="top" wrapText="1"/>
    </xf>
    <xf numFmtId="0" fontId="8" fillId="0" borderId="0" xfId="0" applyFont="1" applyAlignment="1">
      <alignment horizontal="center" vertical="center" wrapText="1"/>
    </xf>
    <xf numFmtId="0" fontId="19" fillId="0" borderId="0" xfId="0" applyFont="1" applyAlignment="1">
      <alignment horizontal="center" vertical="top" wrapText="1"/>
    </xf>
    <xf numFmtId="0" fontId="74" fillId="0" borderId="43" xfId="0" applyFont="1" applyBorder="1" applyAlignment="1" applyProtection="1">
      <alignment horizontal="center" vertical="center" wrapText="1"/>
      <protection locked="0"/>
    </xf>
    <xf numFmtId="0" fontId="74" fillId="0" borderId="47" xfId="0" applyFont="1" applyBorder="1" applyAlignment="1" applyProtection="1">
      <alignment horizontal="center" vertical="center" wrapText="1"/>
      <protection locked="0"/>
    </xf>
    <xf numFmtId="0" fontId="74" fillId="0" borderId="48" xfId="0" applyFont="1" applyBorder="1" applyAlignment="1" applyProtection="1">
      <alignment horizontal="center" vertical="center" wrapText="1"/>
      <protection locked="0"/>
    </xf>
    <xf numFmtId="10" fontId="74" fillId="0" borderId="43" xfId="0" applyNumberFormat="1" applyFont="1" applyBorder="1" applyAlignment="1" applyProtection="1">
      <alignment horizontal="center" vertical="center" wrapText="1"/>
      <protection locked="0"/>
    </xf>
    <xf numFmtId="10" fontId="74" fillId="0" borderId="47" xfId="0" applyNumberFormat="1" applyFont="1" applyBorder="1" applyAlignment="1" applyProtection="1">
      <alignment horizontal="center" vertical="center" wrapText="1"/>
      <protection locked="0"/>
    </xf>
    <xf numFmtId="10" fontId="74" fillId="0" borderId="48" xfId="0" applyNumberFormat="1" applyFont="1" applyBorder="1" applyAlignment="1" applyProtection="1">
      <alignment horizontal="center" vertical="center" wrapText="1"/>
      <protection locked="0"/>
    </xf>
    <xf numFmtId="0" fontId="84" fillId="0" borderId="1" xfId="0" applyFont="1" applyBorder="1" applyAlignment="1" applyProtection="1">
      <alignment horizontal="left" vertical="top" wrapText="1"/>
      <protection locked="0"/>
    </xf>
    <xf numFmtId="0" fontId="0" fillId="0" borderId="6" xfId="0" applyBorder="1" applyAlignment="1" applyProtection="1">
      <alignment horizontal="left" vertical="top"/>
      <protection locked="0"/>
    </xf>
    <xf numFmtId="0" fontId="0" fillId="0" borderId="3" xfId="0" applyBorder="1" applyAlignment="1" applyProtection="1">
      <alignment horizontal="left" vertical="top"/>
      <protection locked="0"/>
    </xf>
    <xf numFmtId="0" fontId="0" fillId="0" borderId="7" xfId="0" applyBorder="1" applyAlignment="1" applyProtection="1">
      <alignment horizontal="left" vertical="top"/>
      <protection locked="0"/>
    </xf>
    <xf numFmtId="0" fontId="0" fillId="0" borderId="8" xfId="0" applyBorder="1" applyAlignment="1" applyProtection="1">
      <alignment horizontal="left" vertical="top"/>
      <protection locked="0"/>
    </xf>
    <xf numFmtId="0" fontId="0" fillId="0" borderId="9" xfId="0" applyBorder="1" applyAlignment="1" applyProtection="1">
      <alignment horizontal="left" vertical="top"/>
      <protection locked="0"/>
    </xf>
    <xf numFmtId="0" fontId="5" fillId="0" borderId="0" xfId="0" applyFont="1" applyAlignment="1">
      <alignment horizontal="center" vertical="center"/>
    </xf>
    <xf numFmtId="0" fontId="0" fillId="0" borderId="0" xfId="0" applyAlignment="1">
      <alignment horizontal="center" vertical="center"/>
    </xf>
    <xf numFmtId="0" fontId="0" fillId="0" borderId="3" xfId="0" applyBorder="1" applyProtection="1">
      <protection locked="0"/>
    </xf>
    <xf numFmtId="0" fontId="0" fillId="0" borderId="7" xfId="0" applyBorder="1" applyProtection="1">
      <protection locked="0"/>
    </xf>
    <xf numFmtId="0" fontId="9" fillId="3" borderId="48" xfId="0" applyFont="1" applyFill="1" applyBorder="1" applyAlignment="1">
      <alignment vertical="top" wrapText="1"/>
    </xf>
    <xf numFmtId="0" fontId="0" fillId="0" borderId="20" xfId="0" applyBorder="1"/>
    <xf numFmtId="0" fontId="0" fillId="0" borderId="21" xfId="0" applyBorder="1"/>
    <xf numFmtId="0" fontId="9" fillId="0" borderId="16" xfId="0" applyFont="1" applyBorder="1" applyAlignment="1">
      <alignment vertical="center" wrapText="1"/>
    </xf>
    <xf numFmtId="0" fontId="0" fillId="0" borderId="7" xfId="0" applyBorder="1" applyAlignment="1">
      <alignment vertical="center"/>
    </xf>
    <xf numFmtId="0" fontId="0" fillId="0" borderId="3"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9" fillId="0" borderId="16" xfId="0" applyFont="1" applyBorder="1" applyAlignment="1" applyProtection="1">
      <alignment vertical="top" wrapText="1"/>
      <protection locked="0"/>
    </xf>
    <xf numFmtId="0" fontId="0" fillId="0" borderId="0" xfId="0" applyProtection="1">
      <protection locked="0"/>
    </xf>
    <xf numFmtId="0" fontId="9" fillId="0" borderId="4" xfId="0" applyFont="1" applyBorder="1" applyAlignment="1">
      <alignment horizontal="left" vertical="center" wrapText="1"/>
    </xf>
    <xf numFmtId="0" fontId="9" fillId="0" borderId="27" xfId="0" applyFont="1" applyBorder="1" applyAlignment="1">
      <alignment horizontal="left" vertical="center" wrapText="1"/>
    </xf>
    <xf numFmtId="0" fontId="9" fillId="0" borderId="3" xfId="0" applyFont="1" applyBorder="1" applyAlignment="1">
      <alignment horizontal="left" vertical="center" wrapText="1"/>
    </xf>
    <xf numFmtId="0" fontId="9" fillId="0" borderId="26" xfId="0" applyFont="1" applyBorder="1" applyAlignment="1">
      <alignment horizontal="left" vertical="center" wrapText="1"/>
    </xf>
    <xf numFmtId="0" fontId="9" fillId="0" borderId="8" xfId="0" applyFont="1" applyBorder="1" applyAlignment="1">
      <alignment horizontal="left" vertical="center" wrapText="1"/>
    </xf>
    <xf numFmtId="0" fontId="9" fillId="0" borderId="55" xfId="0" applyFont="1" applyBorder="1" applyAlignment="1">
      <alignment horizontal="left" vertical="center" wrapText="1"/>
    </xf>
    <xf numFmtId="0" fontId="9" fillId="0" borderId="4" xfId="0" applyFont="1" applyBorder="1" applyAlignment="1">
      <alignment vertical="center" wrapText="1"/>
    </xf>
    <xf numFmtId="0" fontId="0" fillId="0" borderId="3" xfId="0" applyBorder="1"/>
    <xf numFmtId="0" fontId="0" fillId="0" borderId="7" xfId="0" applyBorder="1"/>
    <xf numFmtId="0" fontId="0" fillId="0" borderId="49" xfId="0" applyBorder="1" applyProtection="1">
      <protection locked="0"/>
    </xf>
    <xf numFmtId="0" fontId="9" fillId="0" borderId="1" xfId="0" applyFont="1" applyBorder="1" applyAlignment="1">
      <alignment vertical="top" wrapText="1"/>
    </xf>
    <xf numFmtId="0" fontId="9" fillId="3" borderId="46" xfId="0" applyFont="1" applyFill="1" applyBorder="1" applyAlignment="1">
      <alignment vertical="top" wrapText="1"/>
    </xf>
    <xf numFmtId="0" fontId="9" fillId="5" borderId="16" xfId="0" applyFont="1" applyFill="1" applyBorder="1" applyAlignment="1" applyProtection="1">
      <alignment horizontal="left" vertical="center"/>
      <protection locked="0"/>
    </xf>
    <xf numFmtId="0" fontId="10" fillId="2" borderId="11" xfId="0" applyFont="1" applyFill="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34" fillId="0" borderId="0" xfId="0" applyFont="1" applyAlignment="1">
      <alignment horizontal="center" vertical="top" wrapText="1"/>
    </xf>
    <xf numFmtId="0" fontId="9" fillId="0" borderId="1" xfId="0" applyFont="1" applyBorder="1" applyAlignment="1" applyProtection="1">
      <alignment horizontal="center" vertical="top" wrapText="1"/>
      <protection locked="0"/>
    </xf>
    <xf numFmtId="0" fontId="0" fillId="0" borderId="6" xfId="0" applyBorder="1" applyAlignment="1" applyProtection="1">
      <alignment vertical="top"/>
      <protection locked="0"/>
    </xf>
    <xf numFmtId="0" fontId="0" fillId="0" borderId="3" xfId="0" applyBorder="1" applyAlignment="1" applyProtection="1">
      <alignment vertical="top"/>
      <protection locked="0"/>
    </xf>
    <xf numFmtId="0" fontId="0" fillId="0" borderId="7" xfId="0" applyBorder="1" applyAlignment="1" applyProtection="1">
      <alignment vertical="top"/>
      <protection locked="0"/>
    </xf>
    <xf numFmtId="0" fontId="0" fillId="0" borderId="8" xfId="0" applyBorder="1" applyAlignment="1" applyProtection="1">
      <alignment vertical="top"/>
      <protection locked="0"/>
    </xf>
    <xf numFmtId="0" fontId="0" fillId="0" borderId="9" xfId="0" applyBorder="1" applyAlignment="1" applyProtection="1">
      <alignment vertical="top"/>
      <protection locked="0"/>
    </xf>
    <xf numFmtId="0" fontId="9" fillId="0" borderId="17" xfId="0" applyFont="1" applyBorder="1" applyAlignment="1">
      <alignment vertical="center" wrapText="1"/>
    </xf>
    <xf numFmtId="0" fontId="0" fillId="0" borderId="24" xfId="0" applyBorder="1"/>
    <xf numFmtId="0" fontId="0" fillId="0" borderId="25" xfId="0" applyBorder="1"/>
    <xf numFmtId="0" fontId="0" fillId="0" borderId="26" xfId="0" applyBorder="1"/>
    <xf numFmtId="0" fontId="0" fillId="0" borderId="19" xfId="0" applyBorder="1"/>
    <xf numFmtId="0" fontId="21" fillId="0" borderId="0" xfId="0" applyFont="1" applyAlignment="1">
      <alignment wrapText="1"/>
    </xf>
    <xf numFmtId="0" fontId="9" fillId="0" borderId="16" xfId="0" applyFont="1" applyBorder="1" applyAlignment="1" applyProtection="1">
      <alignment vertical="center" wrapText="1"/>
      <protection locked="0"/>
    </xf>
    <xf numFmtId="0" fontId="0" fillId="0" borderId="0" xfId="0" applyAlignment="1" applyProtection="1">
      <alignment vertical="center"/>
      <protection locked="0"/>
    </xf>
    <xf numFmtId="0" fontId="0" fillId="0" borderId="7" xfId="0" applyBorder="1" applyAlignment="1" applyProtection="1">
      <alignment vertical="center"/>
      <protection locked="0"/>
    </xf>
    <xf numFmtId="0" fontId="0" fillId="0" borderId="3" xfId="0" applyBorder="1" applyAlignment="1" applyProtection="1">
      <alignment vertical="center"/>
      <protection locked="0"/>
    </xf>
    <xf numFmtId="0" fontId="0" fillId="0" borderId="8" xfId="0" applyBorder="1" applyAlignment="1" applyProtection="1">
      <alignment vertical="center"/>
      <protection locked="0"/>
    </xf>
    <xf numFmtId="0" fontId="0" fillId="0" borderId="2" xfId="0" applyBorder="1" applyAlignment="1" applyProtection="1">
      <alignment vertical="center"/>
      <protection locked="0"/>
    </xf>
    <xf numFmtId="0" fontId="0" fillId="0" borderId="9" xfId="0" applyBorder="1" applyAlignment="1" applyProtection="1">
      <alignment vertical="center"/>
      <protection locked="0"/>
    </xf>
    <xf numFmtId="0" fontId="9" fillId="0" borderId="46" xfId="0" applyFont="1" applyBorder="1" applyAlignment="1" applyProtection="1">
      <alignment vertical="center" wrapText="1"/>
      <protection locked="0"/>
    </xf>
    <xf numFmtId="0" fontId="0" fillId="0" borderId="46" xfId="0" applyBorder="1" applyAlignment="1" applyProtection="1">
      <alignment vertical="center"/>
      <protection locked="0"/>
    </xf>
    <xf numFmtId="0" fontId="30" fillId="0" borderId="16" xfId="0" applyFont="1" applyBorder="1" applyAlignment="1" applyProtection="1">
      <alignment vertical="top" wrapText="1"/>
      <protection locked="0"/>
    </xf>
    <xf numFmtId="0" fontId="0" fillId="0" borderId="6" xfId="0" applyBorder="1" applyAlignment="1">
      <alignment vertical="center"/>
    </xf>
    <xf numFmtId="0" fontId="10" fillId="2" borderId="46"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5" borderId="16"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0" fontId="0" fillId="0" borderId="29" xfId="0" applyBorder="1" applyProtection="1">
      <protection locked="0"/>
    </xf>
    <xf numFmtId="0" fontId="0" fillId="5" borderId="7" xfId="0" applyFill="1" applyBorder="1" applyProtection="1">
      <protection locked="0"/>
    </xf>
    <xf numFmtId="0" fontId="0" fillId="5" borderId="3" xfId="0" applyFill="1" applyBorder="1" applyProtection="1">
      <protection locked="0"/>
    </xf>
    <xf numFmtId="0" fontId="0" fillId="5" borderId="8" xfId="0" applyFill="1" applyBorder="1" applyProtection="1">
      <protection locked="0"/>
    </xf>
    <xf numFmtId="0" fontId="0" fillId="5" borderId="9" xfId="0" applyFill="1" applyBorder="1" applyProtection="1">
      <protection locked="0"/>
    </xf>
    <xf numFmtId="0" fontId="9" fillId="0" borderId="52" xfId="0" applyFont="1" applyBorder="1" applyAlignment="1">
      <alignment vertical="center" wrapText="1"/>
    </xf>
    <xf numFmtId="0" fontId="0" fillId="0" borderId="29" xfId="0" applyBorder="1"/>
    <xf numFmtId="0" fontId="9" fillId="0" borderId="3" xfId="0" applyFont="1" applyBorder="1" applyAlignment="1">
      <alignment vertical="center" wrapText="1"/>
    </xf>
    <xf numFmtId="0" fontId="0" fillId="0" borderId="53" xfId="0" applyBorder="1"/>
    <xf numFmtId="0" fontId="0" fillId="0" borderId="54" xfId="0" applyBorder="1"/>
    <xf numFmtId="0" fontId="47" fillId="0" borderId="0" xfId="0" applyFont="1" applyProtection="1">
      <protection locked="0"/>
    </xf>
    <xf numFmtId="0" fontId="47" fillId="0" borderId="7" xfId="0" applyFont="1" applyBorder="1" applyProtection="1">
      <protection locked="0"/>
    </xf>
    <xf numFmtId="0" fontId="47" fillId="0" borderId="3" xfId="0" applyFont="1" applyBorder="1" applyProtection="1">
      <protection locked="0"/>
    </xf>
    <xf numFmtId="0" fontId="47" fillId="0" borderId="8" xfId="0" applyFont="1" applyBorder="1" applyProtection="1">
      <protection locked="0"/>
    </xf>
    <xf numFmtId="0" fontId="47" fillId="0" borderId="2" xfId="0" applyFont="1" applyBorder="1" applyProtection="1">
      <protection locked="0"/>
    </xf>
    <xf numFmtId="0" fontId="47" fillId="0" borderId="9" xfId="0" applyFont="1" applyBorder="1" applyProtection="1">
      <protection locked="0"/>
    </xf>
    <xf numFmtId="0" fontId="9" fillId="5" borderId="46" xfId="0" applyFont="1" applyFill="1" applyBorder="1" applyAlignment="1" applyProtection="1">
      <alignment vertical="top" wrapText="1"/>
      <protection locked="0"/>
    </xf>
    <xf numFmtId="0" fontId="0" fillId="5" borderId="46" xfId="0" applyFill="1" applyBorder="1" applyProtection="1">
      <protection locked="0"/>
    </xf>
    <xf numFmtId="0" fontId="9" fillId="0" borderId="46" xfId="0" applyFont="1" applyBorder="1" applyAlignment="1" applyProtection="1">
      <alignment vertical="top" wrapText="1"/>
      <protection locked="0"/>
    </xf>
    <xf numFmtId="0" fontId="9" fillId="0" borderId="1" xfId="0" applyFont="1" applyBorder="1" applyAlignment="1" applyProtection="1">
      <alignment vertical="center" wrapText="1"/>
      <protection locked="0"/>
    </xf>
    <xf numFmtId="0" fontId="0" fillId="0" borderId="5" xfId="0" applyBorder="1" applyAlignment="1" applyProtection="1">
      <alignment vertical="center"/>
      <protection locked="0"/>
    </xf>
    <xf numFmtId="0" fontId="0" fillId="0" borderId="6" xfId="0" applyBorder="1" applyAlignment="1" applyProtection="1">
      <alignment vertical="center"/>
      <protection locked="0"/>
    </xf>
    <xf numFmtId="0" fontId="9" fillId="0" borderId="11" xfId="0" applyFont="1" applyBorder="1" applyAlignment="1" applyProtection="1">
      <alignment vertical="top" wrapText="1"/>
      <protection locked="0"/>
    </xf>
    <xf numFmtId="0" fontId="18" fillId="0" borderId="1" xfId="0" applyFont="1" applyBorder="1" applyAlignment="1" applyProtection="1">
      <alignment vertical="top" wrapText="1"/>
      <protection locked="0"/>
    </xf>
    <xf numFmtId="0" fontId="49" fillId="0" borderId="5" xfId="0" applyFont="1" applyBorder="1" applyProtection="1">
      <protection locked="0"/>
    </xf>
    <xf numFmtId="0" fontId="49" fillId="0" borderId="6" xfId="0" applyFont="1" applyBorder="1" applyProtection="1">
      <protection locked="0"/>
    </xf>
    <xf numFmtId="0" fontId="49" fillId="0" borderId="3" xfId="0" applyFont="1" applyBorder="1" applyProtection="1">
      <protection locked="0"/>
    </xf>
    <xf numFmtId="0" fontId="49" fillId="0" borderId="0" xfId="0" applyFont="1" applyProtection="1">
      <protection locked="0"/>
    </xf>
    <xf numFmtId="0" fontId="49" fillId="0" borderId="7" xfId="0" applyFont="1" applyBorder="1" applyProtection="1">
      <protection locked="0"/>
    </xf>
    <xf numFmtId="0" fontId="49" fillId="0" borderId="8" xfId="0" applyFont="1" applyBorder="1" applyProtection="1">
      <protection locked="0"/>
    </xf>
    <xf numFmtId="0" fontId="49" fillId="0" borderId="2" xfId="0" applyFont="1" applyBorder="1" applyProtection="1">
      <protection locked="0"/>
    </xf>
    <xf numFmtId="0" fontId="49" fillId="0" borderId="9" xfId="0" applyFont="1" applyBorder="1" applyProtection="1">
      <protection locked="0"/>
    </xf>
    <xf numFmtId="0" fontId="9" fillId="0" borderId="46" xfId="0" applyFont="1" applyBorder="1" applyAlignment="1">
      <alignment vertical="center" wrapText="1"/>
    </xf>
    <xf numFmtId="0" fontId="0" fillId="0" borderId="46" xfId="0" applyBorder="1" applyAlignment="1">
      <alignment vertical="center"/>
    </xf>
    <xf numFmtId="0" fontId="0" fillId="0" borderId="46" xfId="0" applyBorder="1"/>
    <xf numFmtId="0" fontId="8" fillId="0" borderId="0" xfId="0" applyFont="1" applyAlignment="1">
      <alignment horizontal="center" vertical="center"/>
    </xf>
    <xf numFmtId="0" fontId="7" fillId="2" borderId="17" xfId="0" applyFont="1" applyFill="1" applyBorder="1" applyAlignment="1">
      <alignment horizontal="center" vertical="center" wrapText="1"/>
    </xf>
    <xf numFmtId="0" fontId="0" fillId="0" borderId="29" xfId="0" applyBorder="1" applyAlignment="1">
      <alignment vertical="center"/>
    </xf>
    <xf numFmtId="0" fontId="0" fillId="0" borderId="42" xfId="0" applyBorder="1" applyAlignment="1">
      <alignment vertical="center"/>
    </xf>
    <xf numFmtId="0" fontId="7" fillId="2" borderId="18" xfId="0" applyFont="1" applyFill="1" applyBorder="1" applyAlignment="1">
      <alignment horizontal="center" vertical="center" wrapText="1"/>
    </xf>
    <xf numFmtId="0" fontId="0" fillId="0" borderId="23" xfId="0" applyBorder="1"/>
    <xf numFmtId="0" fontId="19" fillId="0" borderId="0" xfId="0" applyFont="1" applyAlignment="1">
      <alignment horizontal="center" vertical="center"/>
    </xf>
    <xf numFmtId="0" fontId="30" fillId="0" borderId="1" xfId="0" applyFont="1" applyBorder="1" applyAlignment="1" applyProtection="1">
      <alignment vertical="top" wrapText="1"/>
      <protection locked="0"/>
    </xf>
    <xf numFmtId="0" fontId="0" fillId="0" borderId="6" xfId="0" applyBorder="1" applyAlignment="1">
      <alignment horizontal="left"/>
    </xf>
    <xf numFmtId="0" fontId="0" fillId="0" borderId="3"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8" fillId="0" borderId="0" xfId="0" applyFont="1" applyAlignment="1">
      <alignment horizontal="center"/>
    </xf>
    <xf numFmtId="0" fontId="9" fillId="0" borderId="0" xfId="0" applyFont="1"/>
    <xf numFmtId="0" fontId="67" fillId="0" borderId="1" xfId="0" applyFont="1" applyBorder="1" applyAlignment="1">
      <alignment vertical="center" wrapText="1"/>
    </xf>
    <xf numFmtId="0" fontId="48" fillId="14" borderId="43" xfId="0" applyFont="1" applyFill="1" applyBorder="1" applyAlignment="1">
      <alignment vertical="center" wrapText="1"/>
    </xf>
    <xf numFmtId="0" fontId="0" fillId="14" borderId="23" xfId="0" applyFill="1" applyBorder="1" applyAlignment="1">
      <alignment vertical="center"/>
    </xf>
    <xf numFmtId="0" fontId="0" fillId="14" borderId="24" xfId="0" applyFill="1" applyBorder="1" applyAlignment="1">
      <alignment vertical="center"/>
    </xf>
    <xf numFmtId="0" fontId="0" fillId="14" borderId="25" xfId="0" applyFill="1" applyBorder="1" applyAlignment="1">
      <alignment vertical="center"/>
    </xf>
    <xf numFmtId="0" fontId="9" fillId="14" borderId="0" xfId="0" applyFont="1" applyFill="1" applyAlignment="1">
      <alignment vertical="center"/>
    </xf>
    <xf numFmtId="0" fontId="0" fillId="14" borderId="26" xfId="0" applyFill="1" applyBorder="1" applyAlignment="1">
      <alignment vertical="center"/>
    </xf>
    <xf numFmtId="0" fontId="67" fillId="0" borderId="1" xfId="0" applyFont="1" applyBorder="1" applyAlignment="1">
      <alignment horizontal="left" vertical="center" wrapText="1"/>
    </xf>
    <xf numFmtId="0" fontId="9" fillId="0" borderId="4" xfId="0" applyFont="1" applyBorder="1" applyAlignment="1" applyProtection="1">
      <alignment horizontal="left" vertical="center" wrapText="1"/>
      <protection locked="0"/>
    </xf>
    <xf numFmtId="0" fontId="9" fillId="0" borderId="5"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9" fillId="0" borderId="49" xfId="0" applyFont="1" applyBorder="1" applyAlignment="1" applyProtection="1">
      <alignment horizontal="left" vertical="center" wrapText="1"/>
      <protection locked="0"/>
    </xf>
    <xf numFmtId="0" fontId="9" fillId="0" borderId="7" xfId="0" applyFont="1" applyBorder="1" applyAlignment="1" applyProtection="1">
      <alignment horizontal="left" vertical="center" wrapText="1"/>
      <protection locked="0"/>
    </xf>
    <xf numFmtId="0" fontId="9" fillId="0" borderId="8" xfId="0" applyFont="1" applyBorder="1" applyAlignment="1" applyProtection="1">
      <alignment horizontal="left" vertical="center" wrapText="1"/>
      <protection locked="0"/>
    </xf>
    <xf numFmtId="0" fontId="9" fillId="0" borderId="2"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8" fillId="0" borderId="0" xfId="0" applyFont="1" applyAlignment="1">
      <alignment horizontal="center" vertical="top" wrapText="1"/>
    </xf>
    <xf numFmtId="0" fontId="7" fillId="2" borderId="1" xfId="0" applyFont="1" applyFill="1" applyBorder="1" applyAlignment="1">
      <alignment vertical="top" wrapText="1"/>
    </xf>
    <xf numFmtId="0" fontId="11" fillId="0" borderId="1" xfId="0" applyFont="1" applyBorder="1" applyAlignment="1" applyProtection="1">
      <alignment vertical="top" wrapText="1"/>
      <protection locked="0"/>
    </xf>
    <xf numFmtId="0" fontId="7" fillId="2" borderId="4" xfId="0" applyFont="1" applyFill="1" applyBorder="1" applyAlignment="1">
      <alignment vertical="top" wrapText="1"/>
    </xf>
    <xf numFmtId="0" fontId="7" fillId="2" borderId="5" xfId="0" applyFont="1" applyFill="1" applyBorder="1" applyAlignment="1">
      <alignment vertical="top" wrapText="1"/>
    </xf>
    <xf numFmtId="0" fontId="7" fillId="2" borderId="6" xfId="0" applyFont="1" applyFill="1" applyBorder="1" applyAlignment="1">
      <alignment vertical="top" wrapText="1"/>
    </xf>
    <xf numFmtId="0" fontId="7" fillId="2" borderId="8" xfId="0" applyFont="1" applyFill="1" applyBorder="1" applyAlignment="1">
      <alignment vertical="top" wrapText="1"/>
    </xf>
    <xf numFmtId="0" fontId="7" fillId="2" borderId="2" xfId="0" applyFont="1" applyFill="1" applyBorder="1" applyAlignment="1">
      <alignment vertical="top" wrapText="1"/>
    </xf>
    <xf numFmtId="0" fontId="7" fillId="2" borderId="9" xfId="0" applyFont="1" applyFill="1" applyBorder="1" applyAlignment="1">
      <alignment vertical="top" wrapText="1"/>
    </xf>
    <xf numFmtId="0" fontId="9" fillId="0" borderId="12" xfId="0" applyFont="1" applyBorder="1" applyAlignment="1" applyProtection="1">
      <alignment vertical="top" wrapText="1"/>
      <protection locked="0"/>
    </xf>
    <xf numFmtId="0" fontId="0" fillId="0" borderId="15" xfId="0" applyBorder="1" applyProtection="1">
      <protection locked="0"/>
    </xf>
    <xf numFmtId="0" fontId="0" fillId="0" borderId="15" xfId="0" applyBorder="1"/>
    <xf numFmtId="0" fontId="7" fillId="2" borderId="1" xfId="0" applyFont="1" applyFill="1" applyBorder="1" applyAlignment="1">
      <alignment horizontal="center" vertical="center" wrapText="1"/>
    </xf>
    <xf numFmtId="0" fontId="0" fillId="0" borderId="5"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2" xfId="0" applyBorder="1" applyAlignment="1">
      <alignment horizontal="center"/>
    </xf>
    <xf numFmtId="0" fontId="0" fillId="0" borderId="9" xfId="0" applyBorder="1" applyAlignment="1">
      <alignment horizontal="center"/>
    </xf>
    <xf numFmtId="0" fontId="56" fillId="2" borderId="1" xfId="0" applyFont="1" applyFill="1" applyBorder="1" applyAlignment="1">
      <alignment horizontal="center" vertical="center" wrapText="1"/>
    </xf>
    <xf numFmtId="0" fontId="0" fillId="0" borderId="16" xfId="0" applyBorder="1" applyAlignment="1">
      <alignment horizontal="center"/>
    </xf>
    <xf numFmtId="0" fontId="2" fillId="0" borderId="12" xfId="0" applyFont="1" applyBorder="1" applyAlignment="1">
      <alignment vertical="top" wrapText="1"/>
    </xf>
    <xf numFmtId="0" fontId="2" fillId="0" borderId="10" xfId="0" applyFont="1" applyBorder="1" applyAlignment="1">
      <alignment vertical="top" wrapText="1"/>
    </xf>
    <xf numFmtId="0" fontId="2" fillId="0" borderId="11" xfId="0" applyFont="1" applyBorder="1" applyAlignment="1">
      <alignment vertical="top" wrapText="1"/>
    </xf>
    <xf numFmtId="0" fontId="7" fillId="2" borderId="14" xfId="0" applyFont="1" applyFill="1" applyBorder="1" applyAlignment="1">
      <alignment vertical="top" wrapText="1"/>
    </xf>
    <xf numFmtId="0" fontId="7" fillId="2" borderId="16" xfId="0" applyFont="1" applyFill="1" applyBorder="1" applyAlignment="1">
      <alignment vertical="top" wrapText="1"/>
    </xf>
    <xf numFmtId="0" fontId="9" fillId="0" borderId="12" xfId="0" applyFont="1" applyBorder="1" applyAlignment="1">
      <alignment horizontal="center" vertical="center" wrapText="1"/>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9" fillId="0" borderId="8" xfId="0" applyFont="1" applyBorder="1" applyAlignment="1">
      <alignment horizontal="center" vertical="top" wrapText="1"/>
    </xf>
    <xf numFmtId="0" fontId="9" fillId="0" borderId="2" xfId="0" applyFont="1" applyBorder="1" applyAlignment="1">
      <alignment horizontal="center" vertical="top" wrapText="1"/>
    </xf>
    <xf numFmtId="0" fontId="9" fillId="0" borderId="2" xfId="0" applyFont="1" applyBorder="1" applyAlignment="1">
      <alignment vertical="top" wrapText="1"/>
    </xf>
    <xf numFmtId="0" fontId="30" fillId="4" borderId="1" xfId="0" applyFont="1" applyFill="1" applyBorder="1" applyAlignment="1" applyProtection="1">
      <alignment vertical="top" wrapText="1"/>
      <protection locked="0"/>
    </xf>
    <xf numFmtId="0" fontId="0" fillId="0" borderId="5" xfId="0" applyBorder="1" applyAlignment="1" applyProtection="1">
      <alignment wrapText="1"/>
      <protection locked="0"/>
    </xf>
    <xf numFmtId="0" fontId="0" fillId="0" borderId="6" xfId="0" applyBorder="1" applyAlignment="1" applyProtection="1">
      <alignment wrapText="1"/>
      <protection locked="0"/>
    </xf>
    <xf numFmtId="0" fontId="9" fillId="5" borderId="49" xfId="0" applyFont="1" applyFill="1" applyBorder="1" applyAlignment="1">
      <alignment vertical="top" wrapText="1"/>
    </xf>
    <xf numFmtId="0" fontId="0" fillId="5" borderId="49" xfId="0" applyFill="1" applyBorder="1"/>
    <xf numFmtId="0" fontId="30" fillId="4" borderId="4" xfId="0" applyFont="1" applyFill="1" applyBorder="1" applyAlignment="1" applyProtection="1">
      <alignment horizontal="left" vertical="top" wrapText="1"/>
      <protection locked="0"/>
    </xf>
    <xf numFmtId="0" fontId="30" fillId="4" borderId="5" xfId="0" applyFont="1" applyFill="1" applyBorder="1" applyAlignment="1" applyProtection="1">
      <alignment horizontal="left" vertical="top" wrapText="1"/>
      <protection locked="0"/>
    </xf>
    <xf numFmtId="0" fontId="30" fillId="4" borderId="6" xfId="0" applyFont="1" applyFill="1" applyBorder="1" applyAlignment="1" applyProtection="1">
      <alignment horizontal="left" vertical="top" wrapText="1"/>
      <protection locked="0"/>
    </xf>
    <xf numFmtId="0" fontId="30" fillId="4" borderId="8" xfId="0" applyFont="1" applyFill="1" applyBorder="1" applyAlignment="1" applyProtection="1">
      <alignment horizontal="left" vertical="top" wrapText="1"/>
      <protection locked="0"/>
    </xf>
    <xf numFmtId="0" fontId="30" fillId="4" borderId="2" xfId="0" applyFont="1" applyFill="1" applyBorder="1" applyAlignment="1" applyProtection="1">
      <alignment horizontal="left" vertical="top" wrapText="1"/>
      <protection locked="0"/>
    </xf>
    <xf numFmtId="0" fontId="30" fillId="4" borderId="9" xfId="0" applyFont="1" applyFill="1" applyBorder="1" applyAlignment="1" applyProtection="1">
      <alignment horizontal="left" vertical="top" wrapText="1"/>
      <protection locked="0"/>
    </xf>
    <xf numFmtId="0" fontId="9" fillId="0" borderId="4" xfId="0" applyFont="1" applyBorder="1" applyAlignment="1" applyProtection="1">
      <alignment horizontal="left" vertical="top" wrapText="1"/>
      <protection locked="0"/>
    </xf>
    <xf numFmtId="0" fontId="9" fillId="0" borderId="5" xfId="0" applyFont="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9" fillId="0" borderId="8" xfId="0" applyFont="1" applyBorder="1" applyAlignment="1" applyProtection="1">
      <alignment horizontal="left" vertical="top" wrapText="1"/>
      <protection locked="0"/>
    </xf>
    <xf numFmtId="0" fontId="9" fillId="0" borderId="2" xfId="0" applyFont="1" applyBorder="1" applyAlignment="1" applyProtection="1">
      <alignment horizontal="left" vertical="top" wrapText="1"/>
      <protection locked="0"/>
    </xf>
    <xf numFmtId="0" fontId="9" fillId="0" borderId="9" xfId="0" applyFont="1" applyBorder="1" applyAlignment="1" applyProtection="1">
      <alignment horizontal="left" vertical="top" wrapText="1"/>
      <protection locked="0"/>
    </xf>
    <xf numFmtId="0" fontId="9" fillId="0" borderId="1" xfId="0" quotePrefix="1" applyFont="1" applyBorder="1" applyAlignment="1" applyProtection="1">
      <alignment vertical="center" wrapText="1"/>
      <protection locked="0"/>
    </xf>
    <xf numFmtId="0" fontId="0" fillId="0" borderId="8" xfId="0" applyBorder="1" applyAlignment="1" applyProtection="1">
      <alignment wrapText="1"/>
      <protection locked="0"/>
    </xf>
    <xf numFmtId="0" fontId="0" fillId="0" borderId="9" xfId="0" applyBorder="1" applyAlignment="1" applyProtection="1">
      <alignment wrapText="1"/>
      <protection locked="0"/>
    </xf>
    <xf numFmtId="0" fontId="0" fillId="0" borderId="5" xfId="0" applyBorder="1" applyAlignment="1" applyProtection="1">
      <alignment vertical="top"/>
      <protection locked="0"/>
    </xf>
    <xf numFmtId="0" fontId="0" fillId="0" borderId="2" xfId="0" applyBorder="1" applyAlignment="1" applyProtection="1">
      <alignment vertical="top"/>
      <protection locked="0"/>
    </xf>
    <xf numFmtId="0" fontId="32" fillId="2" borderId="1" xfId="0" applyFont="1" applyFill="1" applyBorder="1" applyAlignment="1">
      <alignment horizontal="center" vertical="center" wrapText="1"/>
    </xf>
    <xf numFmtId="0" fontId="0" fillId="0" borderId="6" xfId="0" applyBorder="1" applyAlignment="1" applyProtection="1">
      <alignment vertical="center" wrapText="1"/>
      <protection locked="0"/>
    </xf>
    <xf numFmtId="0" fontId="0" fillId="0" borderId="8" xfId="0" applyBorder="1" applyAlignment="1" applyProtection="1">
      <alignment vertical="center" wrapText="1"/>
      <protection locked="0"/>
    </xf>
    <xf numFmtId="0" fontId="0" fillId="0" borderId="9" xfId="0" applyBorder="1" applyAlignment="1" applyProtection="1">
      <alignment vertical="center" wrapText="1"/>
      <protection locked="0"/>
    </xf>
    <xf numFmtId="0" fontId="37" fillId="0" borderId="0" xfId="1" applyFont="1" applyAlignment="1">
      <alignment horizontal="left" wrapText="1"/>
    </xf>
    <xf numFmtId="0" fontId="0" fillId="0" borderId="0" xfId="0" applyAlignment="1">
      <alignment horizontal="left"/>
    </xf>
    <xf numFmtId="0" fontId="10" fillId="2" borderId="12" xfId="0" applyFont="1" applyFill="1" applyBorder="1" applyAlignment="1">
      <alignment horizontal="left" vertical="top" wrapText="1"/>
    </xf>
    <xf numFmtId="0" fontId="9" fillId="0" borderId="44" xfId="0" applyFont="1" applyBorder="1" applyAlignment="1" applyProtection="1">
      <alignment horizontal="left" vertical="center" wrapText="1"/>
      <protection locked="0"/>
    </xf>
    <xf numFmtId="0" fontId="0" fillId="0" borderId="10" xfId="0" applyBorder="1" applyAlignment="1" applyProtection="1">
      <alignment horizontal="left" vertical="center"/>
      <protection locked="0"/>
    </xf>
    <xf numFmtId="0" fontId="0" fillId="0" borderId="28" xfId="0" applyBorder="1" applyAlignment="1" applyProtection="1">
      <alignment horizontal="left" vertical="center"/>
      <protection locked="0"/>
    </xf>
    <xf numFmtId="0" fontId="9" fillId="0" borderId="1" xfId="0" applyFont="1" applyBorder="1" applyAlignment="1">
      <alignment horizontal="left" vertical="center" wrapText="1"/>
    </xf>
    <xf numFmtId="0" fontId="0" fillId="0" borderId="11" xfId="0" applyBorder="1" applyAlignment="1">
      <alignment horizontal="left" vertical="center"/>
    </xf>
    <xf numFmtId="0" fontId="9" fillId="0" borderId="44" xfId="0" applyFont="1" applyBorder="1" applyAlignment="1" applyProtection="1">
      <alignment vertical="center" wrapText="1"/>
      <protection locked="0"/>
    </xf>
    <xf numFmtId="0" fontId="0" fillId="0" borderId="28" xfId="0" applyBorder="1" applyProtection="1">
      <protection locked="0"/>
    </xf>
    <xf numFmtId="0" fontId="7" fillId="3" borderId="1"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45" xfId="0" applyFont="1" applyFill="1" applyBorder="1" applyAlignment="1">
      <alignment horizontal="center" vertical="center" wrapText="1"/>
    </xf>
    <xf numFmtId="0" fontId="0" fillId="0" borderId="27" xfId="0" applyBorder="1"/>
    <xf numFmtId="0" fontId="7" fillId="3" borderId="1" xfId="0" applyFont="1" applyFill="1" applyBorder="1" applyAlignment="1">
      <alignment vertical="top" wrapText="1"/>
    </xf>
    <xf numFmtId="0" fontId="9" fillId="0" borderId="1" xfId="0" applyFont="1" applyBorder="1" applyAlignment="1">
      <alignment horizontal="left" vertical="top" wrapText="1" indent="1"/>
    </xf>
    <xf numFmtId="0" fontId="7" fillId="3" borderId="4" xfId="0" applyFont="1" applyFill="1" applyBorder="1" applyAlignment="1">
      <alignment vertical="top" wrapText="1"/>
    </xf>
    <xf numFmtId="0" fontId="7" fillId="3" borderId="5" xfId="0" applyFont="1" applyFill="1" applyBorder="1" applyAlignment="1">
      <alignment vertical="top" wrapText="1"/>
    </xf>
    <xf numFmtId="0" fontId="7" fillId="3" borderId="6" xfId="0" applyFont="1" applyFill="1" applyBorder="1" applyAlignment="1">
      <alignment vertical="top" wrapText="1"/>
    </xf>
    <xf numFmtId="0" fontId="7" fillId="3" borderId="8" xfId="0" applyFont="1" applyFill="1" applyBorder="1" applyAlignment="1">
      <alignment vertical="top" wrapText="1"/>
    </xf>
    <xf numFmtId="0" fontId="7" fillId="3" borderId="2" xfId="0" applyFont="1" applyFill="1" applyBorder="1" applyAlignment="1">
      <alignment vertical="top" wrapText="1"/>
    </xf>
    <xf numFmtId="0" fontId="7" fillId="3" borderId="9" xfId="0" applyFont="1" applyFill="1" applyBorder="1" applyAlignment="1">
      <alignment vertical="top" wrapText="1"/>
    </xf>
    <xf numFmtId="0" fontId="10" fillId="2" borderId="1" xfId="0" applyFont="1" applyFill="1" applyBorder="1" applyAlignment="1">
      <alignment horizontal="left" vertical="top" wrapText="1"/>
    </xf>
    <xf numFmtId="0" fontId="0" fillId="0" borderId="1" xfId="0" applyBorder="1" applyProtection="1">
      <protection locked="0"/>
    </xf>
    <xf numFmtId="0" fontId="30" fillId="5" borderId="1" xfId="0" applyFont="1" applyFill="1" applyBorder="1" applyAlignment="1">
      <alignment horizontal="left" vertical="top" wrapText="1"/>
    </xf>
    <xf numFmtId="0" fontId="0" fillId="5" borderId="5" xfId="0" applyFill="1" applyBorder="1"/>
    <xf numFmtId="0" fontId="0" fillId="5" borderId="3" xfId="0" applyFill="1" applyBorder="1"/>
    <xf numFmtId="0" fontId="0" fillId="5" borderId="0" xfId="0" applyFill="1"/>
    <xf numFmtId="0" fontId="0" fillId="5" borderId="8" xfId="0" applyFill="1" applyBorder="1"/>
    <xf numFmtId="0" fontId="0" fillId="5" borderId="2" xfId="0" applyFill="1" applyBorder="1"/>
    <xf numFmtId="0" fontId="9" fillId="5" borderId="1" xfId="0" applyFont="1" applyFill="1" applyBorder="1" applyAlignment="1">
      <alignment vertical="top" wrapText="1"/>
    </xf>
    <xf numFmtId="0" fontId="9" fillId="5" borderId="46" xfId="0" applyFont="1" applyFill="1" applyBorder="1" applyAlignment="1">
      <alignment vertical="top" wrapText="1"/>
    </xf>
    <xf numFmtId="0" fontId="0" fillId="5" borderId="46" xfId="0" applyFill="1" applyBorder="1"/>
    <xf numFmtId="0" fontId="0" fillId="5" borderId="56" xfId="0" applyFill="1" applyBorder="1"/>
    <xf numFmtId="0" fontId="30" fillId="0" borderId="1" xfId="0" applyFont="1" applyBorder="1" applyAlignment="1">
      <alignment vertical="top" wrapText="1"/>
    </xf>
    <xf numFmtId="0" fontId="0" fillId="0" borderId="49" xfId="0" applyBorder="1"/>
    <xf numFmtId="0" fontId="10" fillId="14" borderId="1" xfId="0" applyFont="1" applyFill="1" applyBorder="1" applyAlignment="1">
      <alignment horizontal="left" vertical="center" wrapText="1"/>
    </xf>
    <xf numFmtId="0" fontId="0" fillId="14" borderId="5" xfId="0" applyFill="1" applyBorder="1" applyAlignment="1">
      <alignment vertical="center"/>
    </xf>
    <xf numFmtId="0" fontId="0" fillId="14" borderId="6" xfId="0" applyFill="1" applyBorder="1" applyAlignment="1">
      <alignment vertical="center"/>
    </xf>
    <xf numFmtId="0" fontId="0" fillId="14" borderId="8" xfId="0" applyFill="1" applyBorder="1" applyAlignment="1">
      <alignment vertical="center"/>
    </xf>
    <xf numFmtId="0" fontId="0" fillId="14" borderId="2" xfId="0" applyFill="1" applyBorder="1" applyAlignment="1">
      <alignment vertical="center"/>
    </xf>
    <xf numFmtId="0" fontId="0" fillId="14" borderId="49" xfId="0" applyFill="1" applyBorder="1" applyAlignment="1">
      <alignment vertical="center"/>
    </xf>
    <xf numFmtId="0" fontId="0" fillId="14" borderId="7" xfId="0" applyFill="1" applyBorder="1" applyAlignment="1">
      <alignment vertical="center"/>
    </xf>
    <xf numFmtId="0" fontId="9" fillId="0" borderId="4" xfId="0" applyFont="1" applyBorder="1" applyAlignment="1" applyProtection="1">
      <alignment vertical="top" wrapText="1"/>
      <protection locked="0"/>
    </xf>
    <xf numFmtId="0" fontId="9" fillId="5" borderId="1" xfId="0" applyFont="1" applyFill="1" applyBorder="1" applyAlignment="1">
      <alignment horizontal="left" vertical="top" wrapText="1"/>
    </xf>
    <xf numFmtId="0" fontId="9" fillId="5" borderId="4" xfId="0" applyFont="1" applyFill="1" applyBorder="1" applyAlignment="1">
      <alignment horizontal="left" vertical="top" wrapText="1"/>
    </xf>
    <xf numFmtId="0" fontId="9" fillId="0" borderId="5" xfId="0" applyFont="1" applyBorder="1" applyAlignment="1" applyProtection="1">
      <alignment vertical="top" wrapText="1"/>
      <protection locked="0"/>
    </xf>
    <xf numFmtId="0" fontId="9" fillId="0" borderId="6" xfId="0" applyFont="1" applyBorder="1" applyAlignment="1" applyProtection="1">
      <alignment vertical="top" wrapText="1"/>
      <protection locked="0"/>
    </xf>
    <xf numFmtId="0" fontId="9" fillId="0" borderId="3" xfId="0" applyFont="1" applyBorder="1" applyAlignment="1" applyProtection="1">
      <alignment vertical="top" wrapText="1"/>
      <protection locked="0"/>
    </xf>
    <xf numFmtId="0" fontId="9" fillId="0" borderId="49" xfId="0" applyFont="1" applyBorder="1" applyAlignment="1" applyProtection="1">
      <alignment vertical="top" wrapText="1"/>
      <protection locked="0"/>
    </xf>
    <xf numFmtId="0" fontId="9" fillId="0" borderId="7" xfId="0" applyFont="1" applyBorder="1" applyAlignment="1" applyProtection="1">
      <alignment vertical="top" wrapText="1"/>
      <protection locked="0"/>
    </xf>
    <xf numFmtId="0" fontId="9" fillId="0" borderId="8" xfId="0" applyFont="1" applyBorder="1" applyAlignment="1" applyProtection="1">
      <alignment vertical="top" wrapText="1"/>
      <protection locked="0"/>
    </xf>
    <xf numFmtId="0" fontId="9" fillId="0" borderId="2" xfId="0" applyFont="1" applyBorder="1" applyAlignment="1" applyProtection="1">
      <alignment vertical="top" wrapText="1"/>
      <protection locked="0"/>
    </xf>
    <xf numFmtId="0" fontId="9" fillId="0" borderId="9" xfId="0" applyFont="1" applyBorder="1" applyAlignment="1" applyProtection="1">
      <alignment vertical="top" wrapText="1"/>
      <protection locked="0"/>
    </xf>
    <xf numFmtId="0" fontId="0" fillId="0" borderId="1" xfId="0" applyBorder="1" applyAlignment="1" applyProtection="1">
      <alignment horizontal="left"/>
      <protection locked="0"/>
    </xf>
    <xf numFmtId="0" fontId="9" fillId="5" borderId="16" xfId="0" applyFont="1" applyFill="1" applyBorder="1" applyAlignment="1">
      <alignment vertical="top" wrapText="1"/>
    </xf>
    <xf numFmtId="0" fontId="30" fillId="0" borderId="4" xfId="1" applyFont="1" applyBorder="1" applyAlignment="1" applyProtection="1">
      <alignment vertical="top" wrapText="1"/>
      <protection locked="0"/>
    </xf>
    <xf numFmtId="0" fontId="30" fillId="0" borderId="5" xfId="1" applyFont="1" applyBorder="1" applyAlignment="1" applyProtection="1">
      <alignment vertical="top" wrapText="1"/>
      <protection locked="0"/>
    </xf>
    <xf numFmtId="0" fontId="30" fillId="0" borderId="6" xfId="1" applyFont="1" applyBorder="1" applyAlignment="1" applyProtection="1">
      <alignment vertical="top" wrapText="1"/>
      <protection locked="0"/>
    </xf>
    <xf numFmtId="0" fontId="30" fillId="0" borderId="3" xfId="1" applyFont="1" applyBorder="1" applyAlignment="1" applyProtection="1">
      <alignment vertical="top" wrapText="1"/>
      <protection locked="0"/>
    </xf>
    <xf numFmtId="0" fontId="30" fillId="0" borderId="49" xfId="1" applyFont="1" applyBorder="1" applyAlignment="1" applyProtection="1">
      <alignment vertical="top" wrapText="1"/>
      <protection locked="0"/>
    </xf>
    <xf numFmtId="0" fontId="30" fillId="0" borderId="7" xfId="1" applyFont="1" applyBorder="1" applyAlignment="1" applyProtection="1">
      <alignment vertical="top" wrapText="1"/>
      <protection locked="0"/>
    </xf>
    <xf numFmtId="0" fontId="30" fillId="0" borderId="8" xfId="1" applyFont="1" applyBorder="1" applyAlignment="1" applyProtection="1">
      <alignment vertical="top" wrapText="1"/>
      <protection locked="0"/>
    </xf>
    <xf numFmtId="0" fontId="30" fillId="0" borderId="2" xfId="1" applyFont="1" applyBorder="1" applyAlignment="1" applyProtection="1">
      <alignment vertical="top" wrapText="1"/>
      <protection locked="0"/>
    </xf>
    <xf numFmtId="0" fontId="30" fillId="0" borderId="9" xfId="1" applyFont="1" applyBorder="1" applyAlignment="1" applyProtection="1">
      <alignment vertical="top" wrapText="1"/>
      <protection locked="0"/>
    </xf>
    <xf numFmtId="0" fontId="81" fillId="0" borderId="1" xfId="0" applyFont="1" applyBorder="1" applyAlignment="1" applyProtection="1">
      <alignment vertical="top" wrapText="1"/>
      <protection locked="0"/>
    </xf>
    <xf numFmtId="0" fontId="70" fillId="0" borderId="1" xfId="0" applyFont="1" applyBorder="1" applyProtection="1">
      <protection locked="0"/>
    </xf>
    <xf numFmtId="0" fontId="7" fillId="2" borderId="1" xfId="0" applyFont="1" applyFill="1" applyBorder="1" applyAlignment="1">
      <alignment horizontal="left" vertical="top" wrapText="1"/>
    </xf>
    <xf numFmtId="166" fontId="9" fillId="0" borderId="1" xfId="0" applyNumberFormat="1" applyFont="1" applyBorder="1" applyAlignment="1">
      <alignment vertical="top" wrapText="1"/>
    </xf>
    <xf numFmtId="166" fontId="9" fillId="5" borderId="12" xfId="0" applyNumberFormat="1" applyFont="1" applyFill="1" applyBorder="1" applyAlignment="1" applyProtection="1">
      <alignment vertical="top" wrapText="1"/>
      <protection locked="0"/>
    </xf>
    <xf numFmtId="0" fontId="0" fillId="5" borderId="10" xfId="0" applyFill="1" applyBorder="1" applyProtection="1">
      <protection locked="0"/>
    </xf>
    <xf numFmtId="0" fontId="0" fillId="5" borderId="11" xfId="0" applyFill="1" applyBorder="1" applyProtection="1">
      <protection locked="0"/>
    </xf>
    <xf numFmtId="166" fontId="9" fillId="0" borderId="12" xfId="0" applyNumberFormat="1" applyFont="1" applyBorder="1" applyAlignment="1" applyProtection="1">
      <alignment vertical="top" wrapText="1"/>
      <protection locked="0"/>
    </xf>
    <xf numFmtId="0" fontId="9" fillId="5" borderId="0" xfId="0" applyFont="1" applyFill="1" applyAlignment="1">
      <alignment vertical="top" wrapText="1"/>
    </xf>
    <xf numFmtId="0" fontId="73" fillId="2" borderId="1" xfId="0" applyFont="1" applyFill="1" applyBorder="1" applyAlignment="1">
      <alignment horizontal="center" vertical="center" wrapText="1"/>
    </xf>
    <xf numFmtId="0" fontId="0" fillId="0" borderId="5" xfId="0" applyBorder="1" applyAlignment="1">
      <alignment wrapText="1"/>
    </xf>
    <xf numFmtId="0" fontId="0" fillId="0" borderId="6" xfId="0" applyBorder="1" applyAlignment="1">
      <alignment wrapText="1"/>
    </xf>
    <xf numFmtId="0" fontId="0" fillId="0" borderId="8" xfId="0" applyBorder="1" applyAlignment="1">
      <alignment wrapText="1"/>
    </xf>
    <xf numFmtId="0" fontId="0" fillId="0" borderId="2" xfId="0" applyBorder="1" applyAlignment="1">
      <alignment wrapText="1"/>
    </xf>
    <xf numFmtId="0" fontId="0" fillId="0" borderId="9" xfId="0" applyBorder="1" applyAlignment="1">
      <alignment wrapText="1"/>
    </xf>
    <xf numFmtId="0" fontId="35" fillId="0" borderId="0" xfId="1" applyFont="1" applyAlignment="1">
      <alignment wrapText="1"/>
    </xf>
    <xf numFmtId="0" fontId="10" fillId="0" borderId="1" xfId="0" applyFont="1" applyBorder="1" applyAlignment="1">
      <alignment horizontal="center" vertical="top" wrapText="1"/>
    </xf>
    <xf numFmtId="0" fontId="9" fillId="0" borderId="4" xfId="0" applyFont="1" applyBorder="1" applyAlignment="1">
      <alignment vertical="top" wrapText="1"/>
    </xf>
    <xf numFmtId="166" fontId="9" fillId="0" borderId="12" xfId="0" applyNumberFormat="1" applyFont="1" applyBorder="1" applyAlignment="1" applyProtection="1">
      <alignment horizontal="right" vertical="center" wrapText="1"/>
      <protection locked="0"/>
    </xf>
    <xf numFmtId="0" fontId="0" fillId="0" borderId="10" xfId="0" applyBorder="1" applyAlignment="1" applyProtection="1">
      <alignment horizontal="right" vertical="center"/>
      <protection locked="0"/>
    </xf>
    <xf numFmtId="0" fontId="0" fillId="0" borderId="11" xfId="0" applyBorder="1" applyAlignment="1" applyProtection="1">
      <alignment horizontal="right" vertical="center"/>
      <protection locked="0"/>
    </xf>
    <xf numFmtId="0" fontId="48" fillId="5" borderId="1" xfId="0" applyFont="1" applyFill="1" applyBorder="1" applyAlignment="1" applyProtection="1">
      <alignment vertical="top" wrapText="1"/>
      <protection locked="0"/>
    </xf>
    <xf numFmtId="0" fontId="0" fillId="5" borderId="1" xfId="0" applyFill="1" applyBorder="1" applyProtection="1">
      <protection locked="0"/>
    </xf>
    <xf numFmtId="166" fontId="9" fillId="0" borderId="12" xfId="0" applyNumberFormat="1" applyFont="1" applyBorder="1" applyAlignment="1">
      <alignment vertical="top" wrapText="1"/>
    </xf>
    <xf numFmtId="166" fontId="73" fillId="8" borderId="1" xfId="0" applyNumberFormat="1" applyFont="1" applyFill="1" applyBorder="1" applyAlignment="1">
      <alignment vertical="top" wrapText="1"/>
    </xf>
    <xf numFmtId="0" fontId="73" fillId="0" borderId="1" xfId="0" applyFont="1" applyBorder="1" applyAlignment="1">
      <alignment vertical="top" wrapText="1"/>
    </xf>
    <xf numFmtId="165" fontId="9" fillId="0" borderId="1" xfId="0" applyNumberFormat="1" applyFont="1" applyBorder="1" applyAlignment="1">
      <alignment vertical="top" wrapText="1"/>
    </xf>
    <xf numFmtId="0" fontId="0" fillId="0" borderId="1" xfId="0" applyBorder="1"/>
    <xf numFmtId="0" fontId="7" fillId="2" borderId="1" xfId="0" applyFont="1" applyFill="1" applyBorder="1" applyAlignment="1">
      <alignment horizontal="center" vertical="top" wrapText="1"/>
    </xf>
    <xf numFmtId="0" fontId="9" fillId="0" borderId="0" xfId="0" applyFont="1" applyAlignment="1">
      <alignment vertical="top"/>
    </xf>
    <xf numFmtId="0" fontId="30" fillId="0" borderId="0" xfId="0" applyFont="1" applyAlignment="1">
      <alignment horizontal="center" vertical="top" wrapText="1"/>
    </xf>
    <xf numFmtId="0" fontId="30" fillId="0" borderId="22" xfId="0" applyFont="1" applyFill="1" applyBorder="1" applyAlignment="1" applyProtection="1">
      <alignment horizontal="left" vertical="top" wrapText="1"/>
      <protection locked="0"/>
    </xf>
    <xf numFmtId="0" fontId="9" fillId="0" borderId="23" xfId="0" applyFont="1" applyFill="1" applyBorder="1" applyAlignment="1" applyProtection="1">
      <alignment horizontal="left" vertical="top" wrapText="1"/>
      <protection locked="0"/>
    </xf>
    <xf numFmtId="0" fontId="9" fillId="0" borderId="24" xfId="0" applyFont="1" applyFill="1" applyBorder="1" applyAlignment="1" applyProtection="1">
      <alignment horizontal="left" vertical="top" wrapText="1"/>
      <protection locked="0"/>
    </xf>
    <xf numFmtId="0" fontId="9" fillId="0" borderId="25" xfId="0" applyFont="1" applyFill="1" applyBorder="1" applyAlignment="1" applyProtection="1">
      <alignment horizontal="left" vertical="top" wrapText="1"/>
      <protection locked="0"/>
    </xf>
    <xf numFmtId="0" fontId="9" fillId="0" borderId="49" xfId="0" applyFont="1" applyFill="1" applyBorder="1" applyAlignment="1" applyProtection="1">
      <alignment horizontal="left" vertical="top" wrapText="1"/>
      <protection locked="0"/>
    </xf>
    <xf numFmtId="0" fontId="9" fillId="0" borderId="26" xfId="0" applyFont="1" applyFill="1" applyBorder="1" applyAlignment="1" applyProtection="1">
      <alignment horizontal="left" vertical="top" wrapText="1"/>
      <protection locked="0"/>
    </xf>
    <xf numFmtId="0" fontId="9" fillId="0" borderId="19" xfId="0" applyFont="1" applyFill="1" applyBorder="1" applyAlignment="1" applyProtection="1">
      <alignment horizontal="left" vertical="top" wrapText="1"/>
      <protection locked="0"/>
    </xf>
    <xf numFmtId="0" fontId="9" fillId="0" borderId="20" xfId="0" applyFont="1" applyFill="1" applyBorder="1" applyAlignment="1" applyProtection="1">
      <alignment horizontal="left" vertical="top" wrapText="1"/>
      <protection locked="0"/>
    </xf>
    <xf numFmtId="0" fontId="9" fillId="0" borderId="21" xfId="0" applyFont="1" applyFill="1" applyBorder="1" applyAlignment="1" applyProtection="1">
      <alignment horizontal="left" vertical="top" wrapText="1"/>
      <protection locked="0"/>
    </xf>
    <xf numFmtId="0" fontId="9" fillId="0" borderId="22" xfId="0" applyFont="1" applyFill="1" applyBorder="1" applyAlignment="1" applyProtection="1">
      <alignment horizontal="left" vertical="top" wrapText="1"/>
      <protection locked="0"/>
    </xf>
    <xf numFmtId="0" fontId="9" fillId="0" borderId="23" xfId="0" applyFont="1" applyFill="1" applyBorder="1" applyAlignment="1" applyProtection="1">
      <alignment horizontal="left" vertical="top"/>
      <protection locked="0"/>
    </xf>
    <xf numFmtId="0" fontId="9" fillId="0" borderId="24" xfId="0" applyFont="1" applyFill="1" applyBorder="1" applyAlignment="1" applyProtection="1">
      <alignment horizontal="left" vertical="top"/>
      <protection locked="0"/>
    </xf>
    <xf numFmtId="0" fontId="9" fillId="0" borderId="25" xfId="0" applyFont="1" applyFill="1" applyBorder="1" applyAlignment="1" applyProtection="1">
      <alignment horizontal="left" vertical="top"/>
      <protection locked="0"/>
    </xf>
    <xf numFmtId="0" fontId="9" fillId="0" borderId="49" xfId="0" applyFont="1" applyFill="1" applyBorder="1" applyAlignment="1" applyProtection="1">
      <alignment horizontal="left" vertical="top"/>
      <protection locked="0"/>
    </xf>
    <xf numFmtId="0" fontId="9" fillId="0" borderId="26" xfId="0" applyFont="1" applyFill="1" applyBorder="1" applyAlignment="1" applyProtection="1">
      <alignment horizontal="left" vertical="top"/>
      <protection locked="0"/>
    </xf>
    <xf numFmtId="0" fontId="9" fillId="0" borderId="19" xfId="0" applyFont="1" applyFill="1" applyBorder="1" applyAlignment="1" applyProtection="1">
      <alignment horizontal="left" vertical="top"/>
      <protection locked="0"/>
    </xf>
    <xf numFmtId="0" fontId="9" fillId="0" borderId="20" xfId="0" applyFont="1" applyFill="1" applyBorder="1" applyAlignment="1" applyProtection="1">
      <alignment horizontal="left" vertical="top"/>
      <protection locked="0"/>
    </xf>
    <xf numFmtId="0" fontId="9" fillId="0" borderId="21" xfId="0" applyFont="1" applyFill="1" applyBorder="1" applyAlignment="1" applyProtection="1">
      <alignment horizontal="left" vertical="top"/>
      <protection locked="0"/>
    </xf>
    <xf numFmtId="0" fontId="0" fillId="0" borderId="49" xfId="0" applyBorder="1" applyAlignment="1"/>
    <xf numFmtId="0" fontId="8" fillId="0" borderId="49" xfId="0" applyFont="1" applyBorder="1" applyAlignment="1">
      <alignment vertical="top" wrapText="1"/>
    </xf>
    <xf numFmtId="0" fontId="51" fillId="0" borderId="49" xfId="0" applyFont="1" applyBorder="1" applyAlignment="1">
      <alignment vertical="top" wrapText="1"/>
    </xf>
    <xf numFmtId="0" fontId="63" fillId="5" borderId="49" xfId="0" applyFont="1" applyFill="1" applyBorder="1"/>
    <xf numFmtId="0" fontId="45" fillId="5" borderId="49" xfId="0" applyFont="1" applyFill="1" applyBorder="1"/>
    <xf numFmtId="0" fontId="45" fillId="0" borderId="49" xfId="0" applyFont="1" applyBorder="1" applyAlignment="1">
      <alignment vertical="top"/>
    </xf>
    <xf numFmtId="0" fontId="45" fillId="0" borderId="49" xfId="0" applyFont="1" applyBorder="1"/>
    <xf numFmtId="0" fontId="26" fillId="0" borderId="49" xfId="0" applyFont="1" applyBorder="1"/>
    <xf numFmtId="0" fontId="41" fillId="0" borderId="49" xfId="0" applyFont="1" applyBorder="1" applyAlignment="1">
      <alignment horizontal="left" vertical="center" indent="1"/>
    </xf>
    <xf numFmtId="0" fontId="40" fillId="0" borderId="49" xfId="0" applyFont="1" applyBorder="1" applyAlignment="1">
      <alignment horizontal="left" vertical="center" indent="2"/>
    </xf>
    <xf numFmtId="0" fontId="41" fillId="0" borderId="49" xfId="0" applyFont="1" applyBorder="1" applyAlignment="1">
      <alignment horizontal="left" vertical="center" indent="2"/>
    </xf>
    <xf numFmtId="0" fontId="24" fillId="0" borderId="49" xfId="0" applyFont="1" applyBorder="1"/>
    <xf numFmtId="0" fontId="0" fillId="0" borderId="49" xfId="0" applyBorder="1" applyAlignment="1">
      <alignment horizontal="left" vertical="center" indent="1"/>
    </xf>
    <xf numFmtId="0" fontId="3" fillId="0" borderId="49" xfId="0" applyFont="1" applyBorder="1"/>
    <xf numFmtId="0" fontId="63" fillId="0" borderId="49" xfId="0" applyFont="1" applyFill="1" applyBorder="1"/>
    <xf numFmtId="0" fontId="0" fillId="0" borderId="49" xfId="0" applyFill="1" applyBorder="1"/>
    <xf numFmtId="0" fontId="40" fillId="0" borderId="49" xfId="0" applyFont="1" applyFill="1" applyBorder="1"/>
    <xf numFmtId="0" fontId="41" fillId="0" borderId="49" xfId="0" applyFont="1" applyFill="1" applyBorder="1"/>
    <xf numFmtId="49" fontId="41" fillId="0" borderId="49" xfId="0" applyNumberFormat="1" applyFont="1" applyFill="1" applyBorder="1"/>
    <xf numFmtId="0" fontId="45" fillId="0" borderId="49" xfId="0" applyFont="1" applyFill="1" applyBorder="1"/>
    <xf numFmtId="0" fontId="43" fillId="0" borderId="49" xfId="0" applyFont="1" applyFill="1" applyBorder="1"/>
    <xf numFmtId="0" fontId="29" fillId="0" borderId="49" xfId="0" applyFont="1" applyFill="1" applyBorder="1"/>
    <xf numFmtId="0" fontId="8" fillId="0" borderId="49" xfId="0" applyFont="1" applyFill="1" applyBorder="1" applyAlignment="1">
      <alignment vertical="top" wrapText="1"/>
    </xf>
    <xf numFmtId="0" fontId="0" fillId="0" borderId="49" xfId="0" applyFill="1" applyBorder="1" applyAlignment="1"/>
    <xf numFmtId="0" fontId="8" fillId="0" borderId="49" xfId="0" applyFont="1" applyFill="1" applyBorder="1" applyAlignment="1">
      <alignment horizontal="center" vertical="top" wrapText="1"/>
    </xf>
    <xf numFmtId="0" fontId="0" fillId="0" borderId="49" xfId="0" applyFill="1" applyBorder="1"/>
    <xf numFmtId="0" fontId="7" fillId="0" borderId="49" xfId="0" applyFont="1" applyFill="1" applyBorder="1" applyAlignment="1">
      <alignment horizontal="center" vertical="top" wrapText="1"/>
    </xf>
    <xf numFmtId="0" fontId="8" fillId="0" borderId="49" xfId="0" applyFont="1" applyFill="1" applyBorder="1" applyAlignment="1">
      <alignment horizontal="center" vertical="top" wrapText="1"/>
    </xf>
    <xf numFmtId="0" fontId="7" fillId="0" borderId="49" xfId="0" applyFont="1" applyFill="1" applyBorder="1" applyAlignment="1">
      <alignment horizontal="center" vertical="top" wrapText="1"/>
    </xf>
    <xf numFmtId="0" fontId="60" fillId="0" borderId="49" xfId="0" applyFont="1" applyFill="1" applyBorder="1"/>
    <xf numFmtId="0" fontId="57" fillId="0" borderId="49" xfId="1" applyFont="1" applyFill="1" applyBorder="1"/>
    <xf numFmtId="0" fontId="51" fillId="0" borderId="49" xfId="0" applyFont="1" applyFill="1" applyBorder="1"/>
    <xf numFmtId="0" fontId="0" fillId="0" borderId="49" xfId="0" applyBorder="1" applyAlignment="1">
      <alignment wrapText="1"/>
    </xf>
    <xf numFmtId="0" fontId="25" fillId="0" borderId="49" xfId="0" applyFont="1" applyFill="1" applyBorder="1"/>
    <xf numFmtId="0" fontId="0" fillId="0" borderId="49" xfId="0" applyFill="1" applyBorder="1" applyAlignment="1">
      <alignment wrapText="1"/>
    </xf>
    <xf numFmtId="0" fontId="41" fillId="0" borderId="49" xfId="0" applyFont="1" applyFill="1" applyBorder="1" applyAlignment="1">
      <alignment wrapText="1"/>
    </xf>
    <xf numFmtId="0" fontId="62" fillId="0" borderId="49" xfId="1" applyFont="1" applyFill="1" applyBorder="1" applyAlignment="1">
      <alignment wrapText="1"/>
    </xf>
    <xf numFmtId="0" fontId="24" fillId="0" borderId="49" xfId="0" applyFont="1" applyFill="1" applyBorder="1"/>
    <xf numFmtId="0" fontId="16" fillId="0" borderId="49" xfId="0" applyFont="1" applyFill="1" applyBorder="1" applyAlignment="1">
      <alignment wrapText="1"/>
    </xf>
    <xf numFmtId="0" fontId="36" fillId="0" borderId="49" xfId="1" applyFont="1" applyFill="1" applyBorder="1" applyAlignment="1">
      <alignment wrapText="1"/>
    </xf>
    <xf numFmtId="0" fontId="26" fillId="0" borderId="49" xfId="0" applyFont="1" applyFill="1" applyBorder="1"/>
    <xf numFmtId="0" fontId="9" fillId="0" borderId="14" xfId="0" applyFont="1" applyBorder="1" applyAlignment="1" applyProtection="1">
      <alignment vertical="top" wrapText="1"/>
      <protection locked="0"/>
    </xf>
    <xf numFmtId="0" fontId="9" fillId="0" borderId="1" xfId="0" applyFont="1" applyFill="1" applyBorder="1" applyAlignment="1">
      <alignment vertical="center" wrapText="1"/>
    </xf>
    <xf numFmtId="0" fontId="0" fillId="0" borderId="6" xfId="0" applyFill="1" applyBorder="1"/>
    <xf numFmtId="0" fontId="0" fillId="0" borderId="8" xfId="0" applyFill="1" applyBorder="1"/>
    <xf numFmtId="0" fontId="0" fillId="0" borderId="9" xfId="0" applyFill="1" applyBorder="1"/>
    <xf numFmtId="0" fontId="51" fillId="0" borderId="49" xfId="0" applyFont="1" applyFill="1" applyBorder="1" applyAlignment="1">
      <alignment vertical="center" wrapText="1"/>
    </xf>
    <xf numFmtId="0" fontId="39" fillId="0" borderId="49" xfId="0" applyFont="1" applyFill="1" applyBorder="1" applyAlignment="1">
      <alignment horizontal="left"/>
    </xf>
    <xf numFmtId="0" fontId="10" fillId="0" borderId="49" xfId="0" applyFont="1" applyFill="1" applyBorder="1" applyAlignment="1">
      <alignment vertical="top" wrapText="1"/>
    </xf>
    <xf numFmtId="0" fontId="9" fillId="0" borderId="49" xfId="0" applyFont="1" applyFill="1" applyBorder="1" applyAlignment="1">
      <alignment vertical="top" wrapText="1"/>
    </xf>
    <xf numFmtId="0" fontId="5" fillId="0" borderId="49" xfId="0" applyFont="1" applyFill="1" applyBorder="1"/>
    <xf numFmtId="0" fontId="3" fillId="0" borderId="49" xfId="0" applyFont="1" applyFill="1" applyBorder="1"/>
    <xf numFmtId="0" fontId="52" fillId="0" borderId="49" xfId="0" applyFont="1" applyFill="1" applyBorder="1" applyAlignment="1">
      <alignment horizontal="left"/>
    </xf>
    <xf numFmtId="0" fontId="9" fillId="0" borderId="49" xfId="0" applyFont="1" applyFill="1" applyBorder="1"/>
    <xf numFmtId="0" fontId="10" fillId="0" borderId="49" xfId="0" applyFont="1" applyFill="1" applyBorder="1"/>
    <xf numFmtId="0" fontId="8" fillId="0" borderId="49" xfId="0" applyFont="1" applyFill="1" applyBorder="1"/>
    <xf numFmtId="0" fontId="9" fillId="0" borderId="49" xfId="0" applyFont="1" applyFill="1" applyBorder="1" applyAlignment="1">
      <alignment vertical="center" wrapText="1"/>
    </xf>
    <xf numFmtId="0" fontId="9" fillId="0" borderId="17" xfId="0" applyFont="1" applyFill="1" applyBorder="1" applyAlignment="1">
      <alignment vertical="center" wrapText="1"/>
    </xf>
    <xf numFmtId="0" fontId="0" fillId="0" borderId="23" xfId="0" applyFill="1" applyBorder="1" applyAlignment="1">
      <alignment wrapText="1"/>
    </xf>
    <xf numFmtId="0" fontId="0" fillId="0" borderId="25" xfId="0" applyFill="1" applyBorder="1" applyAlignment="1">
      <alignment wrapText="1"/>
    </xf>
    <xf numFmtId="0" fontId="0" fillId="0" borderId="49" xfId="0" applyFill="1" applyBorder="1" applyAlignment="1">
      <alignment wrapText="1"/>
    </xf>
    <xf numFmtId="0" fontId="0" fillId="0" borderId="19" xfId="0" applyFill="1" applyBorder="1" applyAlignment="1">
      <alignment wrapText="1"/>
    </xf>
    <xf numFmtId="0" fontId="0" fillId="0" borderId="20" xfId="0" applyFill="1" applyBorder="1" applyAlignment="1">
      <alignment wrapText="1"/>
    </xf>
    <xf numFmtId="0" fontId="9" fillId="0" borderId="50" xfId="0" applyFont="1" applyFill="1" applyBorder="1" applyAlignment="1" applyProtection="1">
      <alignment horizontal="left" vertical="top" wrapText="1"/>
      <protection locked="0"/>
    </xf>
    <xf numFmtId="0" fontId="9" fillId="0" borderId="0" xfId="0" applyFont="1" applyFill="1" applyAlignment="1">
      <alignment vertical="center" wrapText="1"/>
    </xf>
    <xf numFmtId="0" fontId="0" fillId="0" borderId="0" xfId="0" applyFill="1"/>
    <xf numFmtId="0" fontId="0" fillId="0" borderId="49" xfId="0" applyFill="1" applyBorder="1" applyAlignment="1">
      <alignment horizontal="left" vertical="center" indent="1"/>
    </xf>
    <xf numFmtId="0" fontId="24" fillId="0" borderId="49" xfId="0" applyFont="1" applyFill="1" applyBorder="1" applyAlignment="1">
      <alignment horizontal="left" vertical="center" indent="2"/>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strRef>
              <c:f>'2. Progress towards outcomes'!$B$21</c:f>
              <c:strCache>
                <c:ptCount val="1"/>
                <c:pt idx="0">
                  <c:v>Average Cumulative progress toward outcomes (%)</c:v>
                </c:pt>
              </c:strCache>
            </c:strRef>
          </c:tx>
          <c:spPr>
            <a:solidFill>
              <a:srgbClr val="FF9999"/>
            </a:solidFill>
            <a:ln>
              <a:prstDash val="solid"/>
            </a:ln>
          </c:spPr>
          <c:invertIfNegative val="1"/>
          <c:dLbls>
            <c:spPr>
              <a:noFill/>
              <a:ln>
                <a:noFill/>
              </a:ln>
              <a:effectLst/>
            </c:spPr>
            <c:showLegendKey val="1"/>
            <c:showVal val="1"/>
            <c:showCatName val="0"/>
            <c:showSerName val="0"/>
            <c:showPercent val="0"/>
            <c:showBubbleSize val="1"/>
            <c:showLeaderLines val="0"/>
            <c:extLst>
              <c:ext xmlns:c15="http://schemas.microsoft.com/office/drawing/2012/chart" uri="{CE6537A1-D6FC-4f65-9D91-7224C49458BB}">
                <c15:showLeaderLines val="0"/>
              </c:ext>
            </c:extLst>
          </c:dLbls>
          <c:val>
            <c:numRef>
              <c:f>'2. Progress towards outcomes'!$B$22</c:f>
              <c:numCache>
                <c:formatCode>0.00%</c:formatCode>
                <c:ptCount val="1"/>
                <c:pt idx="0">
                  <c:v>0.70833333333333337</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EB0C-E646-B09B-F39BA4B09FDE}"/>
            </c:ext>
          </c:extLst>
        </c:ser>
        <c:ser>
          <c:idx val="1"/>
          <c:order val="1"/>
          <c:tx>
            <c:strRef>
              <c:f>'2. Progress towards outcomes'!$C$21</c:f>
              <c:strCache>
                <c:ptCount val="1"/>
                <c:pt idx="0">
                  <c:v>Time elapsed since project start/EOD vs Planned Project End Date </c:v>
                </c:pt>
              </c:strCache>
            </c:strRef>
          </c:tx>
          <c:spPr>
            <a:solidFill>
              <a:srgbClr val="99CCFF"/>
            </a:solidFill>
            <a:ln>
              <a:prstDash val="solid"/>
            </a:ln>
          </c:spPr>
          <c:invertIfNegative val="1"/>
          <c:dLbls>
            <c:spPr>
              <a:noFill/>
              <a:ln>
                <a:noFill/>
              </a:ln>
              <a:effectLst/>
            </c:spPr>
            <c:showLegendKey val="1"/>
            <c:showVal val="1"/>
            <c:showCatName val="0"/>
            <c:showSerName val="0"/>
            <c:showPercent val="0"/>
            <c:showBubbleSize val="1"/>
            <c:showLeaderLines val="0"/>
            <c:extLst>
              <c:ext xmlns:c15="http://schemas.microsoft.com/office/drawing/2012/chart" uri="{CE6537A1-D6FC-4f65-9D91-7224C49458BB}">
                <c15:showLeaderLines val="0"/>
              </c:ext>
            </c:extLst>
          </c:dLbls>
          <c:val>
            <c:numRef>
              <c:f>'2. Progress towards outcomes'!$C$22</c:f>
              <c:numCache>
                <c:formatCode>0.00%</c:formatCode>
                <c:ptCount val="1"/>
                <c:pt idx="0">
                  <c:v>1.2456866804692892</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EB0C-E646-B09B-F39BA4B09FDE}"/>
            </c:ext>
          </c:extLst>
        </c:ser>
        <c:ser>
          <c:idx val="2"/>
          <c:order val="2"/>
          <c:tx>
            <c:strRef>
              <c:f>'2. Progress towards outcomes'!$D$21</c:f>
              <c:strCache>
                <c:ptCount val="1"/>
                <c:pt idx="0">
                  <c:v>% of delivery</c:v>
                </c:pt>
              </c:strCache>
            </c:strRef>
          </c:tx>
          <c:spPr>
            <a:solidFill>
              <a:srgbClr val="99FF99"/>
            </a:solidFill>
            <a:ln>
              <a:prstDash val="solid"/>
            </a:ln>
          </c:spPr>
          <c:invertIfNegative val="1"/>
          <c:dLbls>
            <c:spPr>
              <a:noFill/>
              <a:ln>
                <a:noFill/>
              </a:ln>
              <a:effectLst/>
            </c:spPr>
            <c:showLegendKey val="1"/>
            <c:showVal val="1"/>
            <c:showCatName val="0"/>
            <c:showSerName val="0"/>
            <c:showPercent val="0"/>
            <c:showBubbleSize val="1"/>
            <c:showLeaderLines val="0"/>
            <c:extLst>
              <c:ext xmlns:c15="http://schemas.microsoft.com/office/drawing/2012/chart" uri="{CE6537A1-D6FC-4f65-9D91-7224C49458BB}">
                <c15:showLeaderLines val="0"/>
              </c:ext>
            </c:extLst>
          </c:dLbls>
          <c:val>
            <c:numRef>
              <c:f>'2. Progress towards outcomes'!$D$22</c:f>
              <c:numCache>
                <c:formatCode>0.00%</c:formatCode>
                <c:ptCount val="1"/>
                <c:pt idx="0">
                  <c:v>0.96896454425853851</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2-EB0C-E646-B09B-F39BA4B09FDE}"/>
            </c:ext>
          </c:extLst>
        </c:ser>
        <c:dLbls>
          <c:showLegendKey val="0"/>
          <c:showVal val="0"/>
          <c:showCatName val="0"/>
          <c:showSerName val="0"/>
          <c:showPercent val="0"/>
          <c:showBubbleSize val="0"/>
        </c:dLbls>
        <c:gapWidth val="150"/>
        <c:axId val="10"/>
        <c:axId val="100"/>
      </c:barChart>
      <c:catAx>
        <c:axId val="10"/>
        <c:scaling>
          <c:orientation val="minMax"/>
        </c:scaling>
        <c:delete val="1"/>
        <c:axPos val="b"/>
        <c:majorTickMark val="none"/>
        <c:minorTickMark val="none"/>
        <c:tickLblPos val="nextTo"/>
        <c:crossAx val="100"/>
        <c:crosses val="autoZero"/>
        <c:auto val="1"/>
        <c:lblAlgn val="ctr"/>
        <c:lblOffset val="100"/>
        <c:noMultiLvlLbl val="1"/>
      </c:catAx>
      <c:valAx>
        <c:axId val="100"/>
        <c:scaling>
          <c:orientation val="minMax"/>
        </c:scaling>
        <c:delete val="1"/>
        <c:axPos val="l"/>
        <c:title>
          <c:tx>
            <c:rich>
              <a:bodyPr/>
              <a:lstStyle/>
              <a:p>
                <a:pPr>
                  <a:defRPr/>
                </a:pPr>
                <a:r>
                  <a:rPr lang="en-IT"/>
                  <a:t>%</a:t>
                </a:r>
              </a:p>
            </c:rich>
          </c:tx>
          <c:overlay val="1"/>
        </c:title>
        <c:numFmt formatCode="0%" sourceLinked="0"/>
        <c:majorTickMark val="out"/>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31749</xdr:colOff>
      <xdr:row>0</xdr:row>
      <xdr:rowOff>31749</xdr:rowOff>
    </xdr:from>
    <xdr:ext cx="2028826" cy="774660"/>
    <xdr:pic>
      <xdr:nvPicPr>
        <xdr:cNvPr id="5" name="Picture 1" descr="Graphical user interface, text&#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a:srcRect l="6541" t="11919" r="5814" b="15420"/>
        <a:stretch>
          <a:fillRect/>
        </a:stretch>
      </xdr:blipFill>
      <xdr:spPr bwMode="auto">
        <a:xfrm>
          <a:off x="31749" y="31749"/>
          <a:ext cx="2028826" cy="774660"/>
        </a:xfrm>
        <a:prstGeom prst="rect">
          <a:avLst/>
        </a:prstGeom>
        <a:noFill/>
        <a:ln>
          <a:noFill/>
          <a:prstDash val="solid"/>
        </a:ln>
      </xdr:spPr>
    </xdr:pic>
    <xdr:clientData/>
  </xdr:oneCellAnchor>
  <xdr:oneCellAnchor>
    <xdr:from>
      <xdr:col>6</xdr:col>
      <xdr:colOff>647454</xdr:colOff>
      <xdr:row>0</xdr:row>
      <xdr:rowOff>38100</xdr:rowOff>
    </xdr:from>
    <xdr:ext cx="1829046" cy="714488"/>
    <xdr:pic>
      <xdr:nvPicPr>
        <xdr:cNvPr id="4" name="Immagine 1" descr="Immagine che contiene testo&#10;&#10;Descrizione generata automaticamente">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4505079" y="38100"/>
          <a:ext cx="1829046" cy="714488"/>
        </a:xfrm>
        <a:prstGeom prst="rect">
          <a:avLst/>
        </a:prstGeom>
        <a:noFill/>
        <a:ln>
          <a:noFill/>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4</xdr:col>
      <xdr:colOff>833438</xdr:colOff>
      <xdr:row>19</xdr:row>
      <xdr:rowOff>202406</xdr:rowOff>
    </xdr:from>
    <xdr:ext cx="5760000" cy="2160000"/>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hegef.org/" TargetMode="External"/><Relationship Id="rId2" Type="http://schemas.openxmlformats.org/officeDocument/2006/relationships/hyperlink" Target="https://www.thegef.org/" TargetMode="External"/><Relationship Id="rId1" Type="http://schemas.openxmlformats.org/officeDocument/2006/relationships/hyperlink" Target="https://www.thegef.org/"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Jessica.Casaza@fao.org" TargetMode="External"/><Relationship Id="rId7" Type="http://schemas.openxmlformats.org/officeDocument/2006/relationships/printerSettings" Target="../printerSettings/printerSettings2.bin"/><Relationship Id="rId2" Type="http://schemas.openxmlformats.org/officeDocument/2006/relationships/hyperlink" Target="mailto:gherda.barreto@fao.org" TargetMode="External"/><Relationship Id="rId1" Type="http://schemas.openxmlformats.org/officeDocument/2006/relationships/hyperlink" Target="mailto:manuel.peralvo@condesan.org" TargetMode="External"/><Relationship Id="rId6" Type="http://schemas.openxmlformats.org/officeDocument/2006/relationships/hyperlink" Target="mailto:maria.pertuz@ambienteyenergia.gob.ec" TargetMode="External"/><Relationship Id="rId5" Type="http://schemas.openxmlformats.org/officeDocument/2006/relationships/hyperlink" Target="mailto:ecuador.gef@ambiente.gob.ec" TargetMode="External"/><Relationship Id="rId4" Type="http://schemas.openxmlformats.org/officeDocument/2006/relationships/hyperlink" Target="mailto:Maria.EscuderoRodriguez@fao.org"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thegef.org/council-meeting-documents/guidelines-project-and-program-cycle-policy-2020-update"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thegef.org/sites/default/files/documents/GEF_FI_GN_01_Cofinancing_Guidelines_2018.pdf"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499984740745262"/>
  </sheetPr>
  <dimension ref="B1:U35"/>
  <sheetViews>
    <sheetView showGridLines="0" tabSelected="1" zoomScaleNormal="100" zoomScaleSheetLayoutView="100" workbookViewId="0">
      <selection activeCell="O10" sqref="O10"/>
    </sheetView>
  </sheetViews>
  <sheetFormatPr defaultColWidth="8.85546875" defaultRowHeight="15" x14ac:dyDescent="0.25"/>
  <cols>
    <col min="1" max="1" width="2.140625" customWidth="1"/>
    <col min="3" max="3" width="10.42578125" customWidth="1"/>
    <col min="4" max="5" width="8.7109375" customWidth="1"/>
    <col min="6" max="6" width="16.42578125" customWidth="1"/>
    <col min="7" max="7" width="10.140625" customWidth="1"/>
    <col min="8" max="8" width="6.85546875" customWidth="1"/>
    <col min="9" max="9" width="6.140625" customWidth="1"/>
    <col min="12" max="12" width="13.42578125" customWidth="1"/>
    <col min="14" max="14" width="47.85546875" hidden="1" customWidth="1"/>
  </cols>
  <sheetData>
    <row r="1" spans="2:14" x14ac:dyDescent="0.25">
      <c r="M1" s="67"/>
    </row>
    <row r="3" spans="2:14" x14ac:dyDescent="0.25">
      <c r="M3" s="67"/>
    </row>
    <row r="6" spans="2:14" ht="24.95" customHeight="1" x14ac:dyDescent="0.25">
      <c r="B6" s="273" t="s">
        <v>0</v>
      </c>
      <c r="C6" s="225"/>
      <c r="D6" s="225"/>
      <c r="E6" s="225"/>
      <c r="F6" s="225"/>
      <c r="G6" s="225"/>
      <c r="H6" s="225"/>
      <c r="I6" s="225"/>
      <c r="J6" s="225"/>
      <c r="K6" s="225"/>
      <c r="M6" s="33"/>
    </row>
    <row r="7" spans="2:14" ht="24.95" customHeight="1" x14ac:dyDescent="0.25">
      <c r="B7" s="272" t="s">
        <v>1</v>
      </c>
      <c r="C7" s="225"/>
      <c r="D7" s="225"/>
      <c r="E7" s="225"/>
      <c r="F7" s="225"/>
      <c r="G7" s="225"/>
      <c r="H7" s="225"/>
      <c r="I7" s="225"/>
      <c r="J7" s="225"/>
      <c r="K7" s="225"/>
      <c r="M7" s="47"/>
    </row>
    <row r="8" spans="2:14" ht="24.95" customHeight="1" x14ac:dyDescent="0.25">
      <c r="B8" s="274" t="s">
        <v>2</v>
      </c>
      <c r="C8" s="225"/>
      <c r="D8" s="225"/>
      <c r="E8" s="225"/>
      <c r="F8" s="225"/>
      <c r="G8" s="225"/>
      <c r="H8" s="225"/>
      <c r="I8" s="225"/>
      <c r="J8" s="225"/>
      <c r="K8" s="225"/>
      <c r="L8" s="83"/>
    </row>
    <row r="9" spans="2:14" ht="30" customHeight="1" x14ac:dyDescent="0.25">
      <c r="B9" s="31" t="s">
        <v>3</v>
      </c>
      <c r="C9" s="28"/>
      <c r="D9" s="28"/>
      <c r="E9" s="28"/>
      <c r="F9" s="28"/>
      <c r="G9" s="28"/>
      <c r="H9" s="28"/>
      <c r="I9" s="28"/>
      <c r="J9" s="28"/>
      <c r="K9" s="28"/>
      <c r="L9" s="12"/>
      <c r="N9" s="5"/>
    </row>
    <row r="10" spans="2:14" ht="30" customHeight="1" x14ac:dyDescent="0.25">
      <c r="B10" s="66" t="str">
        <f>HYPERLINK("#'1. Basic project data'!N10","1. BASIC PROJECT DATA")</f>
        <v>1. BASIC PROJECT DATA</v>
      </c>
      <c r="C10" s="13"/>
      <c r="D10" s="29"/>
      <c r="E10" s="14"/>
      <c r="F10" s="14"/>
      <c r="G10" s="14"/>
      <c r="H10" s="14"/>
      <c r="I10" s="14"/>
      <c r="J10" s="14"/>
      <c r="K10" s="14"/>
      <c r="L10" s="15"/>
      <c r="N10" s="5"/>
    </row>
    <row r="11" spans="2:14" ht="30" customHeight="1" x14ac:dyDescent="0.25">
      <c r="B11" s="66" t="str">
        <f>HYPERLINK("#'2. Progress towards outcomes'!N11","2. PROGRESS TOWARDS ACHIEVING PROJECT OBJECTIVE(S) (DEVELOPMENT OBJECTIVE)")</f>
        <v>2. PROGRESS TOWARDS ACHIEVING PROJECT OBJECTIVE(S) (DEVELOPMENT OBJECTIVE)</v>
      </c>
      <c r="C11" s="13"/>
      <c r="D11" s="13"/>
      <c r="E11" s="13"/>
      <c r="F11" s="13"/>
      <c r="G11" s="13"/>
      <c r="H11" s="13"/>
      <c r="I11" s="29"/>
      <c r="J11" s="29"/>
      <c r="K11" s="29"/>
      <c r="L11" s="15"/>
      <c r="N11" s="5" t="s">
        <v>4</v>
      </c>
    </row>
    <row r="12" spans="2:14" ht="30" customHeight="1" x14ac:dyDescent="0.25">
      <c r="B12" s="66" t="str">
        <f>HYPERLINK("#'3. Implementation Progress'!N12","3. IMPLEMENTATION PROGRESS (IP)")</f>
        <v>3. IMPLEMENTATION PROGRESS (IP)</v>
      </c>
      <c r="C12" s="14"/>
      <c r="D12" s="14"/>
      <c r="E12" s="29"/>
      <c r="F12" s="14"/>
      <c r="G12" s="14"/>
      <c r="H12" s="14"/>
      <c r="I12" s="14"/>
      <c r="J12" s="14"/>
      <c r="K12" s="14"/>
      <c r="L12" s="15"/>
      <c r="N12" s="5" t="s">
        <v>5</v>
      </c>
    </row>
    <row r="13" spans="2:14" ht="30" customHeight="1" x14ac:dyDescent="0.25">
      <c r="B13" s="66" t="str">
        <f>HYPERLINK("#'4. Summary on progress'!N13","4. SUMMARY ON PROGRESS AND CHALLENGES")</f>
        <v>4. SUMMARY ON PROGRESS AND CHALLENGES</v>
      </c>
      <c r="C13" s="13"/>
      <c r="D13" s="13"/>
      <c r="E13" s="13"/>
      <c r="F13" s="13"/>
      <c r="G13" s="29"/>
      <c r="H13" s="29"/>
      <c r="I13" s="29"/>
      <c r="J13" s="29"/>
      <c r="K13" s="29"/>
      <c r="L13" s="15"/>
      <c r="N13" s="5" t="s">
        <v>6</v>
      </c>
    </row>
    <row r="14" spans="2:14" ht="30" customHeight="1" x14ac:dyDescent="0.25">
      <c r="B14" s="66" t="str">
        <f>HYPERLINK("#'5. ESS Risk'!N14","5.ENVIRONMENTAL AND SOCIAL SAFEGUARDS (ESS):RISKS FROM THE PROJECT")</f>
        <v>5.ENVIRONMENTAL AND SOCIAL SAFEGUARDS (ESS):RISKS FROM THE PROJECT</v>
      </c>
      <c r="C14" s="13"/>
      <c r="D14" s="13"/>
      <c r="E14" s="13"/>
      <c r="F14" s="13"/>
      <c r="G14" s="13"/>
      <c r="H14" s="29"/>
      <c r="I14" s="29"/>
      <c r="J14" s="29"/>
      <c r="K14" s="29"/>
      <c r="L14" s="15"/>
    </row>
    <row r="15" spans="2:14" ht="30" customHeight="1" x14ac:dyDescent="0.25">
      <c r="B15" s="66" t="str">
        <f>HYPERLINK("#'6. Risks to the project'!N15","6. RISKS TO THE PROJECT")</f>
        <v>6. RISKS TO THE PROJECT</v>
      </c>
      <c r="C15" s="14"/>
      <c r="D15" s="29"/>
      <c r="E15" s="14"/>
      <c r="F15" s="14"/>
      <c r="G15" s="14"/>
      <c r="H15" s="14"/>
      <c r="I15" s="14"/>
      <c r="J15" s="14"/>
      <c r="K15" s="14"/>
      <c r="L15" s="15"/>
    </row>
    <row r="16" spans="2:14" ht="30" customHeight="1" x14ac:dyDescent="0.25">
      <c r="B16" s="66" t="str">
        <f>HYPERLINK("#'7. Follow-up on Mid-term review'!N16","7. FOLLOW-UP ON MID-TERM REVIEW OR SUPERVISION MISSION")</f>
        <v>7. FOLLOW-UP ON MID-TERM REVIEW OR SUPERVISION MISSION</v>
      </c>
      <c r="C16" s="14"/>
      <c r="D16" s="14"/>
      <c r="E16" s="14"/>
      <c r="F16" s="14"/>
      <c r="G16" s="29"/>
      <c r="H16" s="14"/>
      <c r="I16" s="14"/>
      <c r="J16" s="14"/>
      <c r="K16" s="14"/>
      <c r="L16" s="15"/>
    </row>
    <row r="17" spans="2:21" ht="30" customHeight="1" x14ac:dyDescent="0.25">
      <c r="B17" s="66" t="str">
        <f>HYPERLINK("#'8. Minor project amendments'!N17","8. MINOR PROJECT AMENDMENTS")</f>
        <v>8. MINOR PROJECT AMENDMENTS</v>
      </c>
      <c r="C17" s="14"/>
      <c r="D17" s="14"/>
      <c r="E17" s="29"/>
      <c r="F17" s="14"/>
      <c r="G17" s="14"/>
      <c r="H17" s="14"/>
      <c r="I17" s="14"/>
      <c r="J17" s="14"/>
      <c r="K17" s="14"/>
      <c r="L17" s="15"/>
    </row>
    <row r="18" spans="2:21" ht="30" customHeight="1" x14ac:dyDescent="0.25">
      <c r="B18" s="66" t="str">
        <f>HYPERLINK("#'9. Stakeholders' Engagement'!N18","9. STAKEHOLDERS' ENGAGEMENT")</f>
        <v>9. STAKEHOLDERS' ENGAGEMENT</v>
      </c>
      <c r="C18" s="14"/>
      <c r="D18" s="14"/>
      <c r="E18" s="29"/>
      <c r="F18" s="14"/>
      <c r="G18" s="14"/>
      <c r="H18" s="14"/>
      <c r="I18" s="14"/>
      <c r="J18" s="14"/>
      <c r="K18" s="14"/>
      <c r="L18" s="15"/>
    </row>
    <row r="19" spans="2:21" ht="30" customHeight="1" x14ac:dyDescent="0.25">
      <c r="B19" s="66" t="str">
        <f>HYPERLINK("#'10. Gender Mainstreaming'!N19","10. GENDER MAINSTREAMING")</f>
        <v>10. GENDER MAINSTREAMING</v>
      </c>
      <c r="C19" s="14"/>
      <c r="D19" s="14"/>
      <c r="E19" s="29"/>
      <c r="F19" s="14"/>
      <c r="G19" s="14"/>
      <c r="H19" s="14"/>
      <c r="I19" s="14"/>
      <c r="J19" s="14"/>
      <c r="K19" s="14"/>
      <c r="L19" s="15"/>
    </row>
    <row r="20" spans="2:21" ht="30" customHeight="1" x14ac:dyDescent="0.25">
      <c r="B20" s="66" t="str">
        <f>HYPERLINK("#'11. Knowledge Management'!N20","11. KNOWLEDGE MANAGEMENT ACTIVITIES")</f>
        <v>11. KNOWLEDGE MANAGEMENT ACTIVITIES</v>
      </c>
      <c r="C20" s="14"/>
      <c r="D20" s="14"/>
      <c r="E20" s="14"/>
      <c r="F20" s="29"/>
      <c r="G20" s="14"/>
      <c r="H20" s="14"/>
      <c r="I20" s="14"/>
      <c r="J20" s="14"/>
      <c r="K20" s="14"/>
      <c r="L20" s="15"/>
    </row>
    <row r="21" spans="2:21" ht="30" customHeight="1" x14ac:dyDescent="0.25">
      <c r="B21" s="66" t="str">
        <f>HYPERLINK("#'12. Indigenous &amp; Local Involve.'!N21","12. INDIGENOUS PEOPLES AND LOCAL COMMUNITIES INVOLVEMENT")</f>
        <v>12. INDIGENOUS PEOPLES AND LOCAL COMMUNITIES INVOLVEMENT</v>
      </c>
      <c r="C21" s="14"/>
      <c r="D21" s="14"/>
      <c r="E21" s="14"/>
      <c r="F21" s="14"/>
      <c r="G21" s="29"/>
      <c r="H21" s="14"/>
      <c r="I21" s="14"/>
      <c r="J21" s="14"/>
      <c r="K21" s="14"/>
      <c r="L21" s="15"/>
    </row>
    <row r="22" spans="2:21" ht="30" customHeight="1" x14ac:dyDescent="0.25">
      <c r="B22" s="66" t="str">
        <f>HYPERLINK("#'13. Co-Financing Table'!N22","13. CO-FINANCING TABLE")</f>
        <v>13. CO-FINANCING TABLE</v>
      </c>
      <c r="C22" s="14"/>
      <c r="D22" s="29"/>
      <c r="E22" s="14"/>
      <c r="F22" s="14"/>
      <c r="G22" s="14"/>
      <c r="H22" s="14"/>
      <c r="I22" s="14"/>
      <c r="J22" s="14"/>
      <c r="K22" s="14"/>
      <c r="L22" s="15"/>
      <c r="M22" s="619"/>
      <c r="N22" s="619"/>
      <c r="O22" s="619"/>
      <c r="P22" s="619"/>
      <c r="Q22" s="619"/>
      <c r="R22" s="619"/>
      <c r="S22" s="619"/>
      <c r="T22" s="619"/>
      <c r="U22" s="619"/>
    </row>
    <row r="23" spans="2:21" ht="30" customHeight="1" x14ac:dyDescent="0.25">
      <c r="B23" s="66" t="str">
        <f>HYPERLINK("#'14. GEO Location'!N23","14. GEO LOCATION INFORMATION")</f>
        <v>14. GEO LOCATION INFORMATION</v>
      </c>
      <c r="C23" s="14"/>
      <c r="D23" s="14"/>
      <c r="E23" s="29"/>
      <c r="F23" s="14"/>
      <c r="G23" s="14"/>
      <c r="H23" s="14"/>
      <c r="I23" s="14"/>
      <c r="J23" s="14"/>
      <c r="K23" s="14"/>
      <c r="L23" s="15"/>
      <c r="M23" s="641"/>
      <c r="N23" s="619"/>
      <c r="O23" s="619"/>
      <c r="P23" s="619"/>
      <c r="Q23" s="619"/>
      <c r="R23" s="619"/>
      <c r="S23" s="619"/>
      <c r="T23" s="625"/>
      <c r="U23" s="619"/>
    </row>
    <row r="24" spans="2:21" ht="30" customHeight="1" x14ac:dyDescent="0.25">
      <c r="B24" s="32"/>
      <c r="M24" s="670"/>
      <c r="N24" s="619"/>
      <c r="O24" s="619"/>
      <c r="P24" s="619"/>
      <c r="Q24" s="619"/>
      <c r="R24" s="619"/>
      <c r="S24" s="619"/>
      <c r="T24" s="619"/>
      <c r="U24" s="619"/>
    </row>
    <row r="25" spans="2:21" ht="30" customHeight="1" x14ac:dyDescent="0.25">
      <c r="B25" s="32"/>
      <c r="M25" s="670"/>
      <c r="N25" s="619"/>
      <c r="O25" s="619"/>
      <c r="P25" s="619"/>
      <c r="Q25" s="619"/>
      <c r="R25" s="619"/>
      <c r="S25" s="619"/>
      <c r="T25" s="619"/>
      <c r="U25" s="619"/>
    </row>
    <row r="26" spans="2:21" ht="30" customHeight="1" x14ac:dyDescent="0.25">
      <c r="B26" s="32"/>
      <c r="C26" s="5"/>
      <c r="D26" s="5"/>
      <c r="E26" s="5"/>
      <c r="F26" s="5"/>
      <c r="G26" s="5"/>
      <c r="H26" s="5"/>
      <c r="I26" s="5"/>
      <c r="J26" s="30"/>
      <c r="K26" s="5"/>
      <c r="L26" s="16"/>
      <c r="M26" s="670"/>
      <c r="N26" s="619"/>
      <c r="O26" s="619"/>
      <c r="P26" s="619"/>
      <c r="Q26" s="619"/>
      <c r="R26" s="619"/>
      <c r="S26" s="619"/>
      <c r="T26" s="619"/>
      <c r="U26" s="619"/>
    </row>
    <row r="27" spans="2:21" x14ac:dyDescent="0.25">
      <c r="M27" s="671"/>
      <c r="N27" s="619"/>
      <c r="O27" s="619"/>
      <c r="P27" s="619"/>
      <c r="Q27" s="619"/>
      <c r="R27" s="619"/>
      <c r="S27" s="619"/>
      <c r="T27" s="619"/>
      <c r="U27" s="619"/>
    </row>
    <row r="28" spans="2:21" x14ac:dyDescent="0.25">
      <c r="M28" s="671"/>
      <c r="N28" s="619"/>
      <c r="O28" s="619"/>
      <c r="P28" s="619"/>
      <c r="Q28" s="619"/>
      <c r="R28" s="619"/>
      <c r="S28" s="619"/>
      <c r="T28" s="619"/>
      <c r="U28" s="619"/>
    </row>
    <row r="29" spans="2:21" x14ac:dyDescent="0.25">
      <c r="B29" s="33" t="s">
        <v>7</v>
      </c>
      <c r="C29" s="33"/>
      <c r="M29" s="671"/>
      <c r="N29" s="619"/>
      <c r="O29" s="619"/>
      <c r="P29" s="619"/>
      <c r="Q29" s="619"/>
      <c r="R29" s="619"/>
      <c r="S29" s="619"/>
      <c r="T29" s="619"/>
      <c r="U29" s="619"/>
    </row>
    <row r="30" spans="2:21" x14ac:dyDescent="0.25">
      <c r="B30" t="s">
        <v>8</v>
      </c>
      <c r="C30" s="33"/>
      <c r="M30" s="671"/>
      <c r="N30" s="619"/>
      <c r="O30" s="619"/>
      <c r="P30" s="619"/>
      <c r="Q30" s="619"/>
      <c r="R30" s="619"/>
      <c r="S30" s="619"/>
      <c r="T30" s="619"/>
      <c r="U30" s="619"/>
    </row>
    <row r="31" spans="2:21" x14ac:dyDescent="0.25">
      <c r="B31" s="84" t="s">
        <v>9</v>
      </c>
      <c r="M31" s="670"/>
      <c r="N31" s="619"/>
      <c r="O31" s="619"/>
      <c r="P31" s="619"/>
      <c r="Q31" s="619"/>
      <c r="R31" s="619"/>
      <c r="S31" s="619"/>
      <c r="T31" s="619"/>
      <c r="U31" s="619"/>
    </row>
    <row r="32" spans="2:21" x14ac:dyDescent="0.25">
      <c r="B32" t="s">
        <v>10</v>
      </c>
      <c r="M32" s="619"/>
      <c r="N32" s="619"/>
      <c r="O32" s="619"/>
      <c r="P32" s="619"/>
      <c r="Q32" s="619"/>
      <c r="R32" s="619"/>
      <c r="S32" s="619"/>
      <c r="T32" s="619"/>
      <c r="U32" s="619"/>
    </row>
    <row r="33" spans="2:21" x14ac:dyDescent="0.25">
      <c r="B33" t="s">
        <v>11</v>
      </c>
      <c r="M33" s="619"/>
      <c r="N33" s="619"/>
      <c r="O33" s="619"/>
      <c r="P33" s="619"/>
      <c r="Q33" s="619"/>
      <c r="R33" s="619"/>
      <c r="S33" s="619"/>
      <c r="T33" s="619"/>
      <c r="U33" s="619"/>
    </row>
    <row r="34" spans="2:21" ht="19.5" customHeight="1" x14ac:dyDescent="0.3">
      <c r="M34" s="618"/>
      <c r="N34" s="619"/>
      <c r="O34" s="619"/>
      <c r="P34" s="619"/>
      <c r="Q34" s="619"/>
      <c r="R34" s="619"/>
      <c r="S34" s="619"/>
      <c r="T34" s="619"/>
      <c r="U34" s="619"/>
    </row>
    <row r="35" spans="2:21" x14ac:dyDescent="0.25">
      <c r="M35" s="619"/>
      <c r="N35" s="619"/>
      <c r="O35" s="619"/>
      <c r="P35" s="619"/>
      <c r="Q35" s="619"/>
      <c r="R35" s="619"/>
      <c r="S35" s="619"/>
      <c r="T35" s="619"/>
      <c r="U35" s="619"/>
    </row>
  </sheetData>
  <sheetProtection formatCells="0" formatColumns="0" formatRows="0" insertColumns="0" insertRows="0" insertHyperlinks="0"/>
  <mergeCells count="3">
    <mergeCell ref="B7:K7"/>
    <mergeCell ref="B6:K6"/>
    <mergeCell ref="B8:K8"/>
  </mergeCells>
  <hyperlinks>
    <hyperlink ref="B29" r:id="rId1" display="DISCLAIMER: All data and text entered in the PIR will be publicly available on the GEF website (click here). " xr:uid="{00000000-0004-0000-0000-000000000000}"/>
    <hyperlink ref="B30" r:id="rId2" display="All data and text entered in the PIR will be publicly available on the GEF website (click here). " xr:uid="{00000000-0004-0000-0000-000001000000}"/>
    <hyperlink ref="B31" r:id="rId3" display="The report will then be publicly available in the GEF website (click here). " xr:uid="{00000000-0004-0000-0000-000002000000}"/>
  </hyperlinks>
  <pageMargins left="0.25" right="0.25" top="0.75" bottom="0.75" header="0.3" footer="0.3"/>
  <pageSetup paperSize="5"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tint="0.499984740745262"/>
  </sheetPr>
  <dimension ref="B1:M93"/>
  <sheetViews>
    <sheetView showGridLines="0" showWhiteSpace="0" topLeftCell="A14" zoomScaleNormal="100" zoomScaleSheetLayoutView="100" workbookViewId="0">
      <selection activeCell="P20" sqref="P20"/>
    </sheetView>
  </sheetViews>
  <sheetFormatPr defaultColWidth="8.85546875" defaultRowHeight="15" x14ac:dyDescent="0.25"/>
  <cols>
    <col min="1" max="1" width="2" customWidth="1"/>
    <col min="4" max="4" width="17.42578125" customWidth="1"/>
    <col min="10" max="10" width="18.85546875" customWidth="1"/>
    <col min="11" max="11" width="11.7109375" customWidth="1"/>
    <col min="12" max="12" width="20" customWidth="1"/>
  </cols>
  <sheetData>
    <row r="1" spans="2:13" ht="17.100000000000001" customHeight="1" x14ac:dyDescent="0.3">
      <c r="K1" s="8"/>
      <c r="L1" s="76"/>
    </row>
    <row r="2" spans="2:13" ht="17.100000000000001" customHeight="1" x14ac:dyDescent="0.3">
      <c r="B2" s="255" t="s">
        <v>12</v>
      </c>
      <c r="C2" s="225"/>
      <c r="D2" s="225"/>
      <c r="E2" s="225"/>
      <c r="F2" s="225"/>
      <c r="G2" s="225"/>
      <c r="H2" s="225"/>
      <c r="I2" s="225"/>
      <c r="J2" s="225"/>
      <c r="K2" s="53"/>
      <c r="L2" s="42"/>
      <c r="M2" s="43"/>
    </row>
    <row r="3" spans="2:13" ht="17.45" customHeight="1" x14ac:dyDescent="0.3">
      <c r="B3" s="263" t="s">
        <v>13</v>
      </c>
      <c r="C3" s="225"/>
      <c r="D3" s="225"/>
      <c r="E3" s="225"/>
      <c r="F3" s="225"/>
      <c r="G3" s="225"/>
      <c r="H3" s="225"/>
      <c r="I3" s="225"/>
      <c r="J3" s="225"/>
      <c r="K3" s="54"/>
      <c r="L3" s="81"/>
      <c r="M3" s="43"/>
    </row>
    <row r="4" spans="2:13" ht="17.45" customHeight="1" x14ac:dyDescent="0.3">
      <c r="B4" s="222" t="s">
        <v>14</v>
      </c>
      <c r="C4" s="209"/>
      <c r="D4" s="210"/>
      <c r="E4" s="230" t="s">
        <v>15</v>
      </c>
      <c r="F4" s="209"/>
      <c r="G4" s="209"/>
      <c r="H4" s="209"/>
      <c r="I4" s="209"/>
      <c r="J4" s="210"/>
      <c r="K4" s="56"/>
      <c r="L4" s="77"/>
      <c r="M4" s="43"/>
    </row>
    <row r="5" spans="2:13" ht="22.5" customHeight="1" x14ac:dyDescent="0.3">
      <c r="B5" s="222" t="s">
        <v>16</v>
      </c>
      <c r="C5" s="209"/>
      <c r="D5" s="210"/>
      <c r="E5" s="218" t="s">
        <v>17</v>
      </c>
      <c r="F5" s="209"/>
      <c r="G5" s="209"/>
      <c r="H5" s="209"/>
      <c r="I5" s="209"/>
      <c r="J5" s="210"/>
      <c r="K5" s="3"/>
      <c r="L5" s="171"/>
      <c r="M5" s="43"/>
    </row>
    <row r="6" spans="2:13" ht="28.5" customHeight="1" x14ac:dyDescent="0.3">
      <c r="B6" s="262" t="s">
        <v>18</v>
      </c>
      <c r="C6" s="209"/>
      <c r="D6" s="210"/>
      <c r="E6" s="217" t="s">
        <v>19</v>
      </c>
      <c r="F6" s="209"/>
      <c r="G6" s="209"/>
      <c r="H6" s="209"/>
      <c r="I6" s="209"/>
      <c r="J6" s="210"/>
      <c r="K6" s="3"/>
      <c r="L6" s="77"/>
      <c r="M6" s="43"/>
    </row>
    <row r="7" spans="2:13" ht="17.45" customHeight="1" x14ac:dyDescent="0.3">
      <c r="B7" s="222" t="s">
        <v>20</v>
      </c>
      <c r="C7" s="209"/>
      <c r="D7" s="210"/>
      <c r="E7" s="230" t="s">
        <v>21</v>
      </c>
      <c r="F7" s="209"/>
      <c r="G7" s="209"/>
      <c r="H7" s="209"/>
      <c r="I7" s="209"/>
      <c r="J7" s="210"/>
      <c r="K7" s="57"/>
      <c r="L7" s="43"/>
      <c r="M7" s="43"/>
    </row>
    <row r="8" spans="2:13" ht="17.45" customHeight="1" x14ac:dyDescent="0.3">
      <c r="B8" s="222" t="s">
        <v>22</v>
      </c>
      <c r="C8" s="209"/>
      <c r="D8" s="210"/>
      <c r="E8" s="230" t="s">
        <v>23</v>
      </c>
      <c r="F8" s="209"/>
      <c r="G8" s="209"/>
      <c r="H8" s="209"/>
      <c r="I8" s="209"/>
      <c r="J8" s="210"/>
      <c r="K8" s="57"/>
      <c r="L8" s="43"/>
      <c r="M8" s="43"/>
    </row>
    <row r="9" spans="2:13" ht="20.25" customHeight="1" x14ac:dyDescent="0.3">
      <c r="B9" s="222" t="s">
        <v>24</v>
      </c>
      <c r="C9" s="209"/>
      <c r="D9" s="210"/>
      <c r="E9" s="218" t="s">
        <v>25</v>
      </c>
      <c r="F9" s="209"/>
      <c r="G9" s="209"/>
      <c r="H9" s="209"/>
      <c r="I9" s="209"/>
      <c r="J9" s="210"/>
      <c r="K9" s="56"/>
      <c r="L9" s="43"/>
      <c r="M9" s="43"/>
    </row>
    <row r="10" spans="2:13" ht="19.5" customHeight="1" x14ac:dyDescent="0.3">
      <c r="B10" s="222" t="s">
        <v>26</v>
      </c>
      <c r="C10" s="209"/>
      <c r="D10" s="210"/>
      <c r="E10" s="218" t="s">
        <v>27</v>
      </c>
      <c r="F10" s="209"/>
      <c r="G10" s="209"/>
      <c r="H10" s="209"/>
      <c r="I10" s="209"/>
      <c r="J10" s="210"/>
      <c r="K10" s="56"/>
      <c r="L10" s="43"/>
      <c r="M10" s="43"/>
    </row>
    <row r="11" spans="2:13" ht="32.1" customHeight="1" x14ac:dyDescent="0.3">
      <c r="B11" s="222" t="s">
        <v>28</v>
      </c>
      <c r="C11" s="209"/>
      <c r="D11" s="210"/>
      <c r="E11" s="230" t="s">
        <v>29</v>
      </c>
      <c r="F11" s="209"/>
      <c r="G11" s="209"/>
      <c r="H11" s="209"/>
      <c r="I11" s="209"/>
      <c r="J11" s="210"/>
      <c r="K11" s="57"/>
      <c r="L11" s="43"/>
      <c r="M11" s="43"/>
    </row>
    <row r="12" spans="2:13" ht="17.45" customHeight="1" x14ac:dyDescent="0.3">
      <c r="B12" s="222" t="s">
        <v>30</v>
      </c>
      <c r="C12" s="209"/>
      <c r="D12" s="210"/>
      <c r="E12" s="218" t="s">
        <v>31</v>
      </c>
      <c r="F12" s="209"/>
      <c r="G12" s="209"/>
      <c r="H12" s="209"/>
      <c r="I12" s="209"/>
      <c r="J12" s="210"/>
      <c r="K12" s="57"/>
      <c r="L12" s="43"/>
      <c r="M12" s="43"/>
    </row>
    <row r="13" spans="2:13" ht="17.45" customHeight="1" x14ac:dyDescent="0.3">
      <c r="B13" s="232" t="s">
        <v>32</v>
      </c>
      <c r="C13" s="225"/>
      <c r="D13" s="225"/>
      <c r="E13" s="225"/>
      <c r="F13" s="225"/>
      <c r="G13" s="225"/>
      <c r="H13" s="225"/>
      <c r="I13" s="225"/>
      <c r="J13" s="225"/>
      <c r="K13" s="55"/>
      <c r="L13" s="43"/>
      <c r="M13" s="43"/>
    </row>
    <row r="14" spans="2:13" ht="17.45" customHeight="1" x14ac:dyDescent="0.3">
      <c r="B14" s="222" t="s">
        <v>33</v>
      </c>
      <c r="C14" s="209"/>
      <c r="D14" s="210"/>
      <c r="E14" s="261">
        <v>44350</v>
      </c>
      <c r="F14" s="206"/>
      <c r="G14" s="206"/>
      <c r="H14" s="206"/>
      <c r="I14" s="206"/>
      <c r="J14" s="207"/>
      <c r="K14" s="58"/>
      <c r="L14" s="42"/>
      <c r="M14" s="43"/>
    </row>
    <row r="15" spans="2:13" ht="15.95" customHeight="1" x14ac:dyDescent="0.3">
      <c r="B15" s="222" t="s">
        <v>34</v>
      </c>
      <c r="C15" s="209"/>
      <c r="D15" s="210"/>
      <c r="E15" s="205">
        <v>44229</v>
      </c>
      <c r="F15" s="206"/>
      <c r="G15" s="206"/>
      <c r="H15" s="206"/>
      <c r="I15" s="206"/>
      <c r="J15" s="207"/>
      <c r="K15" s="59"/>
      <c r="L15" s="43"/>
      <c r="M15" s="43"/>
    </row>
    <row r="16" spans="2:13" ht="16.5" customHeight="1" x14ac:dyDescent="0.3">
      <c r="B16" s="222" t="s">
        <v>35</v>
      </c>
      <c r="C16" s="209"/>
      <c r="D16" s="210"/>
      <c r="E16" s="205">
        <v>44460</v>
      </c>
      <c r="F16" s="206"/>
      <c r="G16" s="206"/>
      <c r="H16" s="206"/>
      <c r="I16" s="206"/>
      <c r="J16" s="207"/>
      <c r="K16" s="60"/>
      <c r="M16" s="43"/>
    </row>
    <row r="17" spans="2:13" ht="15.95" customHeight="1" x14ac:dyDescent="0.3">
      <c r="B17" s="222" t="s">
        <v>36</v>
      </c>
      <c r="C17" s="209"/>
      <c r="D17" s="210"/>
      <c r="E17" s="205">
        <v>44561</v>
      </c>
      <c r="F17" s="206"/>
      <c r="G17" s="206"/>
      <c r="H17" s="206"/>
      <c r="I17" s="206"/>
      <c r="J17" s="207"/>
      <c r="K17" s="61"/>
      <c r="L17" s="73"/>
      <c r="M17" s="43"/>
    </row>
    <row r="18" spans="2:13" ht="18" customHeight="1" x14ac:dyDescent="0.3">
      <c r="B18" s="208" t="s">
        <v>37</v>
      </c>
      <c r="C18" s="209"/>
      <c r="D18" s="210"/>
      <c r="E18" s="205">
        <v>45909</v>
      </c>
      <c r="F18" s="206"/>
      <c r="G18" s="206"/>
      <c r="H18" s="206"/>
      <c r="I18" s="206"/>
      <c r="J18" s="207"/>
      <c r="K18" s="58"/>
      <c r="L18" s="43"/>
      <c r="M18" s="43"/>
    </row>
    <row r="19" spans="2:13" ht="29.45" customHeight="1" x14ac:dyDescent="0.3">
      <c r="B19" s="222" t="s">
        <v>38</v>
      </c>
      <c r="C19" s="209"/>
      <c r="D19" s="210"/>
      <c r="E19" s="251">
        <v>46752</v>
      </c>
      <c r="F19" s="252"/>
      <c r="G19" s="252"/>
      <c r="H19" s="252"/>
      <c r="I19" s="252"/>
      <c r="J19" s="253"/>
      <c r="K19" s="58"/>
      <c r="L19" s="43"/>
      <c r="M19" s="43"/>
    </row>
    <row r="20" spans="2:13" ht="14.45" customHeight="1" x14ac:dyDescent="0.3">
      <c r="B20" s="222" t="s">
        <v>39</v>
      </c>
      <c r="C20" s="209"/>
      <c r="D20" s="210"/>
      <c r="E20" s="223" t="s">
        <v>40</v>
      </c>
      <c r="F20" s="206"/>
      <c r="G20" s="206"/>
      <c r="H20" s="206"/>
      <c r="I20" s="206"/>
      <c r="J20" s="207"/>
      <c r="K20" s="57"/>
      <c r="L20" s="43"/>
      <c r="M20" s="43"/>
    </row>
    <row r="21" spans="2:13" ht="14.45" customHeight="1" x14ac:dyDescent="0.3">
      <c r="B21" s="222" t="s">
        <v>41</v>
      </c>
      <c r="C21" s="209"/>
      <c r="D21" s="210"/>
      <c r="E21" s="257">
        <v>47118</v>
      </c>
      <c r="F21" s="258"/>
      <c r="G21" s="258"/>
      <c r="H21" s="258"/>
      <c r="I21" s="258"/>
      <c r="J21" s="259"/>
      <c r="K21" s="57"/>
      <c r="L21" s="43"/>
      <c r="M21" s="43"/>
    </row>
    <row r="22" spans="2:13" ht="17.45" customHeight="1" x14ac:dyDescent="0.3">
      <c r="B22" s="242" t="s">
        <v>42</v>
      </c>
      <c r="C22" s="225"/>
      <c r="D22" s="225"/>
      <c r="E22" s="225"/>
      <c r="F22" s="225"/>
      <c r="G22" s="225"/>
      <c r="H22" s="225"/>
      <c r="I22" s="225"/>
      <c r="J22" s="175"/>
      <c r="K22" s="21"/>
      <c r="L22" s="43"/>
      <c r="M22" s="43"/>
    </row>
    <row r="23" spans="2:13" ht="15" customHeight="1" x14ac:dyDescent="0.3">
      <c r="B23" s="222" t="s">
        <v>43</v>
      </c>
      <c r="C23" s="209"/>
      <c r="D23" s="210"/>
      <c r="E23" s="228">
        <v>4416210</v>
      </c>
      <c r="F23" s="209"/>
      <c r="G23" s="209"/>
      <c r="H23" s="209"/>
      <c r="I23" s="209"/>
      <c r="J23" s="210"/>
      <c r="K23" s="62"/>
      <c r="L23" s="43"/>
      <c r="M23" s="43"/>
    </row>
    <row r="24" spans="2:13" ht="28.5" customHeight="1" x14ac:dyDescent="0.3">
      <c r="B24" s="222" t="s">
        <v>44</v>
      </c>
      <c r="C24" s="209"/>
      <c r="D24" s="210"/>
      <c r="E24" s="264">
        <v>4279150.91</v>
      </c>
      <c r="F24" s="240"/>
      <c r="G24" s="240"/>
      <c r="H24" s="240"/>
      <c r="I24" s="240"/>
      <c r="J24" s="221"/>
      <c r="K24" s="61"/>
      <c r="L24" s="45"/>
      <c r="M24" s="43"/>
    </row>
    <row r="25" spans="2:13" ht="15" customHeight="1" x14ac:dyDescent="0.3">
      <c r="B25" s="222" t="s">
        <v>45</v>
      </c>
      <c r="C25" s="209"/>
      <c r="D25" s="210"/>
      <c r="E25" s="228">
        <f>'13. Co-Financing Table'!K21</f>
        <v>28328787</v>
      </c>
      <c r="F25" s="209"/>
      <c r="G25" s="209"/>
      <c r="H25" s="209"/>
      <c r="I25" s="209"/>
      <c r="J25" s="210"/>
      <c r="K25" s="62"/>
      <c r="L25" s="174"/>
      <c r="M25" s="43"/>
    </row>
    <row r="26" spans="2:13" ht="31.5" customHeight="1" x14ac:dyDescent="0.3">
      <c r="B26" s="222" t="s">
        <v>46</v>
      </c>
      <c r="C26" s="209"/>
      <c r="D26" s="210"/>
      <c r="E26" s="228">
        <f>'13. Co-Financing Table'!N21</f>
        <v>26910226.550000001</v>
      </c>
      <c r="F26" s="209"/>
      <c r="G26" s="209"/>
      <c r="H26" s="209"/>
      <c r="I26" s="209"/>
      <c r="J26" s="210"/>
      <c r="K26" s="62"/>
      <c r="L26" s="81"/>
      <c r="M26" s="43"/>
    </row>
    <row r="27" spans="2:13" ht="17.45" customHeight="1" x14ac:dyDescent="0.3">
      <c r="B27" s="242" t="s">
        <v>47</v>
      </c>
      <c r="C27" s="225"/>
      <c r="D27" s="225"/>
      <c r="E27" s="225"/>
      <c r="F27" s="225"/>
      <c r="G27" s="225"/>
      <c r="H27" s="225"/>
      <c r="I27" s="225"/>
      <c r="J27" s="176"/>
      <c r="K27" s="22"/>
      <c r="L27" s="43"/>
      <c r="M27" s="43"/>
    </row>
    <row r="28" spans="2:13" ht="27.75" customHeight="1" x14ac:dyDescent="0.3">
      <c r="B28" s="222" t="s">
        <v>48</v>
      </c>
      <c r="C28" s="209"/>
      <c r="D28" s="210"/>
      <c r="E28" s="254">
        <v>46118</v>
      </c>
      <c r="F28" s="240"/>
      <c r="G28" s="240"/>
      <c r="H28" s="240"/>
      <c r="I28" s="240"/>
      <c r="J28" s="221"/>
      <c r="K28" s="58"/>
      <c r="L28" s="43"/>
      <c r="M28" s="43"/>
    </row>
    <row r="29" spans="2:13" ht="17.45" customHeight="1" x14ac:dyDescent="0.3">
      <c r="B29" s="222" t="s">
        <v>49</v>
      </c>
      <c r="C29" s="209"/>
      <c r="D29" s="210"/>
      <c r="E29" s="226" t="s">
        <v>40</v>
      </c>
      <c r="F29" s="209"/>
      <c r="G29" s="209"/>
      <c r="H29" s="209"/>
      <c r="I29" s="209"/>
      <c r="J29" s="210"/>
      <c r="K29" s="57"/>
      <c r="L29" s="43"/>
      <c r="M29" s="43"/>
    </row>
    <row r="30" spans="2:13" ht="27.75" customHeight="1" x14ac:dyDescent="0.3">
      <c r="B30" s="222" t="s">
        <v>50</v>
      </c>
      <c r="C30" s="209"/>
      <c r="D30" s="210"/>
      <c r="E30" s="227">
        <v>45756</v>
      </c>
      <c r="F30" s="209"/>
      <c r="G30" s="209"/>
      <c r="H30" s="209"/>
      <c r="I30" s="209"/>
      <c r="J30" s="210"/>
      <c r="K30" s="57"/>
      <c r="L30" s="43"/>
      <c r="M30" s="43"/>
    </row>
    <row r="31" spans="2:13" ht="21" customHeight="1" x14ac:dyDescent="0.3">
      <c r="B31" s="222" t="s">
        <v>51</v>
      </c>
      <c r="C31" s="209"/>
      <c r="D31" s="210"/>
      <c r="E31" s="227">
        <v>46265</v>
      </c>
      <c r="F31" s="209"/>
      <c r="G31" s="209"/>
      <c r="H31" s="209"/>
      <c r="I31" s="209"/>
      <c r="J31" s="210"/>
      <c r="K31" s="63"/>
      <c r="L31" s="45"/>
      <c r="M31" s="43"/>
    </row>
    <row r="32" spans="2:13" ht="20.25" customHeight="1" x14ac:dyDescent="0.3">
      <c r="B32" s="224" t="s">
        <v>52</v>
      </c>
      <c r="C32" s="225"/>
      <c r="D32" s="225"/>
      <c r="E32" s="225"/>
      <c r="F32" s="225"/>
      <c r="G32" s="225"/>
      <c r="H32" s="225"/>
      <c r="I32" s="225"/>
      <c r="J32" s="19"/>
      <c r="K32" s="19"/>
      <c r="L32" s="43"/>
      <c r="M32" s="43"/>
    </row>
    <row r="33" spans="2:13" ht="27.75" customHeight="1" x14ac:dyDescent="0.3">
      <c r="B33" s="222" t="s">
        <v>53</v>
      </c>
      <c r="C33" s="209"/>
      <c r="D33" s="210"/>
      <c r="E33" s="217" t="str">
        <f ca="1">_xlfn.XLOOKUP(DevScore, NumRating, TxtRating, "Not Rated")</f>
        <v>Satisfactory (S)</v>
      </c>
      <c r="F33" s="209"/>
      <c r="G33" s="209"/>
      <c r="H33" s="209"/>
      <c r="I33" s="209"/>
      <c r="J33" s="210"/>
      <c r="K33" s="64"/>
      <c r="L33" s="43"/>
      <c r="M33" s="43"/>
    </row>
    <row r="34" spans="2:13" ht="21" customHeight="1" x14ac:dyDescent="0.3">
      <c r="B34" s="222" t="s">
        <v>54</v>
      </c>
      <c r="C34" s="209"/>
      <c r="D34" s="210"/>
      <c r="E34" s="217" t="str">
        <f ca="1">_xlfn.XLOOKUP(DevScore, NumRating, TxtRating, "Not Rated")</f>
        <v>Satisfactory (S)</v>
      </c>
      <c r="F34" s="209"/>
      <c r="G34" s="209"/>
      <c r="H34" s="209"/>
      <c r="I34" s="209"/>
      <c r="J34" s="210"/>
      <c r="K34" s="64"/>
      <c r="L34" s="43"/>
      <c r="M34" s="43"/>
    </row>
    <row r="35" spans="2:13" ht="21" customHeight="1" x14ac:dyDescent="0.3">
      <c r="B35" s="222" t="s">
        <v>55</v>
      </c>
      <c r="C35" s="209"/>
      <c r="D35" s="210"/>
      <c r="E35" s="217" t="str">
        <f>'6. Risks to the Project'!C66</f>
        <v>Moderate</v>
      </c>
      <c r="F35" s="209"/>
      <c r="G35" s="209"/>
      <c r="H35" s="209"/>
      <c r="I35" s="209"/>
      <c r="J35" s="210"/>
      <c r="K35" s="64"/>
      <c r="L35" s="43"/>
      <c r="M35" s="43"/>
    </row>
    <row r="36" spans="2:13" ht="17.45" customHeight="1" x14ac:dyDescent="0.3">
      <c r="B36" s="224" t="s">
        <v>56</v>
      </c>
      <c r="C36" s="225"/>
      <c r="D36" s="225"/>
      <c r="E36" s="225"/>
      <c r="F36" s="225"/>
      <c r="G36" s="225"/>
      <c r="H36" s="225"/>
      <c r="I36" s="225"/>
      <c r="J36" s="34"/>
      <c r="K36" s="17"/>
      <c r="L36" s="43"/>
      <c r="M36" s="43"/>
    </row>
    <row r="37" spans="2:13" ht="27.75" customHeight="1" x14ac:dyDescent="0.3">
      <c r="B37" s="222" t="s">
        <v>57</v>
      </c>
      <c r="C37" s="209"/>
      <c r="D37" s="210"/>
      <c r="E37" s="256" t="s">
        <v>58</v>
      </c>
      <c r="F37" s="209"/>
      <c r="G37" s="209"/>
      <c r="H37" s="209"/>
      <c r="I37" s="209"/>
      <c r="J37" s="210"/>
      <c r="K37" s="20"/>
      <c r="L37" s="43"/>
      <c r="M37" s="43"/>
    </row>
    <row r="38" spans="2:13" ht="12.75" customHeight="1" x14ac:dyDescent="0.3">
      <c r="C38" s="177"/>
      <c r="D38" s="178"/>
      <c r="E38" s="178"/>
      <c r="F38" s="179"/>
      <c r="G38" s="179"/>
      <c r="H38" s="179"/>
      <c r="I38" s="179"/>
      <c r="J38" s="179"/>
      <c r="K38" s="35"/>
      <c r="L38" s="43"/>
      <c r="M38" s="43"/>
    </row>
    <row r="39" spans="2:13" ht="11.25" customHeight="1" x14ac:dyDescent="0.3">
      <c r="C39" s="180"/>
      <c r="D39" s="180"/>
      <c r="E39" s="180"/>
      <c r="F39" s="180"/>
      <c r="G39" s="180"/>
      <c r="H39" s="180"/>
      <c r="I39" s="180"/>
      <c r="J39" s="180"/>
      <c r="K39" s="37"/>
      <c r="L39" s="42"/>
      <c r="M39" s="42"/>
    </row>
    <row r="40" spans="2:13" ht="24.75" customHeight="1" x14ac:dyDescent="0.3">
      <c r="B40" s="229" t="s">
        <v>59</v>
      </c>
      <c r="C40" s="225"/>
      <c r="D40" s="225"/>
      <c r="E40" s="225"/>
      <c r="F40" s="225"/>
      <c r="G40" s="225"/>
      <c r="H40" s="225"/>
      <c r="I40" s="225"/>
      <c r="J40" s="225"/>
      <c r="K40" s="37"/>
      <c r="L40" s="43"/>
      <c r="M40" s="43"/>
    </row>
    <row r="41" spans="2:13" ht="24.75" customHeight="1" x14ac:dyDescent="0.3">
      <c r="B41" s="225"/>
      <c r="C41" s="225"/>
      <c r="D41" s="225"/>
      <c r="E41" s="225"/>
      <c r="F41" s="225"/>
      <c r="G41" s="225"/>
      <c r="H41" s="225"/>
      <c r="I41" s="225"/>
      <c r="J41" s="225"/>
      <c r="K41" s="37"/>
      <c r="L41" s="43"/>
      <c r="M41" s="43"/>
    </row>
    <row r="42" spans="2:13" ht="55.5" customHeight="1" x14ac:dyDescent="0.3">
      <c r="B42" s="225"/>
      <c r="C42" s="225"/>
      <c r="D42" s="225"/>
      <c r="E42" s="225"/>
      <c r="F42" s="225"/>
      <c r="G42" s="225"/>
      <c r="H42" s="225"/>
      <c r="I42" s="225"/>
      <c r="J42" s="225"/>
      <c r="K42" s="37"/>
      <c r="L42" s="43"/>
      <c r="M42" s="43"/>
    </row>
    <row r="43" spans="2:13" ht="17.100000000000001" customHeight="1" x14ac:dyDescent="0.3">
      <c r="B43" s="19"/>
      <c r="C43" s="19"/>
      <c r="D43" s="19"/>
      <c r="E43" s="19"/>
      <c r="F43" s="19"/>
      <c r="G43" s="19"/>
      <c r="H43" s="19"/>
      <c r="I43" s="19"/>
      <c r="J43" s="19"/>
      <c r="K43" s="18"/>
      <c r="L43" s="43"/>
      <c r="M43" s="43"/>
    </row>
    <row r="44" spans="2:13" ht="17.100000000000001" customHeight="1" x14ac:dyDescent="0.3">
      <c r="B44" s="19"/>
      <c r="C44" s="19"/>
      <c r="D44" s="19"/>
      <c r="E44" s="19"/>
      <c r="F44" s="19"/>
      <c r="G44" s="19"/>
      <c r="H44" s="19"/>
      <c r="I44" s="19"/>
      <c r="J44" s="19"/>
      <c r="K44" s="18"/>
      <c r="L44" s="43"/>
      <c r="M44" s="43"/>
    </row>
    <row r="45" spans="2:13" ht="17.45" customHeight="1" x14ac:dyDescent="0.3">
      <c r="B45" s="224" t="s">
        <v>60</v>
      </c>
      <c r="C45" s="225"/>
      <c r="D45" s="225"/>
      <c r="E45" s="225"/>
      <c r="F45" s="225"/>
      <c r="G45" s="225"/>
      <c r="H45" s="225"/>
      <c r="I45" s="225"/>
      <c r="J45" s="34"/>
      <c r="K45" s="17"/>
      <c r="L45" s="73"/>
      <c r="M45" s="43"/>
    </row>
    <row r="46" spans="2:13" ht="17.45" customHeight="1" x14ac:dyDescent="0.3">
      <c r="B46" s="219" t="s">
        <v>61</v>
      </c>
      <c r="C46" s="209"/>
      <c r="D46" s="210"/>
      <c r="E46" s="219" t="s">
        <v>62</v>
      </c>
      <c r="F46" s="209"/>
      <c r="G46" s="209"/>
      <c r="H46" s="210"/>
      <c r="I46" s="219" t="s">
        <v>63</v>
      </c>
      <c r="J46" s="210"/>
      <c r="K46" s="37"/>
      <c r="L46" s="43"/>
      <c r="M46" s="43"/>
    </row>
    <row r="47" spans="2:13" ht="17.45" customHeight="1" x14ac:dyDescent="0.3">
      <c r="B47" s="231" t="s">
        <v>64</v>
      </c>
      <c r="C47" s="209"/>
      <c r="D47" s="210"/>
      <c r="E47" s="239" t="s">
        <v>65</v>
      </c>
      <c r="F47" s="240"/>
      <c r="G47" s="240"/>
      <c r="H47" s="221"/>
      <c r="I47" s="220" t="s">
        <v>66</v>
      </c>
      <c r="J47" s="221"/>
      <c r="K47" s="20"/>
      <c r="L47" s="43"/>
      <c r="M47" s="43"/>
    </row>
    <row r="48" spans="2:13" ht="17.45" customHeight="1" x14ac:dyDescent="0.3">
      <c r="B48" s="231" t="s">
        <v>67</v>
      </c>
      <c r="C48" s="209"/>
      <c r="D48" s="210"/>
      <c r="E48" s="239" t="s">
        <v>68</v>
      </c>
      <c r="F48" s="240"/>
      <c r="G48" s="240"/>
      <c r="H48" s="221"/>
      <c r="I48" s="220" t="s">
        <v>69</v>
      </c>
      <c r="J48" s="221"/>
      <c r="K48" s="20"/>
      <c r="L48" s="43"/>
      <c r="M48" s="43"/>
    </row>
    <row r="49" spans="2:13" ht="17.45" customHeight="1" x14ac:dyDescent="0.3">
      <c r="B49" s="231" t="s">
        <v>70</v>
      </c>
      <c r="C49" s="209"/>
      <c r="D49" s="210"/>
      <c r="E49" s="239" t="s">
        <v>71</v>
      </c>
      <c r="F49" s="240"/>
      <c r="G49" s="240"/>
      <c r="H49" s="221"/>
      <c r="I49" s="220" t="s">
        <v>72</v>
      </c>
      <c r="J49" s="221"/>
      <c r="K49" s="20"/>
      <c r="L49" s="42"/>
      <c r="M49" s="43"/>
    </row>
    <row r="50" spans="2:13" ht="17.45" customHeight="1" x14ac:dyDescent="0.3">
      <c r="B50" s="231" t="s">
        <v>73</v>
      </c>
      <c r="C50" s="209"/>
      <c r="D50" s="210"/>
      <c r="E50" s="239" t="s">
        <v>74</v>
      </c>
      <c r="F50" s="240"/>
      <c r="G50" s="240"/>
      <c r="H50" s="221"/>
      <c r="I50" s="220" t="s">
        <v>75</v>
      </c>
      <c r="J50" s="221"/>
      <c r="K50" s="20"/>
      <c r="L50" s="78"/>
      <c r="M50" s="43"/>
    </row>
    <row r="51" spans="2:13" ht="17.45" customHeight="1" x14ac:dyDescent="0.3">
      <c r="B51" s="231" t="s">
        <v>76</v>
      </c>
      <c r="C51" s="209"/>
      <c r="D51" s="210"/>
      <c r="E51" s="239" t="s">
        <v>77</v>
      </c>
      <c r="F51" s="240"/>
      <c r="G51" s="240"/>
      <c r="H51" s="221"/>
      <c r="I51" s="220" t="s">
        <v>78</v>
      </c>
      <c r="J51" s="221"/>
      <c r="K51" s="20"/>
      <c r="L51" s="78"/>
      <c r="M51" s="43"/>
    </row>
    <row r="52" spans="2:13" ht="17.45" customHeight="1" x14ac:dyDescent="0.3">
      <c r="B52" s="181"/>
      <c r="C52" s="181"/>
      <c r="D52" s="181"/>
      <c r="E52" s="181"/>
      <c r="F52" s="181"/>
      <c r="G52" s="156"/>
      <c r="H52" s="156"/>
      <c r="I52" s="156"/>
      <c r="J52" s="156"/>
      <c r="K52" s="20"/>
      <c r="L52" s="78"/>
      <c r="M52" s="43"/>
    </row>
    <row r="53" spans="2:13" ht="17.45" customHeight="1" x14ac:dyDescent="0.3">
      <c r="B53" s="181"/>
      <c r="C53" s="181"/>
      <c r="D53" s="181"/>
      <c r="E53" s="181"/>
      <c r="F53" s="181"/>
      <c r="G53" s="156"/>
      <c r="H53" s="156"/>
      <c r="I53" s="156"/>
      <c r="J53" s="156"/>
      <c r="K53" s="20"/>
      <c r="L53" s="78"/>
      <c r="M53" s="43"/>
    </row>
    <row r="54" spans="2:13" ht="15.75" customHeight="1" x14ac:dyDescent="0.3">
      <c r="B54" s="260" t="s">
        <v>79</v>
      </c>
      <c r="C54" s="225"/>
      <c r="D54" s="225"/>
      <c r="E54" s="225"/>
      <c r="F54" s="225"/>
      <c r="G54" s="225"/>
      <c r="H54" s="225"/>
      <c r="I54" s="225"/>
      <c r="J54" s="225"/>
      <c r="K54" s="65"/>
      <c r="L54" s="78"/>
      <c r="M54" s="43"/>
    </row>
    <row r="55" spans="2:13" ht="14.45" customHeight="1" x14ac:dyDescent="0.3">
      <c r="B55" s="27"/>
      <c r="C55" s="27"/>
      <c r="D55" s="27"/>
      <c r="E55" s="27"/>
      <c r="F55" s="27"/>
      <c r="G55" s="27"/>
      <c r="H55" s="27"/>
      <c r="I55" s="27"/>
      <c r="J55" s="27"/>
      <c r="K55" s="27"/>
      <c r="L55" s="78"/>
      <c r="M55" s="43"/>
    </row>
    <row r="56" spans="2:13" ht="14.45" customHeight="1" x14ac:dyDescent="0.3">
      <c r="B56" s="218" t="s">
        <v>80</v>
      </c>
      <c r="C56" s="234"/>
      <c r="D56" s="234"/>
      <c r="E56" s="234"/>
      <c r="F56" s="234"/>
      <c r="G56" s="234"/>
      <c r="H56" s="234"/>
      <c r="I56" s="234"/>
      <c r="J56" s="235"/>
      <c r="K56" s="3"/>
      <c r="L56" s="78"/>
      <c r="M56" s="43"/>
    </row>
    <row r="57" spans="2:13" ht="17.100000000000001" customHeight="1" x14ac:dyDescent="0.3">
      <c r="B57" s="236"/>
      <c r="C57" s="237"/>
      <c r="D57" s="237"/>
      <c r="E57" s="237"/>
      <c r="F57" s="237"/>
      <c r="G57" s="237"/>
      <c r="H57" s="237"/>
      <c r="I57" s="237"/>
      <c r="J57" s="238"/>
      <c r="K57" s="3"/>
      <c r="L57" s="79"/>
      <c r="M57" s="43"/>
    </row>
    <row r="58" spans="2:13" ht="17.100000000000001" customHeight="1" x14ac:dyDescent="0.3">
      <c r="B58" s="271"/>
      <c r="C58" s="209"/>
      <c r="D58" s="209"/>
      <c r="E58" s="209"/>
      <c r="F58" s="209"/>
      <c r="G58" s="209"/>
      <c r="H58" s="209"/>
      <c r="I58" s="209"/>
      <c r="J58" s="209"/>
      <c r="K58" s="3"/>
      <c r="L58" s="80"/>
      <c r="M58" s="43"/>
    </row>
    <row r="59" spans="2:13" ht="15" customHeight="1" x14ac:dyDescent="0.3">
      <c r="B59" s="233" t="s">
        <v>81</v>
      </c>
      <c r="C59" s="234"/>
      <c r="D59" s="235"/>
      <c r="E59" s="243" t="s">
        <v>82</v>
      </c>
      <c r="F59" s="245" t="s">
        <v>83</v>
      </c>
      <c r="G59" s="246"/>
      <c r="H59" s="246"/>
      <c r="I59" s="247"/>
      <c r="J59" s="233" t="s">
        <v>84</v>
      </c>
      <c r="K59" s="3"/>
      <c r="L59" s="79"/>
      <c r="M59" s="43"/>
    </row>
    <row r="60" spans="2:13" ht="17.45" customHeight="1" x14ac:dyDescent="0.3">
      <c r="B60" s="236"/>
      <c r="C60" s="237"/>
      <c r="D60" s="238"/>
      <c r="E60" s="244"/>
      <c r="F60" s="248"/>
      <c r="G60" s="249"/>
      <c r="H60" s="249"/>
      <c r="I60" s="250"/>
      <c r="J60" s="244"/>
      <c r="K60" s="3"/>
      <c r="L60" s="80"/>
      <c r="M60" s="43"/>
    </row>
    <row r="61" spans="2:13" ht="12.75" customHeight="1" x14ac:dyDescent="0.3">
      <c r="B61" s="211" t="s">
        <v>85</v>
      </c>
      <c r="C61" s="212"/>
      <c r="D61" s="213"/>
      <c r="E61" s="211" t="s">
        <v>86</v>
      </c>
      <c r="F61" s="211" t="s">
        <v>87</v>
      </c>
      <c r="G61" s="212"/>
      <c r="H61" s="212"/>
      <c r="I61" s="213"/>
      <c r="J61" s="211"/>
      <c r="K61" s="23"/>
      <c r="L61" s="79"/>
      <c r="M61" s="43"/>
    </row>
    <row r="62" spans="2:13" ht="13.5" customHeight="1" x14ac:dyDescent="0.3">
      <c r="B62" s="214"/>
      <c r="C62" s="215"/>
      <c r="D62" s="216"/>
      <c r="E62" s="241"/>
      <c r="F62" s="214"/>
      <c r="G62" s="215"/>
      <c r="H62" s="215"/>
      <c r="I62" s="216"/>
      <c r="J62" s="241"/>
      <c r="K62" s="23"/>
      <c r="L62" s="78"/>
      <c r="M62" s="43"/>
    </row>
    <row r="63" spans="2:13" ht="17.100000000000001" customHeight="1" x14ac:dyDescent="0.3">
      <c r="B63" s="211" t="s">
        <v>88</v>
      </c>
      <c r="C63" s="212"/>
      <c r="D63" s="213"/>
      <c r="E63" s="211" t="s">
        <v>86</v>
      </c>
      <c r="F63" s="211" t="s">
        <v>89</v>
      </c>
      <c r="G63" s="212"/>
      <c r="H63" s="212"/>
      <c r="I63" s="213"/>
      <c r="J63" s="211"/>
      <c r="K63" s="23"/>
      <c r="L63" s="78"/>
      <c r="M63" s="43"/>
    </row>
    <row r="64" spans="2:13" ht="17.100000000000001" customHeight="1" x14ac:dyDescent="0.3">
      <c r="B64" s="214"/>
      <c r="C64" s="215"/>
      <c r="D64" s="216"/>
      <c r="E64" s="241"/>
      <c r="F64" s="214"/>
      <c r="G64" s="215"/>
      <c r="H64" s="215"/>
      <c r="I64" s="216"/>
      <c r="J64" s="241"/>
      <c r="K64" s="23"/>
      <c r="L64" s="43"/>
      <c r="M64" s="43"/>
    </row>
    <row r="65" spans="2:13" ht="17.100000000000001" customHeight="1" x14ac:dyDescent="0.3">
      <c r="B65" s="211" t="s">
        <v>90</v>
      </c>
      <c r="C65" s="212"/>
      <c r="D65" s="213"/>
      <c r="E65" s="211" t="s">
        <v>86</v>
      </c>
      <c r="F65" s="211" t="s">
        <v>91</v>
      </c>
      <c r="G65" s="212"/>
      <c r="H65" s="212"/>
      <c r="I65" s="213"/>
      <c r="J65" s="211"/>
      <c r="K65" s="23"/>
      <c r="L65" s="43"/>
      <c r="M65" s="43"/>
    </row>
    <row r="66" spans="2:13" ht="17.100000000000001" customHeight="1" x14ac:dyDescent="0.3">
      <c r="B66" s="214"/>
      <c r="C66" s="215"/>
      <c r="D66" s="216"/>
      <c r="E66" s="241"/>
      <c r="F66" s="214"/>
      <c r="G66" s="215"/>
      <c r="H66" s="215"/>
      <c r="I66" s="216"/>
      <c r="J66" s="241"/>
      <c r="K66" s="23"/>
      <c r="L66" s="43"/>
      <c r="M66" s="43"/>
    </row>
    <row r="67" spans="2:13" ht="17.100000000000001" customHeight="1" x14ac:dyDescent="0.3">
      <c r="B67" s="211" t="s">
        <v>92</v>
      </c>
      <c r="C67" s="212"/>
      <c r="D67" s="213"/>
      <c r="E67" s="211" t="s">
        <v>86</v>
      </c>
      <c r="F67" s="211" t="s">
        <v>93</v>
      </c>
      <c r="G67" s="212"/>
      <c r="H67" s="212"/>
      <c r="I67" s="213"/>
      <c r="J67" s="211"/>
      <c r="K67" s="23"/>
      <c r="L67" s="42"/>
      <c r="M67" s="43"/>
    </row>
    <row r="68" spans="2:13" ht="17.100000000000001" customHeight="1" x14ac:dyDescent="0.3">
      <c r="B68" s="214"/>
      <c r="C68" s="215"/>
      <c r="D68" s="216"/>
      <c r="E68" s="241"/>
      <c r="F68" s="214"/>
      <c r="G68" s="215"/>
      <c r="H68" s="215"/>
      <c r="I68" s="216"/>
      <c r="J68" s="241"/>
      <c r="K68" s="23"/>
      <c r="L68" s="78"/>
      <c r="M68" s="43"/>
    </row>
    <row r="69" spans="2:13" ht="17.100000000000001" customHeight="1" x14ac:dyDescent="0.3">
      <c r="B69" s="211" t="s">
        <v>94</v>
      </c>
      <c r="C69" s="212"/>
      <c r="D69" s="213"/>
      <c r="E69" s="211" t="s">
        <v>86</v>
      </c>
      <c r="F69" s="265" t="s">
        <v>95</v>
      </c>
      <c r="G69" s="266"/>
      <c r="H69" s="266"/>
      <c r="I69" s="267"/>
      <c r="J69" s="211"/>
      <c r="K69" s="23"/>
      <c r="L69" s="78"/>
      <c r="M69" s="43"/>
    </row>
    <row r="70" spans="2:13" ht="17.100000000000001" customHeight="1" x14ac:dyDescent="0.3">
      <c r="B70" s="214"/>
      <c r="C70" s="215"/>
      <c r="D70" s="216"/>
      <c r="E70" s="241"/>
      <c r="F70" s="268"/>
      <c r="G70" s="269"/>
      <c r="H70" s="269"/>
      <c r="I70" s="270"/>
      <c r="J70" s="241"/>
      <c r="K70" s="23"/>
      <c r="L70" s="43"/>
      <c r="M70" s="43"/>
    </row>
    <row r="71" spans="2:13" ht="17.100000000000001" customHeight="1" x14ac:dyDescent="0.3">
      <c r="B71" s="211" t="s">
        <v>96</v>
      </c>
      <c r="C71" s="212"/>
      <c r="D71" s="213"/>
      <c r="E71" s="211" t="s">
        <v>86</v>
      </c>
      <c r="F71" s="211" t="s">
        <v>97</v>
      </c>
      <c r="G71" s="212"/>
      <c r="H71" s="212"/>
      <c r="I71" s="213"/>
      <c r="J71" s="211"/>
      <c r="K71" s="23"/>
      <c r="L71" s="43"/>
      <c r="M71" s="43"/>
    </row>
    <row r="72" spans="2:13" ht="17.100000000000001" customHeight="1" x14ac:dyDescent="0.3">
      <c r="B72" s="214"/>
      <c r="C72" s="215"/>
      <c r="D72" s="216"/>
      <c r="E72" s="241"/>
      <c r="F72" s="214"/>
      <c r="G72" s="215"/>
      <c r="H72" s="215"/>
      <c r="I72" s="216"/>
      <c r="J72" s="241"/>
      <c r="K72" s="23"/>
      <c r="L72" s="43"/>
      <c r="M72" s="43"/>
    </row>
    <row r="73" spans="2:13" ht="17.100000000000001" customHeight="1" x14ac:dyDescent="0.3">
      <c r="B73" s="211" t="s">
        <v>98</v>
      </c>
      <c r="C73" s="212"/>
      <c r="D73" s="213"/>
      <c r="E73" s="211" t="s">
        <v>86</v>
      </c>
      <c r="F73" s="211" t="s">
        <v>99</v>
      </c>
      <c r="G73" s="212"/>
      <c r="H73" s="212"/>
      <c r="I73" s="213"/>
      <c r="J73" s="211"/>
      <c r="K73" s="23"/>
      <c r="L73" s="43"/>
      <c r="M73" s="43"/>
    </row>
    <row r="74" spans="2:13" ht="17.100000000000001" customHeight="1" x14ac:dyDescent="0.3">
      <c r="B74" s="214"/>
      <c r="C74" s="215"/>
      <c r="D74" s="216"/>
      <c r="E74" s="241"/>
      <c r="F74" s="214"/>
      <c r="G74" s="215"/>
      <c r="H74" s="215"/>
      <c r="I74" s="216"/>
      <c r="J74" s="241"/>
      <c r="K74" s="23"/>
      <c r="L74" s="43"/>
      <c r="M74" s="43"/>
    </row>
    <row r="75" spans="2:13" ht="17.100000000000001" customHeight="1" x14ac:dyDescent="0.3">
      <c r="B75" s="211" t="s">
        <v>100</v>
      </c>
      <c r="C75" s="212"/>
      <c r="D75" s="213"/>
      <c r="E75" s="211" t="s">
        <v>86</v>
      </c>
      <c r="F75" s="211" t="s">
        <v>101</v>
      </c>
      <c r="G75" s="212"/>
      <c r="H75" s="212"/>
      <c r="I75" s="213"/>
      <c r="J75" s="211"/>
      <c r="K75" s="23"/>
      <c r="L75" s="43"/>
      <c r="M75" s="43"/>
    </row>
    <row r="76" spans="2:13" ht="17.100000000000001" customHeight="1" x14ac:dyDescent="0.3">
      <c r="B76" s="214"/>
      <c r="C76" s="215"/>
      <c r="D76" s="216"/>
      <c r="E76" s="241"/>
      <c r="F76" s="214"/>
      <c r="G76" s="215"/>
      <c r="H76" s="215"/>
      <c r="I76" s="216"/>
      <c r="J76" s="241"/>
      <c r="K76" s="23"/>
      <c r="L76" s="43"/>
      <c r="M76" s="43"/>
    </row>
    <row r="77" spans="2:13" ht="17.100000000000001" customHeight="1" x14ac:dyDescent="0.3">
      <c r="B77" s="211" t="s">
        <v>102</v>
      </c>
      <c r="C77" s="212"/>
      <c r="D77" s="213"/>
      <c r="E77" s="211" t="s">
        <v>86</v>
      </c>
      <c r="F77" s="211" t="s">
        <v>103</v>
      </c>
      <c r="G77" s="212"/>
      <c r="H77" s="212"/>
      <c r="I77" s="213"/>
      <c r="J77" s="211"/>
      <c r="K77" s="23"/>
      <c r="L77" s="43"/>
      <c r="M77" s="43"/>
    </row>
    <row r="78" spans="2:13" ht="17.100000000000001" customHeight="1" x14ac:dyDescent="0.3">
      <c r="B78" s="214"/>
      <c r="C78" s="215"/>
      <c r="D78" s="216"/>
      <c r="E78" s="241"/>
      <c r="F78" s="214"/>
      <c r="G78" s="215"/>
      <c r="H78" s="215"/>
      <c r="I78" s="216"/>
      <c r="J78" s="241"/>
      <c r="K78" s="23"/>
      <c r="L78" s="43"/>
      <c r="M78" s="43"/>
    </row>
    <row r="79" spans="2:13" ht="17.100000000000001" customHeight="1" x14ac:dyDescent="0.3">
      <c r="B79" s="211" t="s">
        <v>104</v>
      </c>
      <c r="C79" s="212"/>
      <c r="D79" s="213"/>
      <c r="E79" s="211" t="s">
        <v>86</v>
      </c>
      <c r="F79" s="211" t="s">
        <v>105</v>
      </c>
      <c r="G79" s="212"/>
      <c r="H79" s="212"/>
      <c r="I79" s="213"/>
      <c r="J79" s="211"/>
      <c r="K79" s="23"/>
      <c r="L79" s="43"/>
      <c r="M79" s="43"/>
    </row>
    <row r="80" spans="2:13" ht="17.100000000000001" customHeight="1" x14ac:dyDescent="0.3">
      <c r="B80" s="214"/>
      <c r="C80" s="215"/>
      <c r="D80" s="216"/>
      <c r="E80" s="241"/>
      <c r="F80" s="214"/>
      <c r="G80" s="215"/>
      <c r="H80" s="215"/>
      <c r="I80" s="216"/>
      <c r="J80" s="241"/>
      <c r="K80" s="23"/>
      <c r="L80" s="43"/>
      <c r="M80" s="43"/>
    </row>
    <row r="81" spans="2:13" ht="17.100000000000001" customHeight="1" x14ac:dyDescent="0.3">
      <c r="B81" s="211" t="s">
        <v>106</v>
      </c>
      <c r="C81" s="212"/>
      <c r="D81" s="213"/>
      <c r="E81" s="211" t="s">
        <v>86</v>
      </c>
      <c r="F81" s="211" t="s">
        <v>107</v>
      </c>
      <c r="G81" s="212"/>
      <c r="H81" s="212"/>
      <c r="I81" s="213"/>
      <c r="J81" s="211"/>
      <c r="K81" s="23"/>
      <c r="L81" s="43"/>
      <c r="M81" s="43"/>
    </row>
    <row r="82" spans="2:13" ht="17.100000000000001" customHeight="1" x14ac:dyDescent="0.3">
      <c r="B82" s="214"/>
      <c r="C82" s="215"/>
      <c r="D82" s="216"/>
      <c r="E82" s="241"/>
      <c r="F82" s="214"/>
      <c r="G82" s="215"/>
      <c r="H82" s="215"/>
      <c r="I82" s="216"/>
      <c r="J82" s="241"/>
      <c r="K82" s="23"/>
      <c r="L82" s="67"/>
      <c r="M82" s="43"/>
    </row>
    <row r="83" spans="2:13" ht="17.100000000000001" customHeight="1" x14ac:dyDescent="0.3">
      <c r="B83" s="122"/>
      <c r="C83" s="122"/>
      <c r="D83" s="122"/>
      <c r="E83" s="122"/>
      <c r="F83" s="122"/>
      <c r="G83" s="122"/>
      <c r="H83" s="122"/>
      <c r="I83" s="122"/>
      <c r="J83" s="122"/>
      <c r="K83" s="23"/>
      <c r="L83" s="67"/>
      <c r="M83" s="43"/>
    </row>
    <row r="84" spans="2:13" x14ac:dyDescent="0.25">
      <c r="B84" s="19"/>
      <c r="C84" s="19"/>
      <c r="D84" s="19"/>
      <c r="E84" s="19"/>
      <c r="F84" s="19"/>
      <c r="G84" s="19"/>
      <c r="H84" s="19"/>
      <c r="I84" s="19"/>
      <c r="J84" s="19"/>
      <c r="K84" s="19"/>
    </row>
    <row r="85" spans="2:13" x14ac:dyDescent="0.25">
      <c r="C85" s="19"/>
      <c r="D85" s="19"/>
      <c r="E85" s="19"/>
      <c r="F85" s="19"/>
      <c r="G85" s="19"/>
      <c r="H85" s="19"/>
      <c r="I85" s="19"/>
      <c r="J85" s="19"/>
      <c r="K85" s="19"/>
    </row>
    <row r="86" spans="2:13" x14ac:dyDescent="0.25">
      <c r="B86" s="19"/>
      <c r="C86" s="19"/>
      <c r="D86" s="19"/>
      <c r="E86" s="19"/>
      <c r="F86" s="19"/>
      <c r="G86" s="19"/>
      <c r="H86" s="19"/>
      <c r="I86" s="19"/>
      <c r="J86" s="19"/>
      <c r="K86" s="19"/>
    </row>
    <row r="87" spans="2:13" x14ac:dyDescent="0.25">
      <c r="B87" s="19"/>
      <c r="C87" s="19"/>
      <c r="D87" s="19"/>
      <c r="E87" s="19"/>
      <c r="F87" s="19"/>
      <c r="G87" s="19"/>
      <c r="H87" s="19"/>
      <c r="I87" s="19"/>
      <c r="J87" s="19"/>
      <c r="K87" s="19"/>
    </row>
    <row r="88" spans="2:13" x14ac:dyDescent="0.25">
      <c r="B88" s="19"/>
      <c r="C88" s="19"/>
      <c r="D88" s="19"/>
      <c r="E88" s="19"/>
      <c r="F88" s="19"/>
      <c r="G88" s="19"/>
      <c r="H88" s="19"/>
      <c r="I88" s="19"/>
      <c r="J88" s="19"/>
      <c r="K88" s="19"/>
    </row>
    <row r="89" spans="2:13" x14ac:dyDescent="0.25">
      <c r="B89" s="19"/>
      <c r="C89" s="19"/>
      <c r="D89" s="19"/>
      <c r="E89" s="19"/>
      <c r="F89" s="19"/>
      <c r="G89" s="19"/>
      <c r="H89" s="19"/>
      <c r="I89" s="19"/>
      <c r="J89" s="19"/>
      <c r="K89" s="19"/>
    </row>
    <row r="90" spans="2:13" x14ac:dyDescent="0.25">
      <c r="B90" s="19"/>
      <c r="C90" s="19"/>
      <c r="D90" s="19"/>
      <c r="E90" s="19"/>
      <c r="F90" s="19"/>
      <c r="G90" s="19"/>
      <c r="H90" s="19"/>
      <c r="I90" s="19"/>
      <c r="J90" s="19"/>
      <c r="K90" s="19"/>
    </row>
    <row r="91" spans="2:13" x14ac:dyDescent="0.25">
      <c r="B91" s="19"/>
      <c r="C91" s="19"/>
      <c r="D91" s="19"/>
      <c r="E91" s="19"/>
      <c r="F91" s="19"/>
      <c r="G91" s="19"/>
      <c r="H91" s="19"/>
      <c r="I91" s="19"/>
      <c r="J91" s="19"/>
      <c r="K91" s="19"/>
    </row>
    <row r="92" spans="2:13" x14ac:dyDescent="0.25">
      <c r="B92" s="19"/>
      <c r="C92" s="19"/>
      <c r="D92" s="19"/>
      <c r="E92" s="19"/>
      <c r="F92" s="19"/>
      <c r="G92" s="19"/>
      <c r="H92" s="19"/>
      <c r="I92" s="19"/>
      <c r="J92" s="19"/>
      <c r="K92" s="19"/>
    </row>
    <row r="93" spans="2:13" x14ac:dyDescent="0.25">
      <c r="B93" s="19"/>
      <c r="C93" s="19"/>
      <c r="D93" s="19"/>
      <c r="E93" s="19"/>
      <c r="F93" s="19"/>
      <c r="G93" s="19"/>
      <c r="H93" s="19"/>
      <c r="I93" s="19"/>
      <c r="J93" s="19"/>
      <c r="K93" s="19"/>
    </row>
  </sheetData>
  <sheetProtection sheet="1" formatCells="0" formatColumns="0" formatRows="0" insertColumns="0" insertRows="0" insertHyperlinks="0"/>
  <mergeCells count="136">
    <mergeCell ref="B79:D80"/>
    <mergeCell ref="E79:E80"/>
    <mergeCell ref="F79:I80"/>
    <mergeCell ref="J79:J80"/>
    <mergeCell ref="B73:D74"/>
    <mergeCell ref="E73:E74"/>
    <mergeCell ref="F73:I74"/>
    <mergeCell ref="J73:J74"/>
    <mergeCell ref="B75:D76"/>
    <mergeCell ref="E75:E76"/>
    <mergeCell ref="F75:I76"/>
    <mergeCell ref="J75:J76"/>
    <mergeCell ref="B77:D78"/>
    <mergeCell ref="E77:E78"/>
    <mergeCell ref="F77:I78"/>
    <mergeCell ref="J77:J78"/>
    <mergeCell ref="B6:D6"/>
    <mergeCell ref="B20:D20"/>
    <mergeCell ref="B4:D4"/>
    <mergeCell ref="E51:H51"/>
    <mergeCell ref="F61:I62"/>
    <mergeCell ref="J71:J72"/>
    <mergeCell ref="B3:J3"/>
    <mergeCell ref="E24:J24"/>
    <mergeCell ref="J81:J82"/>
    <mergeCell ref="E8:J8"/>
    <mergeCell ref="B36:I36"/>
    <mergeCell ref="B45:I45"/>
    <mergeCell ref="E49:H49"/>
    <mergeCell ref="B67:D68"/>
    <mergeCell ref="B69:D70"/>
    <mergeCell ref="F67:I68"/>
    <mergeCell ref="F69:I70"/>
    <mergeCell ref="E4:J4"/>
    <mergeCell ref="B58:J58"/>
    <mergeCell ref="B48:D48"/>
    <mergeCell ref="E67:E68"/>
    <mergeCell ref="B14:D14"/>
    <mergeCell ref="B23:D23"/>
    <mergeCell ref="E69:E70"/>
    <mergeCell ref="B2:J2"/>
    <mergeCell ref="E10:J10"/>
    <mergeCell ref="I46:J46"/>
    <mergeCell ref="B63:D64"/>
    <mergeCell ref="B8:D8"/>
    <mergeCell ref="F65:I66"/>
    <mergeCell ref="B17:D17"/>
    <mergeCell ref="B22:I22"/>
    <mergeCell ref="E34:J34"/>
    <mergeCell ref="B10:D10"/>
    <mergeCell ref="B19:D19"/>
    <mergeCell ref="B9:D9"/>
    <mergeCell ref="E48:H48"/>
    <mergeCell ref="B5:D5"/>
    <mergeCell ref="E37:J37"/>
    <mergeCell ref="E12:J12"/>
    <mergeCell ref="E21:J21"/>
    <mergeCell ref="B47:D47"/>
    <mergeCell ref="B54:J54"/>
    <mergeCell ref="B31:D31"/>
    <mergeCell ref="B46:D46"/>
    <mergeCell ref="E14:J14"/>
    <mergeCell ref="E23:J23"/>
    <mergeCell ref="B21:D21"/>
    <mergeCell ref="B81:D82"/>
    <mergeCell ref="B35:D35"/>
    <mergeCell ref="B50:D50"/>
    <mergeCell ref="E18:J18"/>
    <mergeCell ref="B25:D25"/>
    <mergeCell ref="I51:J51"/>
    <mergeCell ref="E71:E72"/>
    <mergeCell ref="J67:J68"/>
    <mergeCell ref="J61:J62"/>
    <mergeCell ref="F59:I60"/>
    <mergeCell ref="B56:J57"/>
    <mergeCell ref="J63:J64"/>
    <mergeCell ref="E61:E62"/>
    <mergeCell ref="F71:I72"/>
    <mergeCell ref="F81:I82"/>
    <mergeCell ref="E19:J19"/>
    <mergeCell ref="E28:J28"/>
    <mergeCell ref="E81:E82"/>
    <mergeCell ref="J69:J70"/>
    <mergeCell ref="J59:J60"/>
    <mergeCell ref="E63:E64"/>
    <mergeCell ref="E30:J30"/>
    <mergeCell ref="B34:D34"/>
    <mergeCell ref="B28:D28"/>
    <mergeCell ref="B26:D26"/>
    <mergeCell ref="B7:D7"/>
    <mergeCell ref="I48:J48"/>
    <mergeCell ref="B16:D16"/>
    <mergeCell ref="E33:J33"/>
    <mergeCell ref="B49:D49"/>
    <mergeCell ref="B71:D72"/>
    <mergeCell ref="B51:D51"/>
    <mergeCell ref="E25:J25"/>
    <mergeCell ref="B11:D11"/>
    <mergeCell ref="E9:J9"/>
    <mergeCell ref="B13:J13"/>
    <mergeCell ref="E11:J11"/>
    <mergeCell ref="B37:D37"/>
    <mergeCell ref="B59:D60"/>
    <mergeCell ref="E47:H47"/>
    <mergeCell ref="E65:E66"/>
    <mergeCell ref="B30:D30"/>
    <mergeCell ref="B61:D62"/>
    <mergeCell ref="B27:I27"/>
    <mergeCell ref="J65:J66"/>
    <mergeCell ref="E59:E60"/>
    <mergeCell ref="I47:J47"/>
    <mergeCell ref="E50:H50"/>
    <mergeCell ref="E17:J17"/>
    <mergeCell ref="B18:D18"/>
    <mergeCell ref="B65:D66"/>
    <mergeCell ref="E35:J35"/>
    <mergeCell ref="F63:I64"/>
    <mergeCell ref="E5:J5"/>
    <mergeCell ref="E46:H46"/>
    <mergeCell ref="I50:J50"/>
    <mergeCell ref="B12:D12"/>
    <mergeCell ref="E20:J20"/>
    <mergeCell ref="B32:I32"/>
    <mergeCell ref="E29:J29"/>
    <mergeCell ref="I49:J49"/>
    <mergeCell ref="E31:J31"/>
    <mergeCell ref="B29:D29"/>
    <mergeCell ref="E6:J6"/>
    <mergeCell ref="E15:J15"/>
    <mergeCell ref="E26:J26"/>
    <mergeCell ref="B40:J42"/>
    <mergeCell ref="B15:D15"/>
    <mergeCell ref="B24:D24"/>
    <mergeCell ref="E7:J7"/>
    <mergeCell ref="B33:D33"/>
    <mergeCell ref="E16:J16"/>
  </mergeCells>
  <dataValidations count="4">
    <dataValidation type="list" allowBlank="1" showInputMessage="1" showErrorMessage="1" prompt="Select implementation status" sqref="E37" xr:uid="{00000000-0002-0000-0100-000000000000}">
      <formula1>"Less than 1 year Implementation, 1st PIR, 2nd PIR, 3rd PIR, 4th PIR, 5th PIR, 6th PIR, 7th PIR, 8th PIR, 9th PIR, 10th PIR, 11th PIR, 12th PIR, 13th PIR, 14th PIR, 15th PIR, Final PIR"</formula1>
    </dataValidation>
    <dataValidation type="list" allowBlank="1" showInputMessage="1" showErrorMessage="1" prompt="Select Region" sqref="E4" xr:uid="{00000000-0002-0000-0100-000001000000}">
      <formula1>"Global, Inter-regional, Africa (RAF), Asia and the Pacific (RAP), Europe and Central Asia (REU), Latin America and the Caribbean (RLC), Near East and North Africa (RNE)"</formula1>
    </dataValidation>
    <dataValidation type="date" allowBlank="1" showInputMessage="1" showErrorMessage="1" sqref="E16:K16" xr:uid="{00000000-0002-0000-0100-000002000000}">
      <formula1>42005</formula1>
      <formula2>49310</formula2>
    </dataValidation>
    <dataValidation type="list" allowBlank="1" showInputMessage="1" showErrorMessage="1" prompt="Select Yes or No" sqref="E61:E83" xr:uid="{00000000-0002-0000-0100-000003000000}">
      <formula1>"Yes, No"</formula1>
    </dataValidation>
  </dataValidations>
  <hyperlinks>
    <hyperlink ref="I47" r:id="rId1" xr:uid="{5288F4C9-3FCD-4236-AC8C-D42F9522C865}"/>
    <hyperlink ref="I48" r:id="rId2" xr:uid="{5E5EB59E-B4D4-4472-8985-FD2CFE74731D}"/>
    <hyperlink ref="I50" r:id="rId3" xr:uid="{AD5839C6-4F18-4C35-8168-A8EEAF53AA2D}"/>
    <hyperlink ref="I51" r:id="rId4" xr:uid="{E4EA0F0B-024D-4BD7-8C8B-CAF5042FF8A9}"/>
    <hyperlink ref="I49" r:id="rId5" xr:uid="{4AEC9A80-538F-4ACB-BFEE-9B19C3BCBDFF}"/>
    <hyperlink ref="I49:J49" r:id="rId6" display="maria.pertuz@ambienteyenergia.gob.ec" xr:uid="{9F6935B7-1133-4B98-A2ED-32FE10761A62}"/>
  </hyperlinks>
  <pageMargins left="0.25" right="0.25" top="0.75" bottom="0.75" header="0.3" footer="0.3"/>
  <pageSetup paperSize="5" scale="91" pageOrder="overThenDown"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4">
    <tabColor theme="3" tint="0.499984740745262"/>
  </sheetPr>
  <dimension ref="A1:I22"/>
  <sheetViews>
    <sheetView workbookViewId="0">
      <selection activeCell="D21" sqref="D21"/>
    </sheetView>
  </sheetViews>
  <sheetFormatPr defaultColWidth="8.85546875" defaultRowHeight="15" x14ac:dyDescent="0.25"/>
  <cols>
    <col min="1" max="1" width="32.42578125" customWidth="1"/>
    <col min="2" max="2" width="13.42578125" customWidth="1"/>
    <col min="4" max="4" width="10" customWidth="1"/>
    <col min="5" max="5" width="14.140625" customWidth="1"/>
    <col min="6" max="6" width="15" customWidth="1"/>
    <col min="7" max="7" width="14.42578125" customWidth="1"/>
    <col min="8" max="8" width="12.28515625" customWidth="1"/>
    <col min="9" max="9" width="11.28515625" customWidth="1"/>
  </cols>
  <sheetData>
    <row r="1" spans="1:9" ht="30" customHeight="1" x14ac:dyDescent="0.25">
      <c r="A1" s="107" t="s">
        <v>108</v>
      </c>
      <c r="B1" s="108" t="s">
        <v>109</v>
      </c>
    </row>
    <row r="2" spans="1:9" ht="23.25" customHeight="1" x14ac:dyDescent="0.25">
      <c r="A2" s="87" t="s">
        <v>110</v>
      </c>
      <c r="B2" s="89">
        <v>1</v>
      </c>
    </row>
    <row r="3" spans="1:9" ht="19.5" customHeight="1" x14ac:dyDescent="0.25">
      <c r="A3" s="87" t="s">
        <v>111</v>
      </c>
      <c r="B3" s="89">
        <v>2</v>
      </c>
    </row>
    <row r="4" spans="1:9" ht="17.25" customHeight="1" x14ac:dyDescent="0.25">
      <c r="A4" s="87" t="s">
        <v>112</v>
      </c>
      <c r="B4" s="89">
        <v>3</v>
      </c>
    </row>
    <row r="5" spans="1:9" ht="18" customHeight="1" x14ac:dyDescent="0.25">
      <c r="A5" s="87" t="s">
        <v>113</v>
      </c>
      <c r="B5" s="89">
        <v>4</v>
      </c>
    </row>
    <row r="6" spans="1:9" ht="19.5" customHeight="1" x14ac:dyDescent="0.25">
      <c r="A6" s="87" t="s">
        <v>114</v>
      </c>
      <c r="B6" s="89">
        <v>5</v>
      </c>
    </row>
    <row r="7" spans="1:9" ht="18" customHeight="1" x14ac:dyDescent="0.25">
      <c r="A7" s="87" t="s">
        <v>115</v>
      </c>
      <c r="B7" s="89">
        <v>6</v>
      </c>
    </row>
    <row r="8" spans="1:9" ht="18" customHeight="1" x14ac:dyDescent="0.25">
      <c r="A8" s="87" t="s">
        <v>116</v>
      </c>
      <c r="B8" s="89">
        <v>0</v>
      </c>
    </row>
    <row r="9" spans="1:9" ht="18.75" customHeight="1" thickBot="1" x14ac:dyDescent="0.3">
      <c r="A9" s="88" t="s">
        <v>117</v>
      </c>
      <c r="B9" s="90">
        <v>0</v>
      </c>
    </row>
    <row r="10" spans="1:9" ht="18.75" customHeight="1" x14ac:dyDescent="0.25">
      <c r="A10" s="38"/>
      <c r="B10" s="38"/>
    </row>
    <row r="11" spans="1:9" ht="18.75" customHeight="1" thickBot="1" x14ac:dyDescent="0.3">
      <c r="A11" s="38"/>
      <c r="B11" s="38"/>
    </row>
    <row r="12" spans="1:9" x14ac:dyDescent="0.25">
      <c r="D12" s="109" t="s">
        <v>118</v>
      </c>
      <c r="E12" s="103"/>
      <c r="F12" s="103"/>
      <c r="G12" s="103"/>
      <c r="H12" s="103"/>
      <c r="I12" s="104"/>
    </row>
    <row r="13" spans="1:9" x14ac:dyDescent="0.25">
      <c r="D13" s="91" t="s">
        <v>119</v>
      </c>
      <c r="E13" s="105" t="s">
        <v>120</v>
      </c>
      <c r="F13" s="105" t="s">
        <v>121</v>
      </c>
      <c r="G13" s="105" t="s">
        <v>122</v>
      </c>
      <c r="H13" s="105" t="s">
        <v>123</v>
      </c>
      <c r="I13" s="106" t="s">
        <v>124</v>
      </c>
    </row>
    <row r="14" spans="1:9" ht="15" customHeight="1" thickBot="1" x14ac:dyDescent="0.3">
      <c r="D14" s="92" t="s">
        <v>125</v>
      </c>
      <c r="E14" s="93">
        <v>20</v>
      </c>
      <c r="F14" s="93">
        <v>25</v>
      </c>
      <c r="G14" s="93">
        <v>25</v>
      </c>
      <c r="H14" s="93">
        <v>0</v>
      </c>
      <c r="I14" s="94">
        <v>30</v>
      </c>
    </row>
    <row r="15" spans="1:9" x14ac:dyDescent="0.25">
      <c r="D15" s="110" t="s">
        <v>126</v>
      </c>
      <c r="E15" s="95"/>
      <c r="F15" s="95"/>
      <c r="G15" s="95"/>
      <c r="H15" s="96"/>
    </row>
    <row r="16" spans="1:9" ht="20.25" customHeight="1" x14ac:dyDescent="0.25">
      <c r="D16" s="97" t="s">
        <v>119</v>
      </c>
      <c r="E16" s="101" t="s">
        <v>120</v>
      </c>
      <c r="F16" s="101" t="s">
        <v>122</v>
      </c>
      <c r="G16" s="101" t="s">
        <v>123</v>
      </c>
      <c r="H16" s="102" t="s">
        <v>124</v>
      </c>
    </row>
    <row r="17" spans="1:8" ht="15" customHeight="1" thickBot="1" x14ac:dyDescent="0.3">
      <c r="D17" s="98" t="s">
        <v>125</v>
      </c>
      <c r="E17" s="99">
        <v>25</v>
      </c>
      <c r="F17" s="99">
        <v>35</v>
      </c>
      <c r="G17" s="99">
        <v>0</v>
      </c>
      <c r="H17" s="100">
        <v>40</v>
      </c>
    </row>
    <row r="18" spans="1:8" ht="15" customHeight="1" thickBot="1" x14ac:dyDescent="0.3"/>
    <row r="19" spans="1:8" ht="15" customHeight="1" thickBot="1" x14ac:dyDescent="0.3">
      <c r="A19" s="111" t="s">
        <v>127</v>
      </c>
      <c r="B19" s="112"/>
      <c r="C19" s="112"/>
      <c r="D19" s="112"/>
      <c r="E19" s="113"/>
    </row>
    <row r="20" spans="1:8" ht="15" customHeight="1" thickBot="1" x14ac:dyDescent="0.3">
      <c r="A20" s="114" t="s">
        <v>128</v>
      </c>
      <c r="B20" s="115"/>
      <c r="C20" s="115"/>
      <c r="D20" s="116" cm="1">
        <f t="array" aca="1" ref="D20" ca="1">_xlfn.LET(_xlpm.hdrRow,MATCH("*Development*Objective*rating*",'2. Progress towards outcomes'!$C:$C,0),_xlpm.rRow,_xlpm.hdrRow+1,_xlpm.ratings,INDEX('2. Progress towards outcomes'!$D:$H,_xlpm.rRow,0),_xlpm.scores,_xlfn.XLOOKUP(_xlpm.ratings,TxtRating,NumRating,0),ROUND(SUMPRODUCT(_xlpm.scores,Weights)/SUM(Weights),0))</f>
        <v>5</v>
      </c>
      <c r="E20" s="117"/>
    </row>
    <row r="21" spans="1:8" ht="15" customHeight="1" thickBot="1" x14ac:dyDescent="0.3">
      <c r="A21" s="114"/>
      <c r="B21" s="115"/>
      <c r="C21" s="115"/>
      <c r="D21" s="118" cm="1">
        <f t="array" ref="D21">ROUND(
  SUMPRODUCT(
      _xlfn.XLOOKUP(
        CHOOSE({1,2,3,4},
          '3. Implementation Progress'!D101,
          '3. Implementation Progress'!F101,
          '3. Implementation Progress'!J101,
          '3. Implementation Progress'!L101
        ),
        TxtRating, NumRating, 0
      ),
      Weights2
  ) / SUM(Weights2),   0)</f>
        <v>5</v>
      </c>
      <c r="E21" s="117"/>
    </row>
    <row r="22" spans="1:8" ht="15" customHeight="1" thickBot="1" x14ac:dyDescent="0.3">
      <c r="A22" s="119"/>
      <c r="B22" s="120"/>
      <c r="C22" s="120"/>
      <c r="D22" s="120"/>
      <c r="E22" s="121"/>
    </row>
  </sheetData>
  <sheetProtection algorithmName="SHA-512" hashValue="PHuHMBeDwrkz1c8vaw6PW++LYw8obWNVXfuPeYaQcKmcX599PY0xMvMUYWGv9LpZq+pGLKk5fM7ylcn2ZH6XgQ==" saltValue="lniEh49nqFhvEkKWOOrMSw=="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9">
    <tabColor theme="3" tint="0.499984740745262"/>
  </sheetPr>
  <dimension ref="A1:A250"/>
  <sheetViews>
    <sheetView showGridLines="0" topLeftCell="A221" workbookViewId="0">
      <selection activeCell="A2" sqref="A2:A250"/>
    </sheetView>
  </sheetViews>
  <sheetFormatPr defaultColWidth="8.85546875" defaultRowHeight="15" x14ac:dyDescent="0.25"/>
  <cols>
    <col min="1" max="1" width="25.7109375" customWidth="1"/>
  </cols>
  <sheetData>
    <row r="1" spans="1:1" ht="15" customHeight="1" thickBot="1" x14ac:dyDescent="0.3">
      <c r="A1" s="5" t="s">
        <v>129</v>
      </c>
    </row>
    <row r="2" spans="1:1" ht="15" customHeight="1" thickBot="1" x14ac:dyDescent="0.3">
      <c r="A2" s="6" t="s">
        <v>130</v>
      </c>
    </row>
    <row r="3" spans="1:1" ht="15" customHeight="1" thickBot="1" x14ac:dyDescent="0.3">
      <c r="A3" s="7" t="s">
        <v>131</v>
      </c>
    </row>
    <row r="4" spans="1:1" ht="15" customHeight="1" thickBot="1" x14ac:dyDescent="0.3">
      <c r="A4" s="6" t="s">
        <v>132</v>
      </c>
    </row>
    <row r="5" spans="1:1" ht="15" customHeight="1" thickBot="1" x14ac:dyDescent="0.3">
      <c r="A5" s="7" t="s">
        <v>133</v>
      </c>
    </row>
    <row r="6" spans="1:1" ht="15.75" customHeight="1" thickBot="1" x14ac:dyDescent="0.3">
      <c r="A6" s="6" t="s">
        <v>134</v>
      </c>
    </row>
    <row r="7" spans="1:1" ht="15" customHeight="1" thickBot="1" x14ac:dyDescent="0.3">
      <c r="A7" s="7" t="s">
        <v>135</v>
      </c>
    </row>
    <row r="8" spans="1:1" ht="15" customHeight="1" thickBot="1" x14ac:dyDescent="0.3">
      <c r="A8" s="6" t="s">
        <v>136</v>
      </c>
    </row>
    <row r="9" spans="1:1" ht="15" customHeight="1" thickBot="1" x14ac:dyDescent="0.3">
      <c r="A9" s="7" t="s">
        <v>137</v>
      </c>
    </row>
    <row r="10" spans="1:1" ht="15" customHeight="1" thickBot="1" x14ac:dyDescent="0.3">
      <c r="A10" s="6" t="s">
        <v>138</v>
      </c>
    </row>
    <row r="11" spans="1:1" ht="18.75" customHeight="1" thickBot="1" x14ac:dyDescent="0.3">
      <c r="A11" s="7" t="s">
        <v>139</v>
      </c>
    </row>
    <row r="12" spans="1:1" ht="15" customHeight="1" thickBot="1" x14ac:dyDescent="0.3">
      <c r="A12" s="6" t="s">
        <v>140</v>
      </c>
    </row>
    <row r="13" spans="1:1" ht="15" customHeight="1" thickBot="1" x14ac:dyDescent="0.3">
      <c r="A13" s="7" t="s">
        <v>141</v>
      </c>
    </row>
    <row r="14" spans="1:1" ht="15" customHeight="1" thickBot="1" x14ac:dyDescent="0.3">
      <c r="A14" s="6" t="s">
        <v>142</v>
      </c>
    </row>
    <row r="15" spans="1:1" ht="15" customHeight="1" thickBot="1" x14ac:dyDescent="0.3">
      <c r="A15" s="7" t="s">
        <v>143</v>
      </c>
    </row>
    <row r="16" spans="1:1" ht="15" customHeight="1" thickBot="1" x14ac:dyDescent="0.3">
      <c r="A16" s="6" t="s">
        <v>144</v>
      </c>
    </row>
    <row r="17" spans="1:1" ht="15" customHeight="1" thickBot="1" x14ac:dyDescent="0.3">
      <c r="A17" s="7" t="s">
        <v>145</v>
      </c>
    </row>
    <row r="18" spans="1:1" ht="15" customHeight="1" thickBot="1" x14ac:dyDescent="0.3">
      <c r="A18" s="6" t="s">
        <v>146</v>
      </c>
    </row>
    <row r="19" spans="1:1" ht="15" customHeight="1" thickBot="1" x14ac:dyDescent="0.3">
      <c r="A19" s="7" t="s">
        <v>147</v>
      </c>
    </row>
    <row r="20" spans="1:1" ht="15" customHeight="1" thickBot="1" x14ac:dyDescent="0.3">
      <c r="A20" s="6" t="s">
        <v>148</v>
      </c>
    </row>
    <row r="21" spans="1:1" ht="15" customHeight="1" thickBot="1" x14ac:dyDescent="0.3">
      <c r="A21" s="7" t="s">
        <v>149</v>
      </c>
    </row>
    <row r="22" spans="1:1" ht="15" customHeight="1" thickBot="1" x14ac:dyDescent="0.3">
      <c r="A22" s="6" t="s">
        <v>150</v>
      </c>
    </row>
    <row r="23" spans="1:1" ht="15" customHeight="1" thickBot="1" x14ac:dyDescent="0.3">
      <c r="A23" s="7" t="s">
        <v>151</v>
      </c>
    </row>
    <row r="24" spans="1:1" ht="15" customHeight="1" thickBot="1" x14ac:dyDescent="0.3">
      <c r="A24" s="6" t="s">
        <v>152</v>
      </c>
    </row>
    <row r="25" spans="1:1" ht="15" customHeight="1" thickBot="1" x14ac:dyDescent="0.3">
      <c r="A25" s="7" t="s">
        <v>153</v>
      </c>
    </row>
    <row r="26" spans="1:1" ht="15" customHeight="1" thickBot="1" x14ac:dyDescent="0.3">
      <c r="A26" s="6" t="s">
        <v>154</v>
      </c>
    </row>
    <row r="27" spans="1:1" ht="15" customHeight="1" thickBot="1" x14ac:dyDescent="0.3">
      <c r="A27" s="7" t="s">
        <v>155</v>
      </c>
    </row>
    <row r="28" spans="1:1" ht="15" customHeight="1" thickBot="1" x14ac:dyDescent="0.3">
      <c r="A28" s="6" t="s">
        <v>156</v>
      </c>
    </row>
    <row r="29" spans="1:1" ht="24.6" customHeight="1" thickBot="1" x14ac:dyDescent="0.3">
      <c r="A29" s="7" t="s">
        <v>157</v>
      </c>
    </row>
    <row r="30" spans="1:1" ht="18.75" customHeight="1" thickBot="1" x14ac:dyDescent="0.3">
      <c r="A30" s="6" t="s">
        <v>158</v>
      </c>
    </row>
    <row r="31" spans="1:1" ht="15" customHeight="1" thickBot="1" x14ac:dyDescent="0.3">
      <c r="A31" s="7" t="s">
        <v>159</v>
      </c>
    </row>
    <row r="32" spans="1:1" ht="15" customHeight="1" thickBot="1" x14ac:dyDescent="0.3">
      <c r="A32" s="6" t="s">
        <v>160</v>
      </c>
    </row>
    <row r="33" spans="1:1" ht="15" customHeight="1" thickBot="1" x14ac:dyDescent="0.3">
      <c r="A33" s="7" t="s">
        <v>161</v>
      </c>
    </row>
    <row r="34" spans="1:1" ht="20.25" customHeight="1" thickBot="1" x14ac:dyDescent="0.3">
      <c r="A34" s="6" t="s">
        <v>162</v>
      </c>
    </row>
    <row r="35" spans="1:1" ht="19.5" customHeight="1" thickBot="1" x14ac:dyDescent="0.3">
      <c r="A35" s="7" t="s">
        <v>163</v>
      </c>
    </row>
    <row r="36" spans="1:1" ht="18" customHeight="1" thickBot="1" x14ac:dyDescent="0.3">
      <c r="A36" s="6" t="s">
        <v>164</v>
      </c>
    </row>
    <row r="37" spans="1:1" ht="15" customHeight="1" thickBot="1" x14ac:dyDescent="0.3">
      <c r="A37" s="7" t="s">
        <v>165</v>
      </c>
    </row>
    <row r="38" spans="1:1" ht="15" customHeight="1" thickBot="1" x14ac:dyDescent="0.3">
      <c r="A38" s="6" t="s">
        <v>166</v>
      </c>
    </row>
    <row r="39" spans="1:1" ht="15" customHeight="1" thickBot="1" x14ac:dyDescent="0.3">
      <c r="A39" s="7" t="s">
        <v>167</v>
      </c>
    </row>
    <row r="40" spans="1:1" ht="15" customHeight="1" thickBot="1" x14ac:dyDescent="0.3">
      <c r="A40" s="6" t="s">
        <v>168</v>
      </c>
    </row>
    <row r="41" spans="1:1" ht="15" customHeight="1" thickBot="1" x14ac:dyDescent="0.3">
      <c r="A41" s="7" t="s">
        <v>169</v>
      </c>
    </row>
    <row r="42" spans="1:1" ht="15" customHeight="1" thickBot="1" x14ac:dyDescent="0.3">
      <c r="A42" s="6" t="s">
        <v>170</v>
      </c>
    </row>
    <row r="43" spans="1:1" ht="15" customHeight="1" thickBot="1" x14ac:dyDescent="0.3">
      <c r="A43" s="7" t="s">
        <v>171</v>
      </c>
    </row>
    <row r="44" spans="1:1" ht="15" customHeight="1" thickBot="1" x14ac:dyDescent="0.3">
      <c r="A44" s="6" t="s">
        <v>172</v>
      </c>
    </row>
    <row r="45" spans="1:1" ht="15" customHeight="1" thickBot="1" x14ac:dyDescent="0.3">
      <c r="A45" s="7" t="s">
        <v>173</v>
      </c>
    </row>
    <row r="46" spans="1:1" ht="15" customHeight="1" thickBot="1" x14ac:dyDescent="0.3">
      <c r="A46" s="6" t="s">
        <v>174</v>
      </c>
    </row>
    <row r="47" spans="1:1" ht="15" customHeight="1" thickBot="1" x14ac:dyDescent="0.3">
      <c r="A47" s="7" t="s">
        <v>175</v>
      </c>
    </row>
    <row r="48" spans="1:1" ht="15" customHeight="1" thickBot="1" x14ac:dyDescent="0.3">
      <c r="A48" s="6" t="s">
        <v>176</v>
      </c>
    </row>
    <row r="49" spans="1:1" ht="24.6" customHeight="1" thickBot="1" x14ac:dyDescent="0.3">
      <c r="A49" s="7" t="s">
        <v>177</v>
      </c>
    </row>
    <row r="50" spans="1:1" ht="24.6" customHeight="1" thickBot="1" x14ac:dyDescent="0.3">
      <c r="A50" s="6" t="s">
        <v>178</v>
      </c>
    </row>
    <row r="51" spans="1:1" ht="15" customHeight="1" thickBot="1" x14ac:dyDescent="0.3">
      <c r="A51" s="7" t="s">
        <v>179</v>
      </c>
    </row>
    <row r="52" spans="1:1" ht="15" customHeight="1" thickBot="1" x14ac:dyDescent="0.3">
      <c r="A52" s="6" t="s">
        <v>180</v>
      </c>
    </row>
    <row r="53" spans="1:1" ht="15" customHeight="1" thickBot="1" x14ac:dyDescent="0.3">
      <c r="A53" s="7" t="s">
        <v>181</v>
      </c>
    </row>
    <row r="54" spans="1:1" ht="15" customHeight="1" thickBot="1" x14ac:dyDescent="0.3">
      <c r="A54" s="6" t="s">
        <v>182</v>
      </c>
    </row>
    <row r="55" spans="1:1" ht="15" customHeight="1" thickBot="1" x14ac:dyDescent="0.3">
      <c r="A55" s="7" t="s">
        <v>183</v>
      </c>
    </row>
    <row r="56" spans="1:1" ht="15" customHeight="1" thickBot="1" x14ac:dyDescent="0.3">
      <c r="A56" s="6" t="s">
        <v>184</v>
      </c>
    </row>
    <row r="57" spans="1:1" ht="15" customHeight="1" thickBot="1" x14ac:dyDescent="0.3">
      <c r="A57" s="7" t="s">
        <v>185</v>
      </c>
    </row>
    <row r="58" spans="1:1" ht="15" customHeight="1" thickBot="1" x14ac:dyDescent="0.3">
      <c r="A58" s="6" t="s">
        <v>186</v>
      </c>
    </row>
    <row r="59" spans="1:1" ht="15" customHeight="1" thickBot="1" x14ac:dyDescent="0.3">
      <c r="A59" s="7" t="s">
        <v>187</v>
      </c>
    </row>
    <row r="60" spans="1:1" ht="15" customHeight="1" thickBot="1" x14ac:dyDescent="0.3">
      <c r="A60" s="6" t="s">
        <v>188</v>
      </c>
    </row>
    <row r="61" spans="1:1" ht="15" customHeight="1" thickBot="1" x14ac:dyDescent="0.3">
      <c r="A61" s="7" t="s">
        <v>189</v>
      </c>
    </row>
    <row r="62" spans="1:1" ht="15" customHeight="1" thickBot="1" x14ac:dyDescent="0.3">
      <c r="A62" s="6" t="s">
        <v>190</v>
      </c>
    </row>
    <row r="63" spans="1:1" ht="15" customHeight="1" thickBot="1" x14ac:dyDescent="0.3">
      <c r="A63" s="7" t="s">
        <v>191</v>
      </c>
    </row>
    <row r="64" spans="1:1" ht="24.6" customHeight="1" thickBot="1" x14ac:dyDescent="0.3">
      <c r="A64" s="6" t="s">
        <v>192</v>
      </c>
    </row>
    <row r="65" spans="1:1" ht="24.6" customHeight="1" thickBot="1" x14ac:dyDescent="0.3">
      <c r="A65" s="7" t="s">
        <v>193</v>
      </c>
    </row>
    <row r="66" spans="1:1" ht="15" customHeight="1" thickBot="1" x14ac:dyDescent="0.3">
      <c r="A66" s="6" t="s">
        <v>194</v>
      </c>
    </row>
    <row r="67" spans="1:1" ht="15" customHeight="1" thickBot="1" x14ac:dyDescent="0.3">
      <c r="A67" s="7" t="s">
        <v>195</v>
      </c>
    </row>
    <row r="68" spans="1:1" ht="15" customHeight="1" thickBot="1" x14ac:dyDescent="0.3">
      <c r="A68" s="6" t="s">
        <v>196</v>
      </c>
    </row>
    <row r="69" spans="1:1" ht="15" customHeight="1" thickBot="1" x14ac:dyDescent="0.3">
      <c r="A69" s="7" t="s">
        <v>197</v>
      </c>
    </row>
    <row r="70" spans="1:1" ht="15" customHeight="1" thickBot="1" x14ac:dyDescent="0.3">
      <c r="A70" s="6" t="s">
        <v>17</v>
      </c>
    </row>
    <row r="71" spans="1:1" ht="15" customHeight="1" thickBot="1" x14ac:dyDescent="0.3">
      <c r="A71" s="7" t="s">
        <v>198</v>
      </c>
    </row>
    <row r="72" spans="1:1" ht="15" customHeight="1" thickBot="1" x14ac:dyDescent="0.3">
      <c r="A72" s="6" t="s">
        <v>199</v>
      </c>
    </row>
    <row r="73" spans="1:1" ht="15" customHeight="1" thickBot="1" x14ac:dyDescent="0.3">
      <c r="A73" s="7" t="s">
        <v>200</v>
      </c>
    </row>
    <row r="74" spans="1:1" ht="15" customHeight="1" thickBot="1" x14ac:dyDescent="0.3">
      <c r="A74" s="6" t="s">
        <v>201</v>
      </c>
    </row>
    <row r="75" spans="1:1" ht="15" customHeight="1" thickBot="1" x14ac:dyDescent="0.3">
      <c r="A75" s="7" t="s">
        <v>202</v>
      </c>
    </row>
    <row r="76" spans="1:1" ht="15" customHeight="1" thickBot="1" x14ac:dyDescent="0.3">
      <c r="A76" s="6" t="s">
        <v>203</v>
      </c>
    </row>
    <row r="77" spans="1:1" ht="15" customHeight="1" thickBot="1" x14ac:dyDescent="0.3">
      <c r="A77" s="7" t="s">
        <v>204</v>
      </c>
    </row>
    <row r="78" spans="1:1" ht="15" customHeight="1" thickBot="1" x14ac:dyDescent="0.3">
      <c r="A78" s="6" t="s">
        <v>205</v>
      </c>
    </row>
    <row r="79" spans="1:1" ht="15" customHeight="1" thickBot="1" x14ac:dyDescent="0.3">
      <c r="A79" s="7" t="s">
        <v>206</v>
      </c>
    </row>
    <row r="80" spans="1:1" ht="15" customHeight="1" thickBot="1" x14ac:dyDescent="0.3">
      <c r="A80" s="6" t="s">
        <v>207</v>
      </c>
    </row>
    <row r="81" spans="1:1" ht="15" customHeight="1" thickBot="1" x14ac:dyDescent="0.3">
      <c r="A81" s="7" t="s">
        <v>208</v>
      </c>
    </row>
    <row r="82" spans="1:1" ht="15" customHeight="1" thickBot="1" x14ac:dyDescent="0.3">
      <c r="A82" s="6" t="s">
        <v>209</v>
      </c>
    </row>
    <row r="83" spans="1:1" ht="15" customHeight="1" thickBot="1" x14ac:dyDescent="0.3">
      <c r="A83" s="7" t="s">
        <v>210</v>
      </c>
    </row>
    <row r="84" spans="1:1" ht="15" customHeight="1" thickBot="1" x14ac:dyDescent="0.3">
      <c r="A84" s="6" t="s">
        <v>211</v>
      </c>
    </row>
    <row r="85" spans="1:1" ht="15" customHeight="1" thickBot="1" x14ac:dyDescent="0.3">
      <c r="A85" s="7" t="s">
        <v>212</v>
      </c>
    </row>
    <row r="86" spans="1:1" ht="15" customHeight="1" thickBot="1" x14ac:dyDescent="0.3">
      <c r="A86" s="6" t="s">
        <v>213</v>
      </c>
    </row>
    <row r="87" spans="1:1" ht="15" customHeight="1" thickBot="1" x14ac:dyDescent="0.3">
      <c r="A87" s="7" t="s">
        <v>214</v>
      </c>
    </row>
    <row r="88" spans="1:1" ht="15" customHeight="1" thickBot="1" x14ac:dyDescent="0.3">
      <c r="A88" s="6" t="s">
        <v>215</v>
      </c>
    </row>
    <row r="89" spans="1:1" ht="15" customHeight="1" thickBot="1" x14ac:dyDescent="0.3">
      <c r="A89" s="7" t="s">
        <v>216</v>
      </c>
    </row>
    <row r="90" spans="1:1" ht="15" customHeight="1" thickBot="1" x14ac:dyDescent="0.3">
      <c r="A90" s="6" t="s">
        <v>217</v>
      </c>
    </row>
    <row r="91" spans="1:1" ht="15" customHeight="1" thickBot="1" x14ac:dyDescent="0.3">
      <c r="A91" s="7" t="s">
        <v>218</v>
      </c>
    </row>
    <row r="92" spans="1:1" ht="15" customHeight="1" thickBot="1" x14ac:dyDescent="0.3">
      <c r="A92" s="6" t="s">
        <v>219</v>
      </c>
    </row>
    <row r="93" spans="1:1" ht="15" customHeight="1" thickBot="1" x14ac:dyDescent="0.3">
      <c r="A93" s="7" t="s">
        <v>220</v>
      </c>
    </row>
    <row r="94" spans="1:1" ht="15" customHeight="1" thickBot="1" x14ac:dyDescent="0.3">
      <c r="A94" s="6" t="s">
        <v>221</v>
      </c>
    </row>
    <row r="95" spans="1:1" ht="15" customHeight="1" thickBot="1" x14ac:dyDescent="0.3">
      <c r="A95" s="7" t="s">
        <v>222</v>
      </c>
    </row>
    <row r="96" spans="1:1" ht="15" customHeight="1" thickBot="1" x14ac:dyDescent="0.3">
      <c r="A96" s="6" t="s">
        <v>223</v>
      </c>
    </row>
    <row r="97" spans="1:1" ht="15" customHeight="1" thickBot="1" x14ac:dyDescent="0.3">
      <c r="A97" s="7" t="s">
        <v>224</v>
      </c>
    </row>
    <row r="98" spans="1:1" ht="15" customHeight="1" thickBot="1" x14ac:dyDescent="0.3">
      <c r="A98" s="6" t="s">
        <v>225</v>
      </c>
    </row>
    <row r="99" spans="1:1" ht="15" customHeight="1" thickBot="1" x14ac:dyDescent="0.3">
      <c r="A99" s="7" t="s">
        <v>226</v>
      </c>
    </row>
    <row r="100" spans="1:1" ht="15" customHeight="1" thickBot="1" x14ac:dyDescent="0.3">
      <c r="A100" s="6" t="s">
        <v>227</v>
      </c>
    </row>
    <row r="101" spans="1:1" ht="15" customHeight="1" thickBot="1" x14ac:dyDescent="0.3">
      <c r="A101" s="7" t="s">
        <v>228</v>
      </c>
    </row>
    <row r="102" spans="1:1" ht="15" customHeight="1" thickBot="1" x14ac:dyDescent="0.3">
      <c r="A102" s="6" t="s">
        <v>229</v>
      </c>
    </row>
    <row r="103" spans="1:1" ht="24.6" customHeight="1" thickBot="1" x14ac:dyDescent="0.3">
      <c r="A103" s="7" t="s">
        <v>230</v>
      </c>
    </row>
    <row r="104" spans="1:1" ht="15" customHeight="1" thickBot="1" x14ac:dyDescent="0.3">
      <c r="A104" s="6" t="s">
        <v>231</v>
      </c>
    </row>
    <row r="105" spans="1:1" ht="15" customHeight="1" thickBot="1" x14ac:dyDescent="0.3">
      <c r="A105" s="7" t="s">
        <v>232</v>
      </c>
    </row>
    <row r="106" spans="1:1" ht="15" customHeight="1" thickBot="1" x14ac:dyDescent="0.3">
      <c r="A106" s="6" t="s">
        <v>233</v>
      </c>
    </row>
    <row r="107" spans="1:1" ht="15" customHeight="1" thickBot="1" x14ac:dyDescent="0.3">
      <c r="A107" s="7" t="s">
        <v>234</v>
      </c>
    </row>
    <row r="108" spans="1:1" ht="15" customHeight="1" thickBot="1" x14ac:dyDescent="0.3">
      <c r="A108" s="6" t="s">
        <v>235</v>
      </c>
    </row>
    <row r="109" spans="1:1" ht="15" customHeight="1" thickBot="1" x14ac:dyDescent="0.3">
      <c r="A109" s="7" t="s">
        <v>236</v>
      </c>
    </row>
    <row r="110" spans="1:1" ht="15" customHeight="1" thickBot="1" x14ac:dyDescent="0.3">
      <c r="A110" s="6" t="s">
        <v>237</v>
      </c>
    </row>
    <row r="111" spans="1:1" ht="15" customHeight="1" thickBot="1" x14ac:dyDescent="0.3">
      <c r="A111" s="7" t="s">
        <v>238</v>
      </c>
    </row>
    <row r="112" spans="1:1" ht="15" customHeight="1" thickBot="1" x14ac:dyDescent="0.3">
      <c r="A112" s="6" t="s">
        <v>239</v>
      </c>
    </row>
    <row r="113" spans="1:1" ht="15" customHeight="1" thickBot="1" x14ac:dyDescent="0.3">
      <c r="A113" s="7" t="s">
        <v>240</v>
      </c>
    </row>
    <row r="114" spans="1:1" ht="15" customHeight="1" thickBot="1" x14ac:dyDescent="0.3">
      <c r="A114" s="6" t="s">
        <v>241</v>
      </c>
    </row>
    <row r="115" spans="1:1" ht="15" customHeight="1" thickBot="1" x14ac:dyDescent="0.3">
      <c r="A115" s="7" t="s">
        <v>242</v>
      </c>
    </row>
    <row r="116" spans="1:1" ht="15" customHeight="1" thickBot="1" x14ac:dyDescent="0.3">
      <c r="A116" s="6" t="s">
        <v>243</v>
      </c>
    </row>
    <row r="117" spans="1:1" ht="15" customHeight="1" thickBot="1" x14ac:dyDescent="0.3">
      <c r="A117" s="7" t="s">
        <v>244</v>
      </c>
    </row>
    <row r="118" spans="1:1" ht="15" customHeight="1" thickBot="1" x14ac:dyDescent="0.3">
      <c r="A118" s="6" t="s">
        <v>245</v>
      </c>
    </row>
    <row r="119" spans="1:1" ht="15" customHeight="1" thickBot="1" x14ac:dyDescent="0.3">
      <c r="A119" s="7" t="s">
        <v>246</v>
      </c>
    </row>
    <row r="120" spans="1:1" ht="15" customHeight="1" thickBot="1" x14ac:dyDescent="0.3">
      <c r="A120" s="6" t="s">
        <v>247</v>
      </c>
    </row>
    <row r="121" spans="1:1" ht="15" customHeight="1" thickBot="1" x14ac:dyDescent="0.3">
      <c r="A121" s="7" t="s">
        <v>248</v>
      </c>
    </row>
    <row r="122" spans="1:1" ht="15" customHeight="1" thickBot="1" x14ac:dyDescent="0.3">
      <c r="A122" s="6" t="s">
        <v>249</v>
      </c>
    </row>
    <row r="123" spans="1:1" ht="15" customHeight="1" thickBot="1" x14ac:dyDescent="0.3">
      <c r="A123" s="7" t="s">
        <v>250</v>
      </c>
    </row>
    <row r="124" spans="1:1" ht="15" customHeight="1" thickBot="1" x14ac:dyDescent="0.3">
      <c r="A124" s="6" t="s">
        <v>251</v>
      </c>
    </row>
    <row r="125" spans="1:1" ht="24.6" customHeight="1" thickBot="1" x14ac:dyDescent="0.3">
      <c r="A125" s="7" t="s">
        <v>252</v>
      </c>
    </row>
    <row r="126" spans="1:1" ht="15" customHeight="1" thickBot="1" x14ac:dyDescent="0.3">
      <c r="A126" s="6" t="s">
        <v>253</v>
      </c>
    </row>
    <row r="127" spans="1:1" ht="15" customHeight="1" thickBot="1" x14ac:dyDescent="0.3">
      <c r="A127" s="7" t="s">
        <v>254</v>
      </c>
    </row>
    <row r="128" spans="1:1" ht="15" customHeight="1" thickBot="1" x14ac:dyDescent="0.3">
      <c r="A128" s="6" t="s">
        <v>255</v>
      </c>
    </row>
    <row r="129" spans="1:1" ht="15" customHeight="1" thickBot="1" x14ac:dyDescent="0.3">
      <c r="A129" s="7" t="s">
        <v>256</v>
      </c>
    </row>
    <row r="130" spans="1:1" ht="15" customHeight="1" thickBot="1" x14ac:dyDescent="0.3">
      <c r="A130" s="6" t="s">
        <v>257</v>
      </c>
    </row>
    <row r="131" spans="1:1" ht="15" customHeight="1" thickBot="1" x14ac:dyDescent="0.3">
      <c r="A131" s="7" t="s">
        <v>258</v>
      </c>
    </row>
    <row r="132" spans="1:1" ht="15" customHeight="1" thickBot="1" x14ac:dyDescent="0.3">
      <c r="A132" s="6" t="s">
        <v>259</v>
      </c>
    </row>
    <row r="133" spans="1:1" ht="15" customHeight="1" thickBot="1" x14ac:dyDescent="0.3">
      <c r="A133" s="7" t="s">
        <v>260</v>
      </c>
    </row>
    <row r="134" spans="1:1" ht="15" customHeight="1" thickBot="1" x14ac:dyDescent="0.3">
      <c r="A134" s="6" t="s">
        <v>261</v>
      </c>
    </row>
    <row r="135" spans="1:1" ht="15" customHeight="1" thickBot="1" x14ac:dyDescent="0.3">
      <c r="A135" s="7" t="s">
        <v>262</v>
      </c>
    </row>
    <row r="136" spans="1:1" ht="15" customHeight="1" thickBot="1" x14ac:dyDescent="0.3">
      <c r="A136" s="6" t="s">
        <v>263</v>
      </c>
    </row>
    <row r="137" spans="1:1" ht="15" customHeight="1" thickBot="1" x14ac:dyDescent="0.3">
      <c r="A137" s="7" t="s">
        <v>264</v>
      </c>
    </row>
    <row r="138" spans="1:1" ht="15" customHeight="1" thickBot="1" x14ac:dyDescent="0.3">
      <c r="A138" s="6" t="s">
        <v>265</v>
      </c>
    </row>
    <row r="139" spans="1:1" ht="15" customHeight="1" thickBot="1" x14ac:dyDescent="0.3">
      <c r="A139" s="7" t="s">
        <v>266</v>
      </c>
    </row>
    <row r="140" spans="1:1" ht="15" customHeight="1" thickBot="1" x14ac:dyDescent="0.3">
      <c r="A140" s="6" t="s">
        <v>267</v>
      </c>
    </row>
    <row r="141" spans="1:1" ht="15" customHeight="1" thickBot="1" x14ac:dyDescent="0.3">
      <c r="A141" s="7" t="s">
        <v>268</v>
      </c>
    </row>
    <row r="142" spans="1:1" ht="15" customHeight="1" thickBot="1" x14ac:dyDescent="0.3">
      <c r="A142" s="6" t="s">
        <v>269</v>
      </c>
    </row>
    <row r="143" spans="1:1" ht="15" customHeight="1" thickBot="1" x14ac:dyDescent="0.3">
      <c r="A143" s="7" t="s">
        <v>270</v>
      </c>
    </row>
    <row r="144" spans="1:1" ht="15" customHeight="1" thickBot="1" x14ac:dyDescent="0.3">
      <c r="A144" s="6" t="s">
        <v>271</v>
      </c>
    </row>
    <row r="145" spans="1:1" ht="15" customHeight="1" thickBot="1" x14ac:dyDescent="0.3">
      <c r="A145" s="7" t="s">
        <v>272</v>
      </c>
    </row>
    <row r="146" spans="1:1" ht="24.6" customHeight="1" thickBot="1" x14ac:dyDescent="0.3">
      <c r="A146" s="6" t="s">
        <v>273</v>
      </c>
    </row>
    <row r="147" spans="1:1" ht="15" customHeight="1" thickBot="1" x14ac:dyDescent="0.3">
      <c r="A147" s="7" t="s">
        <v>274</v>
      </c>
    </row>
    <row r="148" spans="1:1" ht="15" customHeight="1" thickBot="1" x14ac:dyDescent="0.3">
      <c r="A148" s="6" t="s">
        <v>275</v>
      </c>
    </row>
    <row r="149" spans="1:1" ht="15" customHeight="1" thickBot="1" x14ac:dyDescent="0.3">
      <c r="A149" s="7" t="s">
        <v>276</v>
      </c>
    </row>
    <row r="150" spans="1:1" ht="15" customHeight="1" thickBot="1" x14ac:dyDescent="0.3">
      <c r="A150" s="6" t="s">
        <v>277</v>
      </c>
    </row>
    <row r="151" spans="1:1" ht="15" customHeight="1" thickBot="1" x14ac:dyDescent="0.3">
      <c r="A151" s="7" t="s">
        <v>278</v>
      </c>
    </row>
    <row r="152" spans="1:1" ht="15" customHeight="1" thickBot="1" x14ac:dyDescent="0.3">
      <c r="A152" s="6" t="s">
        <v>279</v>
      </c>
    </row>
    <row r="153" spans="1:1" ht="15" customHeight="1" thickBot="1" x14ac:dyDescent="0.3">
      <c r="A153" s="7" t="s">
        <v>280</v>
      </c>
    </row>
    <row r="154" spans="1:1" ht="15" customHeight="1" thickBot="1" x14ac:dyDescent="0.3">
      <c r="A154" s="6" t="s">
        <v>281</v>
      </c>
    </row>
    <row r="155" spans="1:1" ht="15" customHeight="1" thickBot="1" x14ac:dyDescent="0.3">
      <c r="A155" s="7" t="s">
        <v>282</v>
      </c>
    </row>
    <row r="156" spans="1:1" ht="15" customHeight="1" thickBot="1" x14ac:dyDescent="0.3">
      <c r="A156" s="6" t="s">
        <v>283</v>
      </c>
    </row>
    <row r="157" spans="1:1" ht="15" customHeight="1" thickBot="1" x14ac:dyDescent="0.3">
      <c r="A157" s="7" t="s">
        <v>284</v>
      </c>
    </row>
    <row r="158" spans="1:1" ht="15" customHeight="1" thickBot="1" x14ac:dyDescent="0.3">
      <c r="A158" s="6" t="s">
        <v>285</v>
      </c>
    </row>
    <row r="159" spans="1:1" ht="15" customHeight="1" thickBot="1" x14ac:dyDescent="0.3">
      <c r="A159" s="7" t="s">
        <v>286</v>
      </c>
    </row>
    <row r="160" spans="1:1" ht="15" customHeight="1" thickBot="1" x14ac:dyDescent="0.3">
      <c r="A160" s="6" t="s">
        <v>287</v>
      </c>
    </row>
    <row r="161" spans="1:1" ht="15" customHeight="1" thickBot="1" x14ac:dyDescent="0.3">
      <c r="A161" s="7" t="s">
        <v>288</v>
      </c>
    </row>
    <row r="162" spans="1:1" ht="15" customHeight="1" thickBot="1" x14ac:dyDescent="0.3">
      <c r="A162" s="6" t="s">
        <v>289</v>
      </c>
    </row>
    <row r="163" spans="1:1" ht="15" customHeight="1" thickBot="1" x14ac:dyDescent="0.3">
      <c r="A163" s="7" t="s">
        <v>290</v>
      </c>
    </row>
    <row r="164" spans="1:1" ht="15" customHeight="1" thickBot="1" x14ac:dyDescent="0.3">
      <c r="A164" s="6" t="s">
        <v>291</v>
      </c>
    </row>
    <row r="165" spans="1:1" ht="15" customHeight="1" thickBot="1" x14ac:dyDescent="0.3">
      <c r="A165" s="7" t="s">
        <v>292</v>
      </c>
    </row>
    <row r="166" spans="1:1" ht="15" customHeight="1" thickBot="1" x14ac:dyDescent="0.3">
      <c r="A166" s="6" t="s">
        <v>293</v>
      </c>
    </row>
    <row r="167" spans="1:1" ht="15" customHeight="1" thickBot="1" x14ac:dyDescent="0.3">
      <c r="A167" s="7" t="s">
        <v>294</v>
      </c>
    </row>
    <row r="168" spans="1:1" ht="15" customHeight="1" thickBot="1" x14ac:dyDescent="0.3">
      <c r="A168" s="6" t="s">
        <v>295</v>
      </c>
    </row>
    <row r="169" spans="1:1" ht="15" customHeight="1" thickBot="1" x14ac:dyDescent="0.3">
      <c r="A169" s="7" t="s">
        <v>296</v>
      </c>
    </row>
    <row r="170" spans="1:1" ht="15" customHeight="1" thickBot="1" x14ac:dyDescent="0.3">
      <c r="A170" s="6" t="s">
        <v>297</v>
      </c>
    </row>
    <row r="171" spans="1:1" ht="15" customHeight="1" thickBot="1" x14ac:dyDescent="0.3">
      <c r="A171" s="7" t="s">
        <v>298</v>
      </c>
    </row>
    <row r="172" spans="1:1" ht="15" customHeight="1" thickBot="1" x14ac:dyDescent="0.3">
      <c r="A172" s="6" t="s">
        <v>299</v>
      </c>
    </row>
    <row r="173" spans="1:1" ht="15" customHeight="1" thickBot="1" x14ac:dyDescent="0.3">
      <c r="A173" s="7" t="s">
        <v>300</v>
      </c>
    </row>
    <row r="174" spans="1:1" ht="15" customHeight="1" thickBot="1" x14ac:dyDescent="0.3">
      <c r="A174" s="6" t="s">
        <v>301</v>
      </c>
    </row>
    <row r="175" spans="1:1" ht="15" customHeight="1" thickBot="1" x14ac:dyDescent="0.3">
      <c r="A175" s="7" t="s">
        <v>302</v>
      </c>
    </row>
    <row r="176" spans="1:1" ht="15" customHeight="1" thickBot="1" x14ac:dyDescent="0.3">
      <c r="A176" s="6" t="s">
        <v>303</v>
      </c>
    </row>
    <row r="177" spans="1:1" ht="15" customHeight="1" thickBot="1" x14ac:dyDescent="0.3">
      <c r="A177" s="7" t="s">
        <v>304</v>
      </c>
    </row>
    <row r="178" spans="1:1" ht="15" customHeight="1" thickBot="1" x14ac:dyDescent="0.3">
      <c r="A178" s="6" t="s">
        <v>305</v>
      </c>
    </row>
    <row r="179" spans="1:1" ht="15" customHeight="1" thickBot="1" x14ac:dyDescent="0.3">
      <c r="A179" s="7" t="s">
        <v>306</v>
      </c>
    </row>
    <row r="180" spans="1:1" ht="15" customHeight="1" thickBot="1" x14ac:dyDescent="0.3">
      <c r="A180" s="6" t="s">
        <v>307</v>
      </c>
    </row>
    <row r="181" spans="1:1" ht="15" customHeight="1" thickBot="1" x14ac:dyDescent="0.3">
      <c r="A181" s="7" t="s">
        <v>308</v>
      </c>
    </row>
    <row r="182" spans="1:1" ht="15" customHeight="1" thickBot="1" x14ac:dyDescent="0.3">
      <c r="A182" s="6" t="s">
        <v>309</v>
      </c>
    </row>
    <row r="183" spans="1:1" ht="15" customHeight="1" thickBot="1" x14ac:dyDescent="0.3">
      <c r="A183" s="7" t="s">
        <v>310</v>
      </c>
    </row>
    <row r="184" spans="1:1" ht="15" customHeight="1" thickBot="1" x14ac:dyDescent="0.3">
      <c r="A184" s="6" t="s">
        <v>311</v>
      </c>
    </row>
    <row r="185" spans="1:1" ht="15" customHeight="1" thickBot="1" x14ac:dyDescent="0.3">
      <c r="A185" s="7" t="s">
        <v>312</v>
      </c>
    </row>
    <row r="186" spans="1:1" ht="15" customHeight="1" thickBot="1" x14ac:dyDescent="0.3">
      <c r="A186" s="6" t="s">
        <v>313</v>
      </c>
    </row>
    <row r="187" spans="1:1" ht="15" customHeight="1" thickBot="1" x14ac:dyDescent="0.3">
      <c r="A187" s="7" t="s">
        <v>314</v>
      </c>
    </row>
    <row r="188" spans="1:1" ht="15" customHeight="1" thickBot="1" x14ac:dyDescent="0.3">
      <c r="A188" s="6" t="s">
        <v>315</v>
      </c>
    </row>
    <row r="189" spans="1:1" ht="15" customHeight="1" thickBot="1" x14ac:dyDescent="0.3">
      <c r="A189" s="7" t="s">
        <v>316</v>
      </c>
    </row>
    <row r="190" spans="1:1" ht="15" customHeight="1" thickBot="1" x14ac:dyDescent="0.3">
      <c r="A190" s="6" t="s">
        <v>317</v>
      </c>
    </row>
    <row r="191" spans="1:1" ht="15" customHeight="1" thickBot="1" x14ac:dyDescent="0.3">
      <c r="A191" s="7" t="s">
        <v>318</v>
      </c>
    </row>
    <row r="192" spans="1:1" ht="15" customHeight="1" thickBot="1" x14ac:dyDescent="0.3">
      <c r="A192" s="6" t="s">
        <v>319</v>
      </c>
    </row>
    <row r="193" spans="1:1" ht="24.6" customHeight="1" thickBot="1" x14ac:dyDescent="0.3">
      <c r="A193" s="7" t="s">
        <v>320</v>
      </c>
    </row>
    <row r="194" spans="1:1" ht="15" customHeight="1" thickBot="1" x14ac:dyDescent="0.3">
      <c r="A194" s="7" t="s">
        <v>321</v>
      </c>
    </row>
    <row r="195" spans="1:1" ht="15" customHeight="1" thickBot="1" x14ac:dyDescent="0.3">
      <c r="A195" s="6" t="s">
        <v>322</v>
      </c>
    </row>
    <row r="196" spans="1:1" ht="15" customHeight="1" thickBot="1" x14ac:dyDescent="0.3">
      <c r="A196" s="7" t="s">
        <v>323</v>
      </c>
    </row>
    <row r="197" spans="1:1" ht="15" customHeight="1" thickBot="1" x14ac:dyDescent="0.3">
      <c r="A197" s="6" t="s">
        <v>324</v>
      </c>
    </row>
    <row r="198" spans="1:1" ht="15" customHeight="1" thickBot="1" x14ac:dyDescent="0.3">
      <c r="A198" s="7" t="s">
        <v>325</v>
      </c>
    </row>
    <row r="199" spans="1:1" ht="15" customHeight="1" thickBot="1" x14ac:dyDescent="0.3">
      <c r="A199" s="6" t="s">
        <v>326</v>
      </c>
    </row>
    <row r="200" spans="1:1" ht="15" customHeight="1" thickBot="1" x14ac:dyDescent="0.3">
      <c r="A200" s="7" t="s">
        <v>327</v>
      </c>
    </row>
    <row r="201" spans="1:1" ht="15" customHeight="1" thickBot="1" x14ac:dyDescent="0.3">
      <c r="A201" s="6" t="s">
        <v>328</v>
      </c>
    </row>
    <row r="202" spans="1:1" ht="15" customHeight="1" thickBot="1" x14ac:dyDescent="0.3">
      <c r="A202" s="7" t="s">
        <v>329</v>
      </c>
    </row>
    <row r="203" spans="1:1" ht="15" customHeight="1" thickBot="1" x14ac:dyDescent="0.3">
      <c r="A203" s="6" t="s">
        <v>330</v>
      </c>
    </row>
    <row r="204" spans="1:1" ht="15" customHeight="1" thickBot="1" x14ac:dyDescent="0.3">
      <c r="A204" s="7" t="s">
        <v>331</v>
      </c>
    </row>
    <row r="205" spans="1:1" ht="15" customHeight="1" thickBot="1" x14ac:dyDescent="0.3">
      <c r="A205" s="6" t="s">
        <v>332</v>
      </c>
    </row>
    <row r="206" spans="1:1" ht="15" customHeight="1" thickBot="1" x14ac:dyDescent="0.3">
      <c r="A206" s="7" t="s">
        <v>333</v>
      </c>
    </row>
    <row r="207" spans="1:1" ht="15" customHeight="1" thickBot="1" x14ac:dyDescent="0.3">
      <c r="A207" s="6" t="s">
        <v>334</v>
      </c>
    </row>
    <row r="208" spans="1:1" ht="15" customHeight="1" thickBot="1" x14ac:dyDescent="0.3">
      <c r="A208" s="7" t="s">
        <v>335</v>
      </c>
    </row>
    <row r="209" spans="1:1" ht="15" customHeight="1" thickBot="1" x14ac:dyDescent="0.3">
      <c r="A209" s="6" t="s">
        <v>336</v>
      </c>
    </row>
    <row r="210" spans="1:1" ht="24.6" customHeight="1" thickBot="1" x14ac:dyDescent="0.3">
      <c r="A210" s="7" t="s">
        <v>337</v>
      </c>
    </row>
    <row r="211" spans="1:1" ht="15" customHeight="1" thickBot="1" x14ac:dyDescent="0.3">
      <c r="A211" s="6" t="s">
        <v>338</v>
      </c>
    </row>
    <row r="212" spans="1:1" ht="15" customHeight="1" thickBot="1" x14ac:dyDescent="0.3">
      <c r="A212" s="7" t="s">
        <v>339</v>
      </c>
    </row>
    <row r="213" spans="1:1" ht="15" customHeight="1" thickBot="1" x14ac:dyDescent="0.3">
      <c r="A213" s="6" t="s">
        <v>340</v>
      </c>
    </row>
    <row r="214" spans="1:1" ht="15" customHeight="1" thickBot="1" x14ac:dyDescent="0.3">
      <c r="A214" s="7" t="s">
        <v>341</v>
      </c>
    </row>
    <row r="215" spans="1:1" ht="15" customHeight="1" thickBot="1" x14ac:dyDescent="0.3">
      <c r="A215" s="6" t="s">
        <v>342</v>
      </c>
    </row>
    <row r="216" spans="1:1" ht="15" customHeight="1" thickBot="1" x14ac:dyDescent="0.3">
      <c r="A216" s="7" t="s">
        <v>343</v>
      </c>
    </row>
    <row r="217" spans="1:1" ht="24.6" customHeight="1" thickBot="1" x14ac:dyDescent="0.3">
      <c r="A217" s="6" t="s">
        <v>344</v>
      </c>
    </row>
    <row r="218" spans="1:1" ht="15" customHeight="1" thickBot="1" x14ac:dyDescent="0.3">
      <c r="A218" s="7" t="s">
        <v>345</v>
      </c>
    </row>
    <row r="219" spans="1:1" ht="15" customHeight="1" thickBot="1" x14ac:dyDescent="0.3">
      <c r="A219" s="6" t="s">
        <v>346</v>
      </c>
    </row>
    <row r="220" spans="1:1" ht="15" customHeight="1" thickBot="1" x14ac:dyDescent="0.3">
      <c r="A220" s="7" t="s">
        <v>347</v>
      </c>
    </row>
    <row r="221" spans="1:1" ht="15" customHeight="1" thickBot="1" x14ac:dyDescent="0.3">
      <c r="A221" s="6" t="s">
        <v>348</v>
      </c>
    </row>
    <row r="222" spans="1:1" ht="15" customHeight="1" thickBot="1" x14ac:dyDescent="0.3">
      <c r="A222" s="7" t="s">
        <v>349</v>
      </c>
    </row>
    <row r="223" spans="1:1" ht="15" customHeight="1" thickBot="1" x14ac:dyDescent="0.3">
      <c r="A223" s="6" t="s">
        <v>350</v>
      </c>
    </row>
    <row r="224" spans="1:1" ht="15" customHeight="1" thickBot="1" x14ac:dyDescent="0.3">
      <c r="A224" s="7" t="s">
        <v>351</v>
      </c>
    </row>
    <row r="225" spans="1:1" ht="15" customHeight="1" thickBot="1" x14ac:dyDescent="0.3">
      <c r="A225" s="6" t="s">
        <v>352</v>
      </c>
    </row>
    <row r="226" spans="1:1" ht="15" customHeight="1" thickBot="1" x14ac:dyDescent="0.3">
      <c r="A226" s="7" t="s">
        <v>353</v>
      </c>
    </row>
    <row r="227" spans="1:1" ht="15" customHeight="1" thickBot="1" x14ac:dyDescent="0.3">
      <c r="A227" s="6" t="s">
        <v>354</v>
      </c>
    </row>
    <row r="228" spans="1:1" ht="15" customHeight="1" thickBot="1" x14ac:dyDescent="0.3">
      <c r="A228" s="7" t="s">
        <v>355</v>
      </c>
    </row>
    <row r="229" spans="1:1" ht="15" customHeight="1" thickBot="1" x14ac:dyDescent="0.3">
      <c r="A229" s="6" t="s">
        <v>356</v>
      </c>
    </row>
    <row r="230" spans="1:1" ht="15" customHeight="1" thickBot="1" x14ac:dyDescent="0.3">
      <c r="A230" s="7" t="s">
        <v>357</v>
      </c>
    </row>
    <row r="231" spans="1:1" ht="15" customHeight="1" thickBot="1" x14ac:dyDescent="0.3">
      <c r="A231" s="6" t="s">
        <v>358</v>
      </c>
    </row>
    <row r="232" spans="1:1" ht="15" customHeight="1" thickBot="1" x14ac:dyDescent="0.3">
      <c r="A232" s="7" t="s">
        <v>359</v>
      </c>
    </row>
    <row r="233" spans="1:1" ht="15" customHeight="1" thickBot="1" x14ac:dyDescent="0.3">
      <c r="A233" s="6" t="s">
        <v>360</v>
      </c>
    </row>
    <row r="234" spans="1:1" ht="15" customHeight="1" thickBot="1" x14ac:dyDescent="0.3">
      <c r="A234" s="7" t="s">
        <v>361</v>
      </c>
    </row>
    <row r="235" spans="1:1" ht="15" customHeight="1" thickBot="1" x14ac:dyDescent="0.3">
      <c r="A235" s="6" t="s">
        <v>362</v>
      </c>
    </row>
    <row r="236" spans="1:1" ht="24.6" customHeight="1" thickBot="1" x14ac:dyDescent="0.3">
      <c r="A236" s="7" t="s">
        <v>363</v>
      </c>
    </row>
    <row r="237" spans="1:1" ht="15" customHeight="1" thickBot="1" x14ac:dyDescent="0.3">
      <c r="A237" s="6" t="s">
        <v>364</v>
      </c>
    </row>
    <row r="238" spans="1:1" ht="24.6" customHeight="1" thickBot="1" x14ac:dyDescent="0.3">
      <c r="A238" s="7" t="s">
        <v>365</v>
      </c>
    </row>
    <row r="239" spans="1:1" ht="15" customHeight="1" thickBot="1" x14ac:dyDescent="0.3">
      <c r="A239" s="6" t="s">
        <v>366</v>
      </c>
    </row>
    <row r="240" spans="1:1" ht="15" customHeight="1" thickBot="1" x14ac:dyDescent="0.3">
      <c r="A240" s="7" t="s">
        <v>367</v>
      </c>
    </row>
    <row r="241" spans="1:1" ht="15" customHeight="1" thickBot="1" x14ac:dyDescent="0.3">
      <c r="A241" s="6" t="s">
        <v>368</v>
      </c>
    </row>
    <row r="242" spans="1:1" ht="15" customHeight="1" thickBot="1" x14ac:dyDescent="0.3">
      <c r="A242" s="7" t="s">
        <v>369</v>
      </c>
    </row>
    <row r="243" spans="1:1" ht="15" customHeight="1" thickBot="1" x14ac:dyDescent="0.3">
      <c r="A243" s="6" t="s">
        <v>370</v>
      </c>
    </row>
    <row r="244" spans="1:1" ht="24.6" customHeight="1" thickBot="1" x14ac:dyDescent="0.3">
      <c r="A244" s="7" t="s">
        <v>371</v>
      </c>
    </row>
    <row r="245" spans="1:1" ht="15" customHeight="1" thickBot="1" x14ac:dyDescent="0.3">
      <c r="A245" s="6" t="s">
        <v>372</v>
      </c>
    </row>
    <row r="246" spans="1:1" ht="15" customHeight="1" thickBot="1" x14ac:dyDescent="0.3">
      <c r="A246" s="7" t="s">
        <v>373</v>
      </c>
    </row>
    <row r="247" spans="1:1" ht="15" customHeight="1" thickBot="1" x14ac:dyDescent="0.3">
      <c r="A247" s="6" t="s">
        <v>374</v>
      </c>
    </row>
    <row r="248" spans="1:1" ht="15" customHeight="1" thickBot="1" x14ac:dyDescent="0.3">
      <c r="A248" s="7" t="s">
        <v>375</v>
      </c>
    </row>
    <row r="249" spans="1:1" ht="15" customHeight="1" thickBot="1" x14ac:dyDescent="0.3">
      <c r="A249" s="6" t="s">
        <v>376</v>
      </c>
    </row>
    <row r="250" spans="1:1" x14ac:dyDescent="0.25">
      <c r="A250" s="7" t="s">
        <v>377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3">
    <tabColor theme="3" tint="0.499984740745262"/>
  </sheetPr>
  <dimension ref="A1:A7"/>
  <sheetViews>
    <sheetView showGridLines="0" workbookViewId="0">
      <selection activeCell="A2" sqref="A2:A7"/>
    </sheetView>
  </sheetViews>
  <sheetFormatPr defaultColWidth="8.85546875" defaultRowHeight="15" x14ac:dyDescent="0.25"/>
  <sheetData>
    <row r="1" spans="1:1" x14ac:dyDescent="0.25">
      <c r="A1" s="2" t="s">
        <v>378</v>
      </c>
    </row>
    <row r="2" spans="1:1" x14ac:dyDescent="0.25">
      <c r="A2" s="2" t="s">
        <v>379</v>
      </c>
    </row>
    <row r="3" spans="1:1" x14ac:dyDescent="0.25">
      <c r="A3" s="2" t="s">
        <v>380</v>
      </c>
    </row>
    <row r="4" spans="1:1" x14ac:dyDescent="0.25">
      <c r="A4" s="2" t="s">
        <v>381</v>
      </c>
    </row>
    <row r="5" spans="1:1" x14ac:dyDescent="0.25">
      <c r="A5" s="2" t="s">
        <v>382</v>
      </c>
    </row>
    <row r="6" spans="1:1" x14ac:dyDescent="0.25">
      <c r="A6" s="2" t="s">
        <v>383</v>
      </c>
    </row>
    <row r="7" spans="1:1" x14ac:dyDescent="0.25">
      <c r="A7" s="2" t="s">
        <v>384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1">
    <tabColor theme="3" tint="0.499984740745262"/>
  </sheetPr>
  <dimension ref="A1:A10"/>
  <sheetViews>
    <sheetView showGridLines="0" workbookViewId="0">
      <selection activeCell="A10" sqref="A10"/>
    </sheetView>
  </sheetViews>
  <sheetFormatPr defaultColWidth="8.85546875" defaultRowHeight="15" x14ac:dyDescent="0.25"/>
  <cols>
    <col min="1" max="1" width="12.28515625" customWidth="1"/>
  </cols>
  <sheetData>
    <row r="1" spans="1:1" x14ac:dyDescent="0.25">
      <c r="A1" s="34" t="s">
        <v>385</v>
      </c>
    </row>
    <row r="2" spans="1:1" x14ac:dyDescent="0.25">
      <c r="A2" s="2" t="s">
        <v>386</v>
      </c>
    </row>
    <row r="3" spans="1:1" x14ac:dyDescent="0.25">
      <c r="A3" s="2" t="s">
        <v>387</v>
      </c>
    </row>
    <row r="4" spans="1:1" x14ac:dyDescent="0.25">
      <c r="A4" s="2" t="s">
        <v>388</v>
      </c>
    </row>
    <row r="5" spans="1:1" x14ac:dyDescent="0.25">
      <c r="A5" s="2" t="s">
        <v>389</v>
      </c>
    </row>
    <row r="6" spans="1:1" x14ac:dyDescent="0.25">
      <c r="A6" s="2" t="s">
        <v>390</v>
      </c>
    </row>
    <row r="7" spans="1:1" x14ac:dyDescent="0.25">
      <c r="A7" s="2" t="s">
        <v>391</v>
      </c>
    </row>
    <row r="8" spans="1:1" x14ac:dyDescent="0.25">
      <c r="A8" s="2" t="s">
        <v>392</v>
      </c>
    </row>
    <row r="9" spans="1:1" x14ac:dyDescent="0.25">
      <c r="A9" s="2" t="s">
        <v>393</v>
      </c>
    </row>
    <row r="10" spans="1:1" x14ac:dyDescent="0.25">
      <c r="A10" s="2" t="s">
        <v>27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499984740745262"/>
    <pageSetUpPr fitToPage="1"/>
  </sheetPr>
  <dimension ref="A1:U51"/>
  <sheetViews>
    <sheetView showGridLines="0" showWhiteSpace="0" zoomScale="50" zoomScaleNormal="50" zoomScaleSheetLayoutView="80" workbookViewId="0">
      <selection activeCell="M38" sqref="M38"/>
    </sheetView>
  </sheetViews>
  <sheetFormatPr defaultColWidth="8.85546875" defaultRowHeight="15" x14ac:dyDescent="0.25"/>
  <cols>
    <col min="1" max="1" width="0.7109375" customWidth="1"/>
    <col min="2" max="2" width="21.42578125" customWidth="1"/>
    <col min="3" max="3" width="16.140625" customWidth="1"/>
    <col min="4" max="4" width="28" customWidth="1"/>
    <col min="5" max="5" width="35.85546875" customWidth="1"/>
    <col min="6" max="6" width="36.85546875" customWidth="1"/>
    <col min="7" max="7" width="32.5703125" customWidth="1"/>
    <col min="8" max="8" width="111.140625" customWidth="1"/>
    <col min="9" max="9" width="16.140625" style="157" customWidth="1"/>
    <col min="10" max="10" width="15" style="157" customWidth="1"/>
    <col min="11" max="11" width="22" customWidth="1"/>
    <col min="12" max="12" width="7.42578125" customWidth="1"/>
    <col min="13" max="13" width="139" customWidth="1"/>
    <col min="14" max="14" width="50" customWidth="1"/>
  </cols>
  <sheetData>
    <row r="1" spans="1:12" ht="14.45" customHeight="1" x14ac:dyDescent="0.25">
      <c r="A1" s="23"/>
      <c r="B1" s="295" t="s">
        <v>394</v>
      </c>
      <c r="C1" s="225"/>
      <c r="D1" s="225"/>
      <c r="E1" s="225"/>
      <c r="F1" s="225"/>
      <c r="G1" s="225"/>
      <c r="H1" s="225"/>
      <c r="I1" s="225"/>
    </row>
    <row r="2" spans="1:12" x14ac:dyDescent="0.25">
      <c r="A2" s="23"/>
      <c r="B2" s="225"/>
      <c r="C2" s="225"/>
      <c r="D2" s="225"/>
      <c r="E2" s="225"/>
      <c r="F2" s="225"/>
      <c r="G2" s="225"/>
      <c r="H2" s="225"/>
      <c r="I2" s="225"/>
    </row>
    <row r="3" spans="1:12" x14ac:dyDescent="0.25">
      <c r="A3" s="23"/>
      <c r="B3" s="296" t="s">
        <v>395</v>
      </c>
      <c r="C3" s="225"/>
      <c r="D3" s="225"/>
      <c r="E3" s="225"/>
      <c r="F3" s="225"/>
      <c r="G3" s="225"/>
      <c r="H3" s="225"/>
      <c r="I3" s="225"/>
    </row>
    <row r="4" spans="1:12" ht="7.5" customHeight="1" x14ac:dyDescent="0.4">
      <c r="A4" s="23"/>
      <c r="B4" s="296"/>
      <c r="C4" s="225"/>
      <c r="D4" s="225"/>
      <c r="E4" s="225"/>
      <c r="F4" s="225"/>
      <c r="G4" s="225"/>
      <c r="H4" s="225"/>
      <c r="I4" s="225"/>
      <c r="K4" s="41"/>
    </row>
    <row r="5" spans="1:12" x14ac:dyDescent="0.25">
      <c r="A5" s="23"/>
      <c r="B5" s="86"/>
      <c r="C5" s="86"/>
      <c r="D5" s="86"/>
      <c r="E5" s="86"/>
      <c r="F5" s="86"/>
      <c r="G5" s="86"/>
      <c r="H5" s="86"/>
      <c r="I5" s="197"/>
    </row>
    <row r="6" spans="1:12" x14ac:dyDescent="0.25">
      <c r="A6" s="23"/>
      <c r="B6" s="277" t="s">
        <v>396</v>
      </c>
      <c r="C6" s="278"/>
      <c r="D6" s="278"/>
      <c r="E6" s="278"/>
      <c r="F6" s="278"/>
      <c r="G6" s="278"/>
      <c r="H6" s="278"/>
      <c r="I6" s="278"/>
      <c r="J6" s="279"/>
      <c r="K6" s="122"/>
    </row>
    <row r="7" spans="1:12" s="192" customFormat="1" ht="45" x14ac:dyDescent="0.25">
      <c r="A7" s="190"/>
      <c r="B7" s="191" t="s">
        <v>397</v>
      </c>
      <c r="C7" s="191" t="s">
        <v>398</v>
      </c>
      <c r="D7" s="191" t="s">
        <v>399</v>
      </c>
      <c r="E7" s="191" t="s">
        <v>400</v>
      </c>
      <c r="F7" s="191" t="s">
        <v>401</v>
      </c>
      <c r="G7" s="191" t="s">
        <v>402</v>
      </c>
      <c r="H7" s="191" t="s">
        <v>403</v>
      </c>
      <c r="I7" s="191" t="s">
        <v>404</v>
      </c>
      <c r="J7" s="191" t="s">
        <v>405</v>
      </c>
      <c r="K7" s="196"/>
    </row>
    <row r="8" spans="1:12" ht="291" customHeight="1" x14ac:dyDescent="0.25">
      <c r="A8" s="23"/>
      <c r="B8" s="280" t="s">
        <v>406</v>
      </c>
      <c r="C8" s="124" t="s">
        <v>407</v>
      </c>
      <c r="D8" s="124" t="s">
        <v>408</v>
      </c>
      <c r="E8" s="124" t="s">
        <v>409</v>
      </c>
      <c r="F8" s="124" t="s">
        <v>410</v>
      </c>
      <c r="G8" s="124" t="s">
        <v>411</v>
      </c>
      <c r="H8" s="183" t="s">
        <v>412</v>
      </c>
      <c r="I8" s="184">
        <v>0.72</v>
      </c>
      <c r="J8" s="200" t="s">
        <v>114</v>
      </c>
      <c r="K8" s="122"/>
    </row>
    <row r="9" spans="1:12" ht="369.6" customHeight="1" x14ac:dyDescent="0.25">
      <c r="A9" s="23"/>
      <c r="B9" s="281"/>
      <c r="C9" s="124" t="s">
        <v>413</v>
      </c>
      <c r="D9" s="124" t="s">
        <v>414</v>
      </c>
      <c r="E9" s="124" t="s">
        <v>415</v>
      </c>
      <c r="F9" s="124" t="s">
        <v>416</v>
      </c>
      <c r="G9" s="124" t="s">
        <v>417</v>
      </c>
      <c r="H9" s="183" t="s">
        <v>418</v>
      </c>
      <c r="I9" s="184">
        <v>0.63</v>
      </c>
      <c r="J9" s="201" t="s">
        <v>114</v>
      </c>
      <c r="K9" s="122"/>
    </row>
    <row r="10" spans="1:12" ht="213.6" customHeight="1" x14ac:dyDescent="0.25">
      <c r="A10" s="23"/>
      <c r="B10" s="281"/>
      <c r="C10" s="124" t="s">
        <v>419</v>
      </c>
      <c r="D10" s="124" t="s">
        <v>420</v>
      </c>
      <c r="E10" s="124" t="s">
        <v>421</v>
      </c>
      <c r="F10" s="124" t="s">
        <v>422</v>
      </c>
      <c r="G10" s="124" t="s">
        <v>423</v>
      </c>
      <c r="H10" s="183" t="s">
        <v>424</v>
      </c>
      <c r="I10" s="184">
        <v>0.69</v>
      </c>
      <c r="J10" s="201" t="s">
        <v>114</v>
      </c>
      <c r="K10" s="122"/>
    </row>
    <row r="11" spans="1:12" ht="342" customHeight="1" x14ac:dyDescent="0.25">
      <c r="A11" s="23"/>
      <c r="B11" s="281"/>
      <c r="C11" s="280" t="s">
        <v>425</v>
      </c>
      <c r="D11" s="124" t="s">
        <v>426</v>
      </c>
      <c r="E11" s="124" t="s">
        <v>427</v>
      </c>
      <c r="F11" s="124">
        <v>0</v>
      </c>
      <c r="G11" s="124" t="s">
        <v>428</v>
      </c>
      <c r="H11" s="185" t="s">
        <v>429</v>
      </c>
      <c r="I11" s="300">
        <v>0.77</v>
      </c>
      <c r="J11" s="297" t="s">
        <v>114</v>
      </c>
      <c r="K11" s="122"/>
    </row>
    <row r="12" spans="1:12" ht="201" customHeight="1" x14ac:dyDescent="0.25">
      <c r="A12" s="23"/>
      <c r="B12" s="281"/>
      <c r="C12" s="281"/>
      <c r="D12" s="124" t="s">
        <v>430</v>
      </c>
      <c r="E12" s="137">
        <v>0</v>
      </c>
      <c r="F12" s="137">
        <v>0</v>
      </c>
      <c r="G12" s="124" t="s">
        <v>428</v>
      </c>
      <c r="H12" s="193" t="s">
        <v>431</v>
      </c>
      <c r="I12" s="301"/>
      <c r="J12" s="298"/>
      <c r="K12" s="122"/>
    </row>
    <row r="13" spans="1:12" ht="337.5" customHeight="1" x14ac:dyDescent="0.25">
      <c r="A13" s="23"/>
      <c r="B13" s="281"/>
      <c r="C13" s="281"/>
      <c r="D13" s="124" t="s">
        <v>432</v>
      </c>
      <c r="E13" s="137">
        <v>0</v>
      </c>
      <c r="F13" s="137">
        <v>0</v>
      </c>
      <c r="G13" s="124" t="s">
        <v>433</v>
      </c>
      <c r="H13" s="204" t="s">
        <v>434</v>
      </c>
      <c r="I13" s="301"/>
      <c r="J13" s="298"/>
      <c r="K13" s="122"/>
    </row>
    <row r="14" spans="1:12" ht="145.5" customHeight="1" x14ac:dyDescent="0.25">
      <c r="A14" s="23"/>
      <c r="B14" s="281"/>
      <c r="C14" s="281"/>
      <c r="D14" s="124" t="s">
        <v>435</v>
      </c>
      <c r="E14" s="137">
        <v>0</v>
      </c>
      <c r="F14" s="138">
        <v>0</v>
      </c>
      <c r="G14" s="124" t="s">
        <v>436</v>
      </c>
      <c r="H14" s="186" t="s">
        <v>437</v>
      </c>
      <c r="I14" s="301"/>
      <c r="J14" s="298"/>
      <c r="K14" s="122"/>
    </row>
    <row r="15" spans="1:12" ht="136.5" customHeight="1" x14ac:dyDescent="0.3">
      <c r="A15" s="23"/>
      <c r="B15" s="281"/>
      <c r="C15" s="281"/>
      <c r="D15" s="124" t="s">
        <v>438</v>
      </c>
      <c r="E15" s="137">
        <v>0</v>
      </c>
      <c r="F15" s="124" t="s">
        <v>439</v>
      </c>
      <c r="G15" s="124" t="s">
        <v>440</v>
      </c>
      <c r="H15" s="183" t="s">
        <v>441</v>
      </c>
      <c r="I15" s="301"/>
      <c r="J15" s="298"/>
      <c r="K15" s="125"/>
      <c r="L15" s="43"/>
    </row>
    <row r="16" spans="1:12" ht="63" customHeight="1" x14ac:dyDescent="0.3">
      <c r="A16" s="23"/>
      <c r="B16" s="281"/>
      <c r="C16" s="282"/>
      <c r="D16" s="124" t="s">
        <v>442</v>
      </c>
      <c r="E16" s="137">
        <v>0</v>
      </c>
      <c r="F16" s="124">
        <v>0</v>
      </c>
      <c r="G16" s="124" t="s">
        <v>443</v>
      </c>
      <c r="H16" s="183" t="s">
        <v>444</v>
      </c>
      <c r="I16" s="302"/>
      <c r="J16" s="299"/>
      <c r="K16" s="126"/>
      <c r="L16" s="43"/>
    </row>
    <row r="17" spans="1:12" ht="409.5" x14ac:dyDescent="0.3">
      <c r="A17" s="23"/>
      <c r="B17" s="281"/>
      <c r="C17" s="275" t="s">
        <v>445</v>
      </c>
      <c r="D17" s="127" t="s">
        <v>438</v>
      </c>
      <c r="E17" s="138">
        <v>0</v>
      </c>
      <c r="F17" s="128" t="s">
        <v>446</v>
      </c>
      <c r="G17" s="124" t="s">
        <v>447</v>
      </c>
      <c r="H17" s="204" t="s">
        <v>448</v>
      </c>
      <c r="I17" s="300">
        <v>0.77</v>
      </c>
      <c r="J17" s="297" t="s">
        <v>114</v>
      </c>
      <c r="K17" s="129"/>
      <c r="L17" s="43"/>
    </row>
    <row r="18" spans="1:12" ht="77.45" customHeight="1" x14ac:dyDescent="0.3">
      <c r="A18" s="23"/>
      <c r="B18" s="281"/>
      <c r="C18" s="276"/>
      <c r="D18" s="130" t="s">
        <v>449</v>
      </c>
      <c r="E18" s="128" t="s">
        <v>450</v>
      </c>
      <c r="F18" s="130" t="s">
        <v>427</v>
      </c>
      <c r="G18" s="124" t="s">
        <v>451</v>
      </c>
      <c r="H18" s="183" t="s">
        <v>452</v>
      </c>
      <c r="I18" s="302"/>
      <c r="J18" s="299"/>
      <c r="K18" s="129"/>
      <c r="L18" s="43"/>
    </row>
    <row r="19" spans="1:12" ht="217.5" customHeight="1" x14ac:dyDescent="0.3">
      <c r="A19" s="23"/>
      <c r="B19" s="282"/>
      <c r="C19" s="131" t="s">
        <v>453</v>
      </c>
      <c r="D19" s="124" t="s">
        <v>454</v>
      </c>
      <c r="E19" s="124" t="s">
        <v>455</v>
      </c>
      <c r="F19" s="131" t="s">
        <v>456</v>
      </c>
      <c r="G19" s="124" t="s">
        <v>457</v>
      </c>
      <c r="H19" s="183" t="s">
        <v>458</v>
      </c>
      <c r="I19" s="184">
        <v>0.67</v>
      </c>
      <c r="J19" s="201" t="s">
        <v>114</v>
      </c>
      <c r="K19" s="126"/>
      <c r="L19" s="43"/>
    </row>
    <row r="20" spans="1:12" ht="17.100000000000001" customHeight="1" x14ac:dyDescent="0.3">
      <c r="A20" s="23"/>
      <c r="B20" s="141"/>
      <c r="C20" s="142"/>
      <c r="D20" s="143"/>
      <c r="E20" s="143"/>
      <c r="F20" s="144"/>
      <c r="G20" s="143"/>
      <c r="H20" s="143"/>
      <c r="I20" s="198"/>
      <c r="J20" s="155"/>
      <c r="K20" s="43"/>
      <c r="L20" s="43"/>
    </row>
    <row r="21" spans="1:12" ht="99.95" customHeight="1" x14ac:dyDescent="0.3">
      <c r="A21" s="23"/>
      <c r="B21" s="132" t="s">
        <v>459</v>
      </c>
      <c r="C21" s="133" t="s">
        <v>460</v>
      </c>
      <c r="D21" s="123" t="s">
        <v>461</v>
      </c>
      <c r="E21" s="143"/>
      <c r="F21" s="144"/>
      <c r="G21" s="143"/>
      <c r="H21" s="143"/>
      <c r="I21" s="198"/>
      <c r="J21" s="155"/>
      <c r="K21" s="42"/>
      <c r="L21" s="43"/>
    </row>
    <row r="22" spans="1:12" ht="17.100000000000001" customHeight="1" x14ac:dyDescent="0.3">
      <c r="A22" s="23"/>
      <c r="B22" s="134">
        <f>IFERROR(AVERAGE(I8:I19),"")</f>
        <v>0.70833333333333337</v>
      </c>
      <c r="C22" s="135">
        <f ca="1">IF(OR('1. Basic project data'!E16="",'1. Basic project data'!E18=""),"",(TODAY()-'1. Basic project data'!E16)/('1. Basic project data'!E18-'1. Basic project data'!E16))</f>
        <v>1.2456866804692892</v>
      </c>
      <c r="D22" s="136">
        <f>IF('1. Basic project data'!E23=0,"",'1. Basic project data'!E24/'1. Basic project data'!E23)</f>
        <v>0.96896454425853851</v>
      </c>
      <c r="E22" s="143"/>
      <c r="F22" s="144"/>
      <c r="G22" s="143"/>
      <c r="H22" s="143"/>
      <c r="I22" s="198"/>
      <c r="J22" s="155"/>
      <c r="K22" s="43"/>
      <c r="L22" s="43"/>
    </row>
    <row r="23" spans="1:12" ht="17.100000000000001" customHeight="1" x14ac:dyDescent="0.3">
      <c r="A23" s="23"/>
      <c r="B23" s="141"/>
      <c r="C23" s="142"/>
      <c r="D23" s="143"/>
      <c r="E23" s="143"/>
      <c r="F23" s="144"/>
      <c r="G23" s="143"/>
      <c r="H23" s="143"/>
      <c r="I23" s="198"/>
      <c r="J23" s="155"/>
      <c r="K23" s="43"/>
      <c r="L23" s="43"/>
    </row>
    <row r="24" spans="1:12" ht="17.100000000000001" customHeight="1" x14ac:dyDescent="0.3">
      <c r="A24" s="23"/>
      <c r="B24" s="141"/>
      <c r="C24" s="142"/>
      <c r="D24" s="143"/>
      <c r="E24" s="143"/>
      <c r="F24" s="144"/>
      <c r="G24" s="143"/>
      <c r="H24" s="143"/>
      <c r="I24" s="198"/>
      <c r="J24" s="155"/>
      <c r="K24" s="43"/>
      <c r="L24" s="43"/>
    </row>
    <row r="25" spans="1:12" ht="17.100000000000001" customHeight="1" x14ac:dyDescent="0.3">
      <c r="A25" s="23"/>
      <c r="B25" s="145"/>
      <c r="C25" s="142"/>
      <c r="D25" s="143"/>
      <c r="E25" s="143"/>
      <c r="F25" s="146"/>
      <c r="G25" s="143"/>
      <c r="H25" s="143"/>
      <c r="I25" s="198"/>
      <c r="J25" s="155"/>
      <c r="K25" s="43"/>
      <c r="L25" s="43"/>
    </row>
    <row r="26" spans="1:12" ht="17.100000000000001" customHeight="1" x14ac:dyDescent="0.3">
      <c r="A26" s="23"/>
      <c r="B26" s="147"/>
      <c r="C26" s="148"/>
      <c r="D26" s="143"/>
      <c r="E26" s="143"/>
      <c r="F26" s="143"/>
      <c r="G26" s="143"/>
      <c r="H26" s="143"/>
      <c r="I26" s="198"/>
      <c r="J26" s="155"/>
      <c r="K26" s="73"/>
      <c r="L26" s="43"/>
    </row>
    <row r="27" spans="1:12" ht="17.100000000000001" customHeight="1" x14ac:dyDescent="0.3">
      <c r="A27" s="23"/>
      <c r="B27" s="149"/>
      <c r="C27" s="142"/>
      <c r="D27" s="143"/>
      <c r="E27" s="143"/>
      <c r="F27" s="143"/>
      <c r="G27" s="143"/>
      <c r="H27" s="143"/>
      <c r="I27" s="198"/>
      <c r="J27" s="155"/>
      <c r="K27" s="43"/>
      <c r="L27" s="43"/>
    </row>
    <row r="28" spans="1:12" ht="17.100000000000001" customHeight="1" x14ac:dyDescent="0.3">
      <c r="A28" s="23"/>
      <c r="B28" s="149"/>
      <c r="C28" s="142"/>
      <c r="D28" s="143"/>
      <c r="E28" s="143"/>
      <c r="F28" s="143"/>
      <c r="G28" s="143"/>
      <c r="H28" s="143"/>
      <c r="I28" s="198"/>
      <c r="J28" s="155"/>
      <c r="K28" s="43"/>
      <c r="L28" s="43"/>
    </row>
    <row r="29" spans="1:12" ht="24.75" customHeight="1" x14ac:dyDescent="0.3">
      <c r="A29" s="23"/>
      <c r="B29" s="149"/>
      <c r="C29" s="142"/>
      <c r="D29" s="143"/>
      <c r="E29" s="143"/>
      <c r="F29" s="143"/>
      <c r="G29" s="143"/>
      <c r="H29" s="143"/>
      <c r="I29" s="198"/>
      <c r="J29" s="155"/>
      <c r="K29" s="43"/>
      <c r="L29" s="43"/>
    </row>
    <row r="30" spans="1:12" ht="16.5" hidden="1" customHeight="1" x14ac:dyDescent="0.3">
      <c r="A30" s="23"/>
      <c r="B30" s="149"/>
      <c r="C30" s="142"/>
      <c r="D30" s="143"/>
      <c r="E30" s="143"/>
      <c r="F30" s="143"/>
      <c r="G30" s="143"/>
      <c r="H30" s="143"/>
      <c r="I30" s="198"/>
      <c r="J30" s="155"/>
      <c r="K30" s="43"/>
      <c r="L30" s="43"/>
    </row>
    <row r="31" spans="1:12" ht="15.75" hidden="1" x14ac:dyDescent="0.25">
      <c r="A31" s="23"/>
      <c r="B31" s="150"/>
      <c r="C31" s="122"/>
      <c r="D31" s="122"/>
      <c r="E31" s="122"/>
      <c r="F31" s="122"/>
      <c r="G31" s="122"/>
      <c r="H31" s="122"/>
      <c r="I31" s="155"/>
      <c r="J31" s="155"/>
    </row>
    <row r="32" spans="1:12" x14ac:dyDescent="0.25">
      <c r="A32" s="23"/>
      <c r="B32" s="122"/>
      <c r="C32" s="122"/>
      <c r="D32" s="122"/>
      <c r="E32" s="122"/>
      <c r="F32" s="122"/>
      <c r="G32" s="122"/>
      <c r="H32" s="122"/>
      <c r="I32" s="155"/>
      <c r="J32" s="155"/>
    </row>
    <row r="33" spans="1:21" ht="17.100000000000001" customHeight="1" x14ac:dyDescent="0.3">
      <c r="A33" s="23"/>
      <c r="B33" s="289" t="s">
        <v>462</v>
      </c>
      <c r="C33" s="290"/>
      <c r="D33" s="290"/>
      <c r="E33" s="290"/>
      <c r="F33" s="290"/>
      <c r="G33" s="290"/>
      <c r="H33" s="290"/>
      <c r="I33" s="290"/>
      <c r="J33" s="290"/>
      <c r="K33" s="43"/>
    </row>
    <row r="34" spans="1:21" ht="18.75" customHeight="1" x14ac:dyDescent="0.25">
      <c r="A34" s="23"/>
      <c r="B34" s="293" t="s">
        <v>463</v>
      </c>
      <c r="C34" s="225"/>
      <c r="D34" s="225"/>
      <c r="E34" s="225"/>
      <c r="F34" s="225"/>
      <c r="G34" s="225"/>
      <c r="H34" s="225"/>
      <c r="I34" s="225"/>
      <c r="J34" s="225"/>
    </row>
    <row r="35" spans="1:21" ht="15.6" customHeight="1" x14ac:dyDescent="0.25">
      <c r="A35" s="23"/>
      <c r="B35" s="151"/>
      <c r="C35" s="122"/>
      <c r="D35" s="122"/>
      <c r="E35" s="122"/>
      <c r="F35" s="122"/>
      <c r="G35" s="122"/>
      <c r="H35" s="122"/>
      <c r="I35" s="155"/>
      <c r="J35" s="155"/>
    </row>
    <row r="36" spans="1:21" ht="60" customHeight="1" x14ac:dyDescent="0.25">
      <c r="A36" s="23"/>
      <c r="B36" s="152"/>
      <c r="C36" s="286" t="s">
        <v>464</v>
      </c>
      <c r="D36" s="123" t="s">
        <v>465</v>
      </c>
      <c r="E36" s="123" t="s">
        <v>121</v>
      </c>
      <c r="F36" s="123" t="s">
        <v>466</v>
      </c>
      <c r="G36" s="123" t="s">
        <v>467</v>
      </c>
      <c r="H36" s="123" t="s">
        <v>76</v>
      </c>
      <c r="I36" s="199"/>
      <c r="J36" s="155"/>
    </row>
    <row r="37" spans="1:21" ht="35.25" customHeight="1" x14ac:dyDescent="0.25">
      <c r="A37" s="23"/>
      <c r="B37" s="152"/>
      <c r="C37" s="281"/>
      <c r="D37" s="187" t="s">
        <v>114</v>
      </c>
      <c r="E37" s="187" t="s">
        <v>114</v>
      </c>
      <c r="F37" s="188" t="s">
        <v>114</v>
      </c>
      <c r="G37" s="187" t="s">
        <v>114</v>
      </c>
      <c r="H37" s="187" t="s">
        <v>114</v>
      </c>
      <c r="I37" s="199"/>
      <c r="J37" s="155"/>
    </row>
    <row r="38" spans="1:21" ht="409.5" x14ac:dyDescent="0.25">
      <c r="A38" s="23"/>
      <c r="B38" s="152"/>
      <c r="C38" s="294" t="s">
        <v>468</v>
      </c>
      <c r="D38" s="667" t="s">
        <v>469</v>
      </c>
      <c r="E38" s="189" t="s">
        <v>793</v>
      </c>
      <c r="F38" s="189" t="s">
        <v>470</v>
      </c>
      <c r="G38" s="189" t="s">
        <v>795</v>
      </c>
      <c r="H38" s="189" t="s">
        <v>791</v>
      </c>
      <c r="I38" s="199"/>
      <c r="J38" s="155"/>
    </row>
    <row r="39" spans="1:21" ht="15.75" x14ac:dyDescent="0.25">
      <c r="A39" s="23"/>
      <c r="B39" s="152"/>
      <c r="C39" s="152"/>
      <c r="D39" s="152"/>
      <c r="E39" s="152"/>
      <c r="F39" s="173"/>
      <c r="G39" s="152"/>
      <c r="H39" s="152"/>
      <c r="I39" s="199"/>
      <c r="J39" s="155"/>
    </row>
    <row r="40" spans="1:21" ht="12" customHeight="1" x14ac:dyDescent="0.25">
      <c r="A40" s="23"/>
      <c r="B40" s="152"/>
      <c r="C40" s="152"/>
      <c r="D40" s="152"/>
      <c r="E40" s="152"/>
      <c r="F40" s="172"/>
      <c r="G40" s="152"/>
      <c r="H40" s="152"/>
      <c r="I40" s="199"/>
      <c r="J40" s="155"/>
    </row>
    <row r="41" spans="1:21" hidden="1" x14ac:dyDescent="0.25">
      <c r="A41" s="23"/>
      <c r="B41" s="152"/>
      <c r="C41" s="152"/>
      <c r="D41" s="152"/>
      <c r="E41" s="152"/>
      <c r="F41" s="152"/>
      <c r="G41" s="152"/>
      <c r="H41" s="152"/>
      <c r="I41" s="199"/>
      <c r="J41" s="155"/>
    </row>
    <row r="42" spans="1:21" hidden="1" x14ac:dyDescent="0.25">
      <c r="A42" s="23"/>
      <c r="B42" s="152"/>
      <c r="C42" s="152"/>
      <c r="D42" s="152"/>
      <c r="E42" s="152"/>
      <c r="F42" s="152"/>
      <c r="G42" s="152"/>
      <c r="H42" s="152"/>
      <c r="I42" s="199"/>
      <c r="J42" s="155"/>
    </row>
    <row r="43" spans="1:21" x14ac:dyDescent="0.25">
      <c r="A43" s="23"/>
      <c r="B43" s="289" t="s">
        <v>471</v>
      </c>
      <c r="C43" s="290"/>
      <c r="D43" s="290"/>
      <c r="E43" s="290"/>
      <c r="F43" s="290"/>
      <c r="G43" s="290"/>
      <c r="H43" s="290"/>
      <c r="I43" s="290"/>
      <c r="J43" s="155"/>
    </row>
    <row r="44" spans="1:21" x14ac:dyDescent="0.25">
      <c r="A44" s="23"/>
      <c r="B44" s="152"/>
      <c r="C44" s="152"/>
      <c r="D44" s="152"/>
      <c r="E44" s="152"/>
      <c r="F44" s="152"/>
      <c r="G44" s="152"/>
      <c r="H44" s="152"/>
      <c r="I44" s="199"/>
      <c r="J44" s="155"/>
    </row>
    <row r="45" spans="1:21" x14ac:dyDescent="0.25">
      <c r="A45" s="23"/>
      <c r="B45" s="152"/>
      <c r="C45" s="152"/>
      <c r="D45" s="152"/>
      <c r="E45" s="152"/>
      <c r="F45" s="152"/>
      <c r="G45" s="152"/>
      <c r="H45" s="152"/>
      <c r="I45" s="199"/>
      <c r="J45" s="155"/>
    </row>
    <row r="46" spans="1:21" ht="45" customHeight="1" x14ac:dyDescent="0.25">
      <c r="A46" s="23"/>
      <c r="B46" s="286" t="s">
        <v>472</v>
      </c>
      <c r="C46" s="279"/>
      <c r="D46" s="286" t="s">
        <v>473</v>
      </c>
      <c r="E46" s="279"/>
      <c r="F46" s="286" t="s">
        <v>474</v>
      </c>
      <c r="G46" s="279"/>
      <c r="H46" s="286" t="s">
        <v>475</v>
      </c>
      <c r="I46" s="279"/>
      <c r="J46" s="155"/>
      <c r="K46" s="33"/>
    </row>
    <row r="47" spans="1:21" ht="59.25" customHeight="1" x14ac:dyDescent="0.25">
      <c r="A47" s="23"/>
      <c r="B47" s="287"/>
      <c r="C47" s="285"/>
      <c r="D47" s="287"/>
      <c r="E47" s="285"/>
      <c r="F47" s="287"/>
      <c r="G47" s="285"/>
      <c r="H47" s="287"/>
      <c r="I47" s="285"/>
      <c r="J47" s="155"/>
      <c r="K47" s="668"/>
      <c r="L47" s="669"/>
      <c r="M47" s="669"/>
      <c r="N47" s="669"/>
      <c r="O47" s="669"/>
      <c r="P47" s="669"/>
      <c r="Q47" s="669"/>
      <c r="R47" s="669"/>
      <c r="S47" s="669"/>
      <c r="T47" s="669"/>
      <c r="U47" s="669"/>
    </row>
    <row r="48" spans="1:21" ht="63" customHeight="1" x14ac:dyDescent="0.25">
      <c r="A48" s="23"/>
      <c r="B48" s="287"/>
      <c r="C48" s="285"/>
      <c r="D48" s="287"/>
      <c r="E48" s="285"/>
      <c r="F48" s="287"/>
      <c r="G48" s="285"/>
      <c r="H48" s="287"/>
      <c r="I48" s="285"/>
      <c r="J48" s="155"/>
      <c r="K48" s="291"/>
      <c r="L48" s="225"/>
      <c r="M48" s="283"/>
      <c r="N48" s="225"/>
      <c r="O48" s="225"/>
      <c r="P48" s="225"/>
      <c r="Q48" s="225"/>
      <c r="R48" s="225"/>
      <c r="S48" s="225"/>
      <c r="T48" s="225"/>
      <c r="U48" s="225"/>
    </row>
    <row r="49" spans="1:21" ht="58.5" customHeight="1" x14ac:dyDescent="0.25">
      <c r="A49" s="23"/>
      <c r="B49" s="288"/>
      <c r="C49" s="285"/>
      <c r="D49" s="284"/>
      <c r="E49" s="285"/>
      <c r="F49" s="284"/>
      <c r="G49" s="285"/>
      <c r="H49" s="284"/>
      <c r="I49" s="285"/>
      <c r="J49" s="155"/>
      <c r="K49" s="291"/>
      <c r="L49" s="225"/>
      <c r="M49" s="283"/>
      <c r="N49" s="225"/>
      <c r="O49" s="225"/>
      <c r="P49" s="225"/>
      <c r="Q49" s="225"/>
      <c r="R49" s="225"/>
      <c r="S49" s="225"/>
      <c r="T49" s="225"/>
      <c r="U49" s="225"/>
    </row>
    <row r="50" spans="1:21" ht="65.25" customHeight="1" x14ac:dyDescent="0.25">
      <c r="A50" s="23"/>
      <c r="B50" s="284"/>
      <c r="C50" s="285"/>
      <c r="D50" s="284"/>
      <c r="E50" s="285"/>
      <c r="F50" s="284"/>
      <c r="G50" s="285"/>
      <c r="H50" s="284"/>
      <c r="I50" s="285"/>
      <c r="J50" s="155"/>
      <c r="K50" s="291"/>
      <c r="L50" s="225"/>
      <c r="M50" s="283"/>
      <c r="N50" s="225"/>
      <c r="O50" s="225"/>
      <c r="P50" s="225"/>
      <c r="Q50" s="225"/>
      <c r="R50" s="225"/>
      <c r="S50" s="225"/>
      <c r="T50" s="225"/>
      <c r="U50" s="225"/>
    </row>
    <row r="51" spans="1:21" ht="34.5" customHeight="1" x14ac:dyDescent="0.25">
      <c r="A51" s="23"/>
      <c r="B51" s="292" t="s">
        <v>476</v>
      </c>
      <c r="C51" s="225"/>
      <c r="D51" s="225"/>
      <c r="E51" s="225"/>
      <c r="F51" s="225"/>
      <c r="G51" s="225"/>
      <c r="H51" s="225"/>
      <c r="I51" s="225"/>
      <c r="J51" s="225"/>
      <c r="K51" s="291"/>
      <c r="L51" s="225"/>
      <c r="M51" s="283"/>
      <c r="N51" s="225"/>
      <c r="O51" s="225"/>
      <c r="P51" s="225"/>
      <c r="Q51" s="225"/>
      <c r="R51" s="225"/>
      <c r="S51" s="225"/>
      <c r="T51" s="225"/>
      <c r="U51" s="225"/>
    </row>
  </sheetData>
  <sheetProtection sheet="1" formatCells="0" formatColumns="0" formatRows="0" insertColumns="0" insertRows="0" insertHyperlinks="0"/>
  <mergeCells count="46">
    <mergeCell ref="B1:I2"/>
    <mergeCell ref="B3:I3"/>
    <mergeCell ref="H49:I49"/>
    <mergeCell ref="K50:L50"/>
    <mergeCell ref="B8:B19"/>
    <mergeCell ref="B33:J33"/>
    <mergeCell ref="B47:C47"/>
    <mergeCell ref="D48:E48"/>
    <mergeCell ref="F50:G50"/>
    <mergeCell ref="K49:L49"/>
    <mergeCell ref="H48:I48"/>
    <mergeCell ref="J11:J16"/>
    <mergeCell ref="J17:J18"/>
    <mergeCell ref="I11:I16"/>
    <mergeCell ref="I17:I18"/>
    <mergeCell ref="B4:I4"/>
    <mergeCell ref="K51:L51"/>
    <mergeCell ref="B51:J51"/>
    <mergeCell ref="B48:C48"/>
    <mergeCell ref="K47:U47"/>
    <mergeCell ref="B34:J34"/>
    <mergeCell ref="H46:I46"/>
    <mergeCell ref="M49:U49"/>
    <mergeCell ref="M51:U51"/>
    <mergeCell ref="C38"/>
    <mergeCell ref="H50:I50"/>
    <mergeCell ref="F49:G49"/>
    <mergeCell ref="D47:E47"/>
    <mergeCell ref="K48:L48"/>
    <mergeCell ref="F47:G47"/>
    <mergeCell ref="H47:I47"/>
    <mergeCell ref="B50:C50"/>
    <mergeCell ref="C17:C18"/>
    <mergeCell ref="B6:J6"/>
    <mergeCell ref="C11:C16"/>
    <mergeCell ref="M50:U50"/>
    <mergeCell ref="M48:U48"/>
    <mergeCell ref="D50:E50"/>
    <mergeCell ref="C36:C37"/>
    <mergeCell ref="F48:G48"/>
    <mergeCell ref="B49:C49"/>
    <mergeCell ref="D49:E49"/>
    <mergeCell ref="B46:C46"/>
    <mergeCell ref="D46:E46"/>
    <mergeCell ref="B43:I43"/>
    <mergeCell ref="F46:G46"/>
  </mergeCells>
  <dataValidations count="1">
    <dataValidation type="list" allowBlank="1" sqref="D37:H37 J8:J11 J17 J19" xr:uid="{00000000-0002-0000-0600-000000000000}">
      <formula1>"Not Rated,Highly Unsatisfactory (HU),Unsatisfactory (U),Moderately Unsatisfactory (MU),Moderately Satisfactory (MS),Satisfactory (S),Highly Satisfactory (HS)"</formula1>
    </dataValidation>
  </dataValidations>
  <pageMargins left="0.25" right="0.25" top="0.75" bottom="0.75" header="0.3" footer="0.3"/>
  <pageSetup paperSize="5" scale="56"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theme="3" tint="0.499984740745262"/>
  </sheetPr>
  <dimension ref="A1:AA131"/>
  <sheetViews>
    <sheetView showGridLines="0" topLeftCell="A108" zoomScale="60" zoomScaleNormal="60" zoomScaleSheetLayoutView="100" workbookViewId="0">
      <selection activeCell="F48" sqref="F48:K51"/>
    </sheetView>
  </sheetViews>
  <sheetFormatPr defaultColWidth="8.85546875" defaultRowHeight="15" x14ac:dyDescent="0.25"/>
  <cols>
    <col min="1" max="1" width="1.42578125" customWidth="1"/>
    <col min="2" max="2" width="11.140625" style="157" customWidth="1"/>
    <col min="3" max="3" width="8.28515625" style="157" customWidth="1"/>
    <col min="4" max="4" width="9.5703125" customWidth="1"/>
    <col min="5" max="5" width="12.28515625" customWidth="1"/>
    <col min="6" max="11" width="26" customWidth="1"/>
    <col min="12" max="12" width="11.7109375" customWidth="1"/>
    <col min="13" max="13" width="19.7109375" customWidth="1"/>
    <col min="15" max="27" width="8.85546875" style="619"/>
  </cols>
  <sheetData>
    <row r="1" spans="1:16" ht="14.45" customHeight="1" x14ac:dyDescent="0.25">
      <c r="A1" s="2"/>
      <c r="B1" s="401" t="s">
        <v>477</v>
      </c>
      <c r="C1" s="225"/>
      <c r="D1" s="225"/>
      <c r="E1" s="225"/>
      <c r="F1" s="225"/>
      <c r="G1" s="225"/>
      <c r="H1" s="225"/>
      <c r="I1" s="225"/>
      <c r="J1" s="225"/>
      <c r="K1" s="225"/>
      <c r="L1" s="225"/>
      <c r="M1" s="225"/>
    </row>
    <row r="2" spans="1:16" ht="26.1" customHeight="1" x14ac:dyDescent="0.4">
      <c r="A2" s="2"/>
      <c r="B2" s="225"/>
      <c r="C2" s="225"/>
      <c r="D2" s="225"/>
      <c r="E2" s="225"/>
      <c r="F2" s="225"/>
      <c r="G2" s="225"/>
      <c r="H2" s="225"/>
      <c r="I2" s="225"/>
      <c r="J2" s="225"/>
      <c r="K2" s="225"/>
      <c r="L2" s="225"/>
      <c r="M2" s="225"/>
      <c r="O2" s="651"/>
    </row>
    <row r="3" spans="1:16" x14ac:dyDescent="0.25">
      <c r="A3" s="2"/>
      <c r="B3" s="407" t="s">
        <v>478</v>
      </c>
      <c r="C3" s="225"/>
      <c r="D3" s="225"/>
      <c r="E3" s="225"/>
      <c r="F3" s="225"/>
      <c r="G3" s="225"/>
      <c r="H3" s="225"/>
      <c r="I3" s="225"/>
      <c r="J3" s="225"/>
      <c r="K3" s="225"/>
      <c r="L3" s="225"/>
      <c r="M3" s="225"/>
    </row>
    <row r="4" spans="1:16" ht="8.25" customHeight="1" x14ac:dyDescent="0.25">
      <c r="A4" s="2"/>
      <c r="B4" s="24"/>
      <c r="C4" s="24"/>
      <c r="D4" s="24"/>
      <c r="E4" s="24"/>
      <c r="F4" s="24"/>
      <c r="G4" s="24"/>
      <c r="H4" s="24"/>
      <c r="I4" s="24"/>
      <c r="J4" s="24"/>
      <c r="K4" s="24"/>
      <c r="L4" s="24"/>
      <c r="M4" s="24"/>
    </row>
    <row r="5" spans="1:16" ht="14.45" customHeight="1" x14ac:dyDescent="0.3">
      <c r="A5" s="2"/>
      <c r="B5" s="402" t="s">
        <v>479</v>
      </c>
      <c r="C5" s="403"/>
      <c r="D5" s="405" t="s">
        <v>480</v>
      </c>
      <c r="E5" s="372"/>
      <c r="F5" s="405" t="s">
        <v>481</v>
      </c>
      <c r="G5" s="406"/>
      <c r="H5" s="406"/>
      <c r="I5" s="406"/>
      <c r="J5" s="406"/>
      <c r="K5" s="372"/>
      <c r="L5" s="405" t="s">
        <v>482</v>
      </c>
      <c r="M5" s="372"/>
      <c r="O5" s="620"/>
      <c r="P5" s="621"/>
    </row>
    <row r="6" spans="1:16" ht="23.25" customHeight="1" x14ac:dyDescent="0.3">
      <c r="A6" s="2"/>
      <c r="B6" s="404"/>
      <c r="C6" s="320"/>
      <c r="D6" s="236"/>
      <c r="E6" s="238"/>
      <c r="F6" s="236"/>
      <c r="G6" s="237"/>
      <c r="H6" s="237"/>
      <c r="I6" s="237"/>
      <c r="J6" s="237"/>
      <c r="K6" s="238"/>
      <c r="L6" s="236"/>
      <c r="M6" s="238"/>
      <c r="O6" s="621"/>
      <c r="P6" s="621"/>
    </row>
    <row r="7" spans="1:16" ht="17.100000000000001" customHeight="1" x14ac:dyDescent="0.3">
      <c r="A7" s="2"/>
      <c r="B7" s="313" t="s">
        <v>483</v>
      </c>
      <c r="C7" s="314"/>
      <c r="D7" s="314"/>
      <c r="E7" s="314"/>
      <c r="F7" s="314"/>
      <c r="G7" s="314"/>
      <c r="H7" s="314"/>
      <c r="I7" s="314"/>
      <c r="J7" s="314"/>
      <c r="K7" s="314"/>
      <c r="L7" s="314"/>
      <c r="M7" s="315"/>
      <c r="O7" s="621"/>
      <c r="P7" s="621"/>
    </row>
    <row r="8" spans="1:16" ht="100.5" customHeight="1" x14ac:dyDescent="0.3">
      <c r="A8" s="2"/>
      <c r="B8" s="316" t="s">
        <v>484</v>
      </c>
      <c r="C8" s="317"/>
      <c r="D8" s="316" t="s">
        <v>485</v>
      </c>
      <c r="E8" s="331"/>
      <c r="F8" s="321" t="s">
        <v>486</v>
      </c>
      <c r="G8" s="322"/>
      <c r="H8" s="322"/>
      <c r="I8" s="322"/>
      <c r="J8" s="322"/>
      <c r="K8" s="312"/>
      <c r="L8" s="321"/>
      <c r="M8" s="312"/>
      <c r="O8" s="634"/>
      <c r="P8" s="621"/>
    </row>
    <row r="9" spans="1:16" ht="84" customHeight="1" x14ac:dyDescent="0.3">
      <c r="A9" s="2"/>
      <c r="B9" s="318"/>
      <c r="C9" s="317"/>
      <c r="D9" s="330"/>
      <c r="E9" s="331"/>
      <c r="F9" s="311"/>
      <c r="G9" s="322"/>
      <c r="H9" s="322"/>
      <c r="I9" s="322"/>
      <c r="J9" s="322"/>
      <c r="K9" s="312"/>
      <c r="L9" s="311"/>
      <c r="M9" s="312"/>
      <c r="O9" s="621"/>
      <c r="P9" s="621"/>
    </row>
    <row r="10" spans="1:16" ht="77.25" customHeight="1" x14ac:dyDescent="0.3">
      <c r="A10" s="2"/>
      <c r="B10" s="318"/>
      <c r="C10" s="317"/>
      <c r="D10" s="330"/>
      <c r="E10" s="331"/>
      <c r="F10" s="311"/>
      <c r="G10" s="322"/>
      <c r="H10" s="322"/>
      <c r="I10" s="322"/>
      <c r="J10" s="322"/>
      <c r="K10" s="312"/>
      <c r="L10" s="311"/>
      <c r="M10" s="312"/>
      <c r="O10" s="621"/>
      <c r="P10" s="621"/>
    </row>
    <row r="11" spans="1:16" ht="126.75" customHeight="1" x14ac:dyDescent="0.3">
      <c r="A11" s="2"/>
      <c r="B11" s="319"/>
      <c r="C11" s="320"/>
      <c r="D11" s="236"/>
      <c r="E11" s="238"/>
      <c r="F11" s="214"/>
      <c r="G11" s="215"/>
      <c r="H11" s="215"/>
      <c r="I11" s="215"/>
      <c r="J11" s="215"/>
      <c r="K11" s="216"/>
      <c r="L11" s="214"/>
      <c r="M11" s="216"/>
      <c r="O11" s="621"/>
      <c r="P11" s="621"/>
    </row>
    <row r="12" spans="1:16" ht="36.75" customHeight="1" x14ac:dyDescent="0.3">
      <c r="A12" s="2"/>
      <c r="B12" s="218" t="s">
        <v>487</v>
      </c>
      <c r="C12" s="361"/>
      <c r="D12" s="323" t="s">
        <v>488</v>
      </c>
      <c r="E12" s="409"/>
      <c r="F12" s="351" t="s">
        <v>489</v>
      </c>
      <c r="G12" s="352"/>
      <c r="H12" s="352"/>
      <c r="I12" s="352"/>
      <c r="J12" s="352"/>
      <c r="K12" s="353"/>
      <c r="L12" s="211"/>
      <c r="M12" s="213"/>
      <c r="O12" s="621"/>
      <c r="P12" s="621"/>
    </row>
    <row r="13" spans="1:16" ht="23.25" customHeight="1" x14ac:dyDescent="0.3">
      <c r="A13" s="2"/>
      <c r="B13" s="318"/>
      <c r="C13" s="317"/>
      <c r="D13" s="410"/>
      <c r="E13" s="411"/>
      <c r="F13" s="354"/>
      <c r="G13" s="352"/>
      <c r="H13" s="352"/>
      <c r="I13" s="352"/>
      <c r="J13" s="352"/>
      <c r="K13" s="353"/>
      <c r="L13" s="311"/>
      <c r="M13" s="312"/>
      <c r="O13" s="621"/>
      <c r="P13" s="621"/>
    </row>
    <row r="14" spans="1:16" ht="32.25" customHeight="1" x14ac:dyDescent="0.3">
      <c r="A14" s="2"/>
      <c r="B14" s="318"/>
      <c r="C14" s="317"/>
      <c r="D14" s="410"/>
      <c r="E14" s="411"/>
      <c r="F14" s="354"/>
      <c r="G14" s="352"/>
      <c r="H14" s="352"/>
      <c r="I14" s="352"/>
      <c r="J14" s="352"/>
      <c r="K14" s="353"/>
      <c r="L14" s="311"/>
      <c r="M14" s="312"/>
      <c r="O14" s="621"/>
      <c r="P14" s="621"/>
    </row>
    <row r="15" spans="1:16" ht="31.5" customHeight="1" x14ac:dyDescent="0.3">
      <c r="A15" s="2"/>
      <c r="B15" s="319"/>
      <c r="C15" s="320"/>
      <c r="D15" s="412"/>
      <c r="E15" s="413"/>
      <c r="F15" s="355"/>
      <c r="G15" s="356"/>
      <c r="H15" s="356"/>
      <c r="I15" s="356"/>
      <c r="J15" s="356"/>
      <c r="K15" s="357"/>
      <c r="L15" s="214"/>
      <c r="M15" s="216"/>
      <c r="P15" s="621"/>
    </row>
    <row r="16" spans="1:16" ht="78" customHeight="1" x14ac:dyDescent="0.3">
      <c r="A16" s="2"/>
      <c r="B16" s="218" t="s">
        <v>490</v>
      </c>
      <c r="C16" s="361"/>
      <c r="D16" s="329" t="s">
        <v>491</v>
      </c>
      <c r="E16" s="235"/>
      <c r="F16" s="321" t="s">
        <v>492</v>
      </c>
      <c r="G16" s="322"/>
      <c r="H16" s="322"/>
      <c r="I16" s="322"/>
      <c r="J16" s="322"/>
      <c r="K16" s="312"/>
      <c r="L16" s="211"/>
      <c r="M16" s="213"/>
      <c r="O16" s="621"/>
      <c r="P16" s="621"/>
    </row>
    <row r="17" spans="1:16" ht="58.5" customHeight="1" x14ac:dyDescent="0.3">
      <c r="A17" s="2"/>
      <c r="B17" s="318"/>
      <c r="C17" s="317"/>
      <c r="D17" s="330"/>
      <c r="E17" s="331"/>
      <c r="F17" s="311"/>
      <c r="G17" s="322"/>
      <c r="H17" s="322"/>
      <c r="I17" s="322"/>
      <c r="J17" s="322"/>
      <c r="K17" s="312"/>
      <c r="L17" s="311"/>
      <c r="M17" s="312"/>
      <c r="O17" s="621"/>
      <c r="P17" s="621"/>
    </row>
    <row r="18" spans="1:16" ht="65.25" customHeight="1" x14ac:dyDescent="0.3">
      <c r="A18" s="2"/>
      <c r="B18" s="318"/>
      <c r="C18" s="317"/>
      <c r="D18" s="330"/>
      <c r="E18" s="331"/>
      <c r="F18" s="311"/>
      <c r="G18" s="322"/>
      <c r="H18" s="322"/>
      <c r="I18" s="322"/>
      <c r="J18" s="322"/>
      <c r="K18" s="312"/>
      <c r="L18" s="311"/>
      <c r="M18" s="312"/>
      <c r="O18" s="621"/>
      <c r="P18" s="621"/>
    </row>
    <row r="19" spans="1:16" ht="64.5" customHeight="1" x14ac:dyDescent="0.3">
      <c r="A19" s="2"/>
      <c r="B19" s="319"/>
      <c r="C19" s="320"/>
      <c r="D19" s="236"/>
      <c r="E19" s="238"/>
      <c r="F19" s="214"/>
      <c r="G19" s="215"/>
      <c r="H19" s="215"/>
      <c r="I19" s="215"/>
      <c r="J19" s="215"/>
      <c r="K19" s="216"/>
      <c r="L19" s="214"/>
      <c r="M19" s="216"/>
      <c r="P19" s="621"/>
    </row>
    <row r="20" spans="1:16" ht="18.75" customHeight="1" x14ac:dyDescent="0.3">
      <c r="A20" s="2"/>
      <c r="B20" s="313" t="s">
        <v>493</v>
      </c>
      <c r="C20" s="314"/>
      <c r="D20" s="314"/>
      <c r="E20" s="314"/>
      <c r="F20" s="314"/>
      <c r="G20" s="314"/>
      <c r="H20" s="314"/>
      <c r="I20" s="314"/>
      <c r="J20" s="314"/>
      <c r="K20" s="314"/>
      <c r="L20" s="314"/>
      <c r="M20" s="315"/>
      <c r="O20" s="621"/>
      <c r="P20" s="621"/>
    </row>
    <row r="21" spans="1:16" ht="51.75" customHeight="1" x14ac:dyDescent="0.3">
      <c r="A21" s="2"/>
      <c r="B21" s="316" t="s">
        <v>494</v>
      </c>
      <c r="C21" s="317"/>
      <c r="D21" s="371" t="s">
        <v>495</v>
      </c>
      <c r="E21" s="372"/>
      <c r="F21" s="360" t="s">
        <v>496</v>
      </c>
      <c r="G21" s="376"/>
      <c r="H21" s="376"/>
      <c r="I21" s="376"/>
      <c r="J21" s="376"/>
      <c r="K21" s="377"/>
      <c r="L21" s="321" t="s">
        <v>497</v>
      </c>
      <c r="M21" s="312"/>
      <c r="O21" s="634"/>
      <c r="P21" s="621"/>
    </row>
    <row r="22" spans="1:16" ht="27.75" customHeight="1" x14ac:dyDescent="0.3">
      <c r="A22" s="2"/>
      <c r="B22" s="318"/>
      <c r="C22" s="317"/>
      <c r="D22" s="330"/>
      <c r="E22" s="331"/>
      <c r="F22" s="378"/>
      <c r="G22" s="376"/>
      <c r="H22" s="376"/>
      <c r="I22" s="376"/>
      <c r="J22" s="376"/>
      <c r="K22" s="377"/>
      <c r="L22" s="311"/>
      <c r="M22" s="312"/>
      <c r="O22" s="621"/>
      <c r="P22" s="621"/>
    </row>
    <row r="23" spans="1:16" ht="32.25" customHeight="1" x14ac:dyDescent="0.3">
      <c r="A23" s="2"/>
      <c r="B23" s="318"/>
      <c r="C23" s="317"/>
      <c r="D23" s="330"/>
      <c r="E23" s="331"/>
      <c r="F23" s="378"/>
      <c r="G23" s="376"/>
      <c r="H23" s="376"/>
      <c r="I23" s="376"/>
      <c r="J23" s="376"/>
      <c r="K23" s="377"/>
      <c r="L23" s="311"/>
      <c r="M23" s="312"/>
      <c r="O23" s="621"/>
      <c r="P23" s="621"/>
    </row>
    <row r="24" spans="1:16" ht="39.6" customHeight="1" x14ac:dyDescent="0.3">
      <c r="A24" s="2"/>
      <c r="B24" s="319"/>
      <c r="C24" s="320"/>
      <c r="D24" s="236"/>
      <c r="E24" s="238"/>
      <c r="F24" s="379"/>
      <c r="G24" s="380"/>
      <c r="H24" s="380"/>
      <c r="I24" s="380"/>
      <c r="J24" s="380"/>
      <c r="K24" s="381"/>
      <c r="L24" s="214"/>
      <c r="M24" s="216"/>
      <c r="O24" s="621"/>
      <c r="P24" s="621"/>
    </row>
    <row r="25" spans="1:16" ht="25.5" customHeight="1" x14ac:dyDescent="0.3">
      <c r="A25" s="2"/>
      <c r="B25" s="313" t="s">
        <v>498</v>
      </c>
      <c r="C25" s="314"/>
      <c r="D25" s="314"/>
      <c r="E25" s="314"/>
      <c r="F25" s="314"/>
      <c r="G25" s="314"/>
      <c r="H25" s="314"/>
      <c r="I25" s="314"/>
      <c r="J25" s="314"/>
      <c r="K25" s="314"/>
      <c r="L25" s="314"/>
      <c r="M25" s="315"/>
      <c r="O25" s="621"/>
      <c r="P25" s="621"/>
    </row>
    <row r="26" spans="1:16" ht="40.9" customHeight="1" x14ac:dyDescent="0.3">
      <c r="A26" s="2"/>
      <c r="B26" s="316" t="s">
        <v>499</v>
      </c>
      <c r="C26" s="317"/>
      <c r="D26" s="371" t="s">
        <v>500</v>
      </c>
      <c r="E26" s="372"/>
      <c r="F26" s="385" t="s">
        <v>501</v>
      </c>
      <c r="G26" s="386"/>
      <c r="H26" s="386"/>
      <c r="I26" s="386"/>
      <c r="J26" s="386"/>
      <c r="K26" s="387"/>
      <c r="L26" s="211" t="s">
        <v>502</v>
      </c>
      <c r="M26" s="213"/>
      <c r="O26" s="621"/>
      <c r="P26" s="621"/>
    </row>
    <row r="27" spans="1:16" ht="27.75" customHeight="1" x14ac:dyDescent="0.3">
      <c r="A27" s="2"/>
      <c r="B27" s="318"/>
      <c r="C27" s="317"/>
      <c r="D27" s="330"/>
      <c r="E27" s="331"/>
      <c r="F27" s="354"/>
      <c r="G27" s="352"/>
      <c r="H27" s="352"/>
      <c r="I27" s="352"/>
      <c r="J27" s="352"/>
      <c r="K27" s="353"/>
      <c r="L27" s="311"/>
      <c r="M27" s="312"/>
      <c r="O27" s="621"/>
      <c r="P27" s="621"/>
    </row>
    <row r="28" spans="1:16" ht="36.6" customHeight="1" x14ac:dyDescent="0.3">
      <c r="A28" s="2"/>
      <c r="B28" s="318"/>
      <c r="C28" s="317"/>
      <c r="D28" s="330"/>
      <c r="E28" s="331"/>
      <c r="F28" s="354"/>
      <c r="G28" s="352"/>
      <c r="H28" s="352"/>
      <c r="I28" s="352"/>
      <c r="J28" s="352"/>
      <c r="K28" s="353"/>
      <c r="L28" s="311"/>
      <c r="M28" s="312"/>
      <c r="O28" s="621"/>
      <c r="P28" s="621"/>
    </row>
    <row r="29" spans="1:16" ht="34.9" customHeight="1" x14ac:dyDescent="0.3">
      <c r="A29" s="2"/>
      <c r="B29" s="319"/>
      <c r="C29" s="320"/>
      <c r="D29" s="236"/>
      <c r="E29" s="238"/>
      <c r="F29" s="355"/>
      <c r="G29" s="356"/>
      <c r="H29" s="356"/>
      <c r="I29" s="356"/>
      <c r="J29" s="356"/>
      <c r="K29" s="357"/>
      <c r="L29" s="214"/>
      <c r="M29" s="216"/>
      <c r="P29" s="621"/>
    </row>
    <row r="30" spans="1:16" ht="30" customHeight="1" x14ac:dyDescent="0.3">
      <c r="A30" s="2"/>
      <c r="B30" s="316" t="s">
        <v>503</v>
      </c>
      <c r="C30" s="317"/>
      <c r="D30" s="329" t="s">
        <v>504</v>
      </c>
      <c r="E30" s="235"/>
      <c r="F30" s="321" t="s">
        <v>505</v>
      </c>
      <c r="G30" s="322"/>
      <c r="H30" s="322"/>
      <c r="I30" s="322"/>
      <c r="J30" s="322"/>
      <c r="K30" s="312"/>
      <c r="L30" s="211" t="s">
        <v>506</v>
      </c>
      <c r="M30" s="213"/>
      <c r="O30" s="621"/>
      <c r="P30" s="621"/>
    </row>
    <row r="31" spans="1:16" ht="38.25" customHeight="1" x14ac:dyDescent="0.3">
      <c r="A31" s="2"/>
      <c r="B31" s="318"/>
      <c r="C31" s="317"/>
      <c r="D31" s="330"/>
      <c r="E31" s="331"/>
      <c r="F31" s="311"/>
      <c r="G31" s="322"/>
      <c r="H31" s="322"/>
      <c r="I31" s="322"/>
      <c r="J31" s="322"/>
      <c r="K31" s="312"/>
      <c r="L31" s="311"/>
      <c r="M31" s="312"/>
      <c r="O31" s="621"/>
      <c r="P31" s="621"/>
    </row>
    <row r="32" spans="1:16" ht="37.5" customHeight="1" x14ac:dyDescent="0.3">
      <c r="A32" s="2"/>
      <c r="B32" s="318"/>
      <c r="C32" s="317"/>
      <c r="D32" s="330"/>
      <c r="E32" s="331"/>
      <c r="F32" s="311"/>
      <c r="G32" s="322"/>
      <c r="H32" s="322"/>
      <c r="I32" s="322"/>
      <c r="J32" s="322"/>
      <c r="K32" s="312"/>
      <c r="L32" s="311"/>
      <c r="M32" s="312"/>
      <c r="O32" s="621"/>
      <c r="P32" s="621"/>
    </row>
    <row r="33" spans="1:25" ht="31.5" customHeight="1" x14ac:dyDescent="0.3">
      <c r="A33" s="2"/>
      <c r="B33" s="319"/>
      <c r="C33" s="320"/>
      <c r="D33" s="236"/>
      <c r="E33" s="238"/>
      <c r="F33" s="214"/>
      <c r="G33" s="215"/>
      <c r="H33" s="215"/>
      <c r="I33" s="215"/>
      <c r="J33" s="215"/>
      <c r="K33" s="216"/>
      <c r="L33" s="214"/>
      <c r="M33" s="216"/>
      <c r="P33" s="621"/>
    </row>
    <row r="34" spans="1:25" ht="15" customHeight="1" x14ac:dyDescent="0.25">
      <c r="A34" s="2"/>
      <c r="B34" s="334" t="s">
        <v>507</v>
      </c>
      <c r="C34" s="278"/>
      <c r="D34" s="278"/>
      <c r="E34" s="278"/>
      <c r="F34" s="278"/>
      <c r="G34" s="278"/>
      <c r="H34" s="278"/>
      <c r="I34" s="278"/>
      <c r="J34" s="278"/>
      <c r="K34" s="278"/>
      <c r="L34" s="278"/>
      <c r="M34" s="279"/>
      <c r="O34" s="652"/>
      <c r="P34" s="629"/>
      <c r="Q34" s="653"/>
      <c r="R34" s="629"/>
      <c r="S34" s="629"/>
      <c r="T34" s="629"/>
      <c r="U34" s="629"/>
      <c r="V34" s="629"/>
      <c r="W34" s="629"/>
      <c r="X34" s="629"/>
      <c r="Y34" s="629"/>
    </row>
    <row r="35" spans="1:25" ht="62.25" customHeight="1" x14ac:dyDescent="0.25">
      <c r="A35" s="2"/>
      <c r="B35" s="316" t="s">
        <v>508</v>
      </c>
      <c r="C35" s="317"/>
      <c r="D35" s="316" t="s">
        <v>509</v>
      </c>
      <c r="E35" s="331"/>
      <c r="F35" s="321" t="s">
        <v>510</v>
      </c>
      <c r="G35" s="322"/>
      <c r="H35" s="322"/>
      <c r="I35" s="322"/>
      <c r="J35" s="322"/>
      <c r="K35" s="312"/>
      <c r="L35" s="321" t="s">
        <v>511</v>
      </c>
      <c r="M35" s="312"/>
      <c r="O35" s="652"/>
      <c r="P35" s="629"/>
      <c r="Q35" s="653"/>
      <c r="R35" s="629"/>
      <c r="S35" s="629"/>
      <c r="T35" s="629"/>
      <c r="U35" s="629"/>
      <c r="V35" s="629"/>
      <c r="W35" s="629"/>
      <c r="X35" s="629"/>
      <c r="Y35" s="629"/>
    </row>
    <row r="36" spans="1:25" ht="62.25" customHeight="1" x14ac:dyDescent="0.25">
      <c r="A36" s="2"/>
      <c r="B36" s="318"/>
      <c r="C36" s="317"/>
      <c r="D36" s="330"/>
      <c r="E36" s="331"/>
      <c r="F36" s="311"/>
      <c r="G36" s="322"/>
      <c r="H36" s="322"/>
      <c r="I36" s="322"/>
      <c r="J36" s="322"/>
      <c r="K36" s="312"/>
      <c r="L36" s="311"/>
      <c r="M36" s="312"/>
      <c r="O36" s="652"/>
      <c r="P36" s="629"/>
      <c r="Q36" s="653"/>
      <c r="R36" s="629"/>
      <c r="S36" s="629"/>
      <c r="T36" s="629"/>
      <c r="U36" s="629"/>
      <c r="V36" s="629"/>
      <c r="W36" s="629"/>
      <c r="X36" s="629"/>
      <c r="Y36" s="629"/>
    </row>
    <row r="37" spans="1:25" ht="51" customHeight="1" x14ac:dyDescent="0.25">
      <c r="A37" s="2"/>
      <c r="B37" s="318"/>
      <c r="C37" s="317"/>
      <c r="D37" s="330"/>
      <c r="E37" s="331"/>
      <c r="F37" s="311"/>
      <c r="G37" s="322"/>
      <c r="H37" s="322"/>
      <c r="I37" s="322"/>
      <c r="J37" s="322"/>
      <c r="K37" s="312"/>
      <c r="L37" s="311"/>
      <c r="M37" s="312"/>
      <c r="O37" s="652"/>
      <c r="P37" s="629"/>
      <c r="Q37" s="653"/>
      <c r="R37" s="629"/>
      <c r="S37" s="629"/>
      <c r="T37" s="629"/>
      <c r="U37" s="629"/>
      <c r="V37" s="629"/>
      <c r="W37" s="629"/>
      <c r="X37" s="629"/>
      <c r="Y37" s="629"/>
    </row>
    <row r="38" spans="1:25" ht="40.5" customHeight="1" x14ac:dyDescent="0.25">
      <c r="A38" s="2"/>
      <c r="B38" s="319"/>
      <c r="C38" s="320"/>
      <c r="D38" s="236"/>
      <c r="E38" s="238"/>
      <c r="F38" s="214"/>
      <c r="G38" s="215"/>
      <c r="H38" s="215"/>
      <c r="I38" s="215"/>
      <c r="J38" s="215"/>
      <c r="K38" s="216"/>
      <c r="L38" s="214"/>
      <c r="M38" s="216"/>
      <c r="O38" s="652"/>
      <c r="P38" s="629"/>
      <c r="Q38" s="653"/>
      <c r="R38" s="629"/>
      <c r="S38" s="629"/>
      <c r="T38" s="629"/>
      <c r="U38" s="629"/>
      <c r="V38" s="629"/>
      <c r="W38" s="629"/>
      <c r="X38" s="629"/>
      <c r="Y38" s="629"/>
    </row>
    <row r="39" spans="1:25" ht="110.25" customHeight="1" x14ac:dyDescent="0.25">
      <c r="A39" s="2"/>
      <c r="B39" s="323" t="s">
        <v>512</v>
      </c>
      <c r="C39" s="324"/>
      <c r="D39" s="345" t="s">
        <v>513</v>
      </c>
      <c r="E39" s="346"/>
      <c r="F39" s="408" t="s">
        <v>514</v>
      </c>
      <c r="G39" s="212"/>
      <c r="H39" s="212"/>
      <c r="I39" s="212"/>
      <c r="J39" s="212"/>
      <c r="K39" s="213"/>
      <c r="L39" s="211"/>
      <c r="M39" s="213"/>
    </row>
    <row r="40" spans="1:25" ht="93" customHeight="1" x14ac:dyDescent="0.25">
      <c r="A40" s="2"/>
      <c r="B40" s="325"/>
      <c r="C40" s="326"/>
      <c r="D40" s="347"/>
      <c r="E40" s="348"/>
      <c r="F40" s="311"/>
      <c r="G40" s="322"/>
      <c r="H40" s="322"/>
      <c r="I40" s="322"/>
      <c r="J40" s="322"/>
      <c r="K40" s="312"/>
      <c r="L40" s="311"/>
      <c r="M40" s="312"/>
    </row>
    <row r="41" spans="1:25" ht="163.5" customHeight="1" x14ac:dyDescent="0.25">
      <c r="A41" s="2"/>
      <c r="B41" s="325"/>
      <c r="C41" s="326"/>
      <c r="D41" s="347"/>
      <c r="E41" s="348"/>
      <c r="F41" s="311"/>
      <c r="G41" s="322"/>
      <c r="H41" s="322"/>
      <c r="I41" s="322"/>
      <c r="J41" s="322"/>
      <c r="K41" s="312"/>
      <c r="L41" s="311"/>
      <c r="M41" s="312"/>
    </row>
    <row r="42" spans="1:25" ht="132" customHeight="1" x14ac:dyDescent="0.25">
      <c r="A42" s="2"/>
      <c r="B42" s="325"/>
      <c r="C42" s="326"/>
      <c r="D42" s="349"/>
      <c r="E42" s="315"/>
      <c r="F42" s="311"/>
      <c r="G42" s="332"/>
      <c r="H42" s="332"/>
      <c r="I42" s="332"/>
      <c r="J42" s="332"/>
      <c r="K42" s="312"/>
      <c r="L42" s="214"/>
      <c r="M42" s="216"/>
    </row>
    <row r="43" spans="1:25" ht="21.75" customHeight="1" x14ac:dyDescent="0.25">
      <c r="A43" s="2"/>
      <c r="B43" s="325"/>
      <c r="C43" s="326"/>
      <c r="D43" s="661" t="s">
        <v>515</v>
      </c>
      <c r="E43" s="662"/>
      <c r="F43" s="358" t="s">
        <v>516</v>
      </c>
      <c r="G43" s="359"/>
      <c r="H43" s="359"/>
      <c r="I43" s="359"/>
      <c r="J43" s="359"/>
      <c r="K43" s="359"/>
      <c r="L43" s="388"/>
      <c r="M43" s="213"/>
    </row>
    <row r="44" spans="1:25" ht="46.15" customHeight="1" x14ac:dyDescent="0.25">
      <c r="A44" s="2"/>
      <c r="B44" s="325"/>
      <c r="C44" s="326"/>
      <c r="D44" s="663"/>
      <c r="E44" s="664"/>
      <c r="F44" s="359"/>
      <c r="G44" s="359"/>
      <c r="H44" s="359"/>
      <c r="I44" s="359"/>
      <c r="J44" s="359"/>
      <c r="K44" s="359"/>
      <c r="L44" s="332"/>
      <c r="M44" s="312"/>
    </row>
    <row r="45" spans="1:25" ht="35.450000000000003" customHeight="1" x14ac:dyDescent="0.25">
      <c r="A45" s="2"/>
      <c r="B45" s="325"/>
      <c r="C45" s="326"/>
      <c r="D45" s="663"/>
      <c r="E45" s="664"/>
      <c r="F45" s="359"/>
      <c r="G45" s="359"/>
      <c r="H45" s="359"/>
      <c r="I45" s="359"/>
      <c r="J45" s="359"/>
      <c r="K45" s="359"/>
      <c r="L45" s="332"/>
      <c r="M45" s="312"/>
    </row>
    <row r="46" spans="1:25" ht="37.5" customHeight="1" x14ac:dyDescent="0.25">
      <c r="A46" s="2"/>
      <c r="B46" s="327"/>
      <c r="C46" s="328"/>
      <c r="D46" s="665"/>
      <c r="E46" s="666"/>
      <c r="F46" s="359"/>
      <c r="G46" s="359"/>
      <c r="H46" s="359"/>
      <c r="I46" s="359"/>
      <c r="J46" s="359"/>
      <c r="K46" s="359"/>
      <c r="L46" s="215"/>
      <c r="M46" s="216"/>
    </row>
    <row r="47" spans="1:25" x14ac:dyDescent="0.25">
      <c r="A47" s="2"/>
      <c r="B47" s="334" t="s">
        <v>517</v>
      </c>
      <c r="C47" s="278"/>
      <c r="D47" s="278"/>
      <c r="E47" s="278"/>
      <c r="F47" s="314"/>
      <c r="G47" s="314"/>
      <c r="H47" s="314"/>
      <c r="I47" s="314"/>
      <c r="J47" s="314"/>
      <c r="K47" s="314"/>
      <c r="L47" s="278"/>
      <c r="M47" s="279"/>
    </row>
    <row r="48" spans="1:25" ht="77.25" customHeight="1" x14ac:dyDescent="0.25">
      <c r="A48" s="2"/>
      <c r="B48" s="316" t="s">
        <v>518</v>
      </c>
      <c r="C48" s="317"/>
      <c r="D48" s="316" t="s">
        <v>515</v>
      </c>
      <c r="E48" s="331"/>
      <c r="F48" s="360" t="s">
        <v>519</v>
      </c>
      <c r="G48" s="322"/>
      <c r="H48" s="322"/>
      <c r="I48" s="322"/>
      <c r="J48" s="322"/>
      <c r="K48" s="312"/>
      <c r="L48" s="321" t="s">
        <v>520</v>
      </c>
      <c r="M48" s="312"/>
    </row>
    <row r="49" spans="1:16" ht="95.25" customHeight="1" x14ac:dyDescent="0.25">
      <c r="A49" s="2"/>
      <c r="B49" s="318"/>
      <c r="C49" s="317"/>
      <c r="D49" s="330"/>
      <c r="E49" s="331"/>
      <c r="F49" s="311"/>
      <c r="G49" s="322"/>
      <c r="H49" s="322"/>
      <c r="I49" s="322"/>
      <c r="J49" s="322"/>
      <c r="K49" s="312"/>
      <c r="L49" s="311"/>
      <c r="M49" s="312"/>
    </row>
    <row r="50" spans="1:16" ht="97.5" customHeight="1" x14ac:dyDescent="0.25">
      <c r="A50" s="2"/>
      <c r="B50" s="318"/>
      <c r="C50" s="317"/>
      <c r="D50" s="330"/>
      <c r="E50" s="331"/>
      <c r="F50" s="311"/>
      <c r="G50" s="322"/>
      <c r="H50" s="322"/>
      <c r="I50" s="322"/>
      <c r="J50" s="322"/>
      <c r="K50" s="312"/>
      <c r="L50" s="311"/>
      <c r="M50" s="312"/>
    </row>
    <row r="51" spans="1:16" ht="73.5" customHeight="1" x14ac:dyDescent="0.25">
      <c r="A51" s="2"/>
      <c r="B51" s="319"/>
      <c r="C51" s="320"/>
      <c r="D51" s="236"/>
      <c r="E51" s="238"/>
      <c r="F51" s="214"/>
      <c r="G51" s="215"/>
      <c r="H51" s="215"/>
      <c r="I51" s="215"/>
      <c r="J51" s="215"/>
      <c r="K51" s="216"/>
      <c r="L51" s="214"/>
      <c r="M51" s="216"/>
      <c r="P51" s="654"/>
    </row>
    <row r="52" spans="1:16" ht="81" customHeight="1" x14ac:dyDescent="0.25">
      <c r="A52" s="2"/>
      <c r="B52" s="218" t="s">
        <v>521</v>
      </c>
      <c r="C52" s="361"/>
      <c r="D52" s="329" t="s">
        <v>522</v>
      </c>
      <c r="E52" s="235"/>
      <c r="F52" s="389" t="s">
        <v>523</v>
      </c>
      <c r="G52" s="390"/>
      <c r="H52" s="390"/>
      <c r="I52" s="390"/>
      <c r="J52" s="390"/>
      <c r="K52" s="391"/>
      <c r="L52" s="211"/>
      <c r="M52" s="213"/>
    </row>
    <row r="53" spans="1:16" ht="65.25" customHeight="1" x14ac:dyDescent="0.25">
      <c r="A53" s="2"/>
      <c r="B53" s="318"/>
      <c r="C53" s="317"/>
      <c r="D53" s="330"/>
      <c r="E53" s="331"/>
      <c r="F53" s="392"/>
      <c r="G53" s="393"/>
      <c r="H53" s="393"/>
      <c r="I53" s="393"/>
      <c r="J53" s="393"/>
      <c r="K53" s="394"/>
      <c r="L53" s="311"/>
      <c r="M53" s="312"/>
      <c r="P53" s="655"/>
    </row>
    <row r="54" spans="1:16" ht="66" customHeight="1" x14ac:dyDescent="0.25">
      <c r="A54" s="2"/>
      <c r="B54" s="318"/>
      <c r="C54" s="317"/>
      <c r="D54" s="330"/>
      <c r="E54" s="331"/>
      <c r="F54" s="392"/>
      <c r="G54" s="393"/>
      <c r="H54" s="393"/>
      <c r="I54" s="393"/>
      <c r="J54" s="393"/>
      <c r="K54" s="394"/>
      <c r="L54" s="311"/>
      <c r="M54" s="312"/>
      <c r="P54" s="655"/>
    </row>
    <row r="55" spans="1:16" ht="51.75" customHeight="1" x14ac:dyDescent="0.25">
      <c r="A55" s="2"/>
      <c r="B55" s="319"/>
      <c r="C55" s="320"/>
      <c r="D55" s="374"/>
      <c r="E55" s="375"/>
      <c r="F55" s="395"/>
      <c r="G55" s="396"/>
      <c r="H55" s="396"/>
      <c r="I55" s="396"/>
      <c r="J55" s="396"/>
      <c r="K55" s="397"/>
      <c r="L55" s="214"/>
      <c r="M55" s="216"/>
    </row>
    <row r="56" spans="1:16" ht="15.95" customHeight="1" x14ac:dyDescent="0.25">
      <c r="A56" s="2"/>
      <c r="B56" s="334" t="s">
        <v>524</v>
      </c>
      <c r="C56" s="278"/>
      <c r="D56" s="278"/>
      <c r="E56" s="278"/>
      <c r="F56" s="278"/>
      <c r="G56" s="278"/>
      <c r="H56" s="278"/>
      <c r="I56" s="278"/>
      <c r="J56" s="278"/>
      <c r="K56" s="278"/>
      <c r="L56" s="278"/>
      <c r="M56" s="279"/>
    </row>
    <row r="57" spans="1:16" ht="44.25" customHeight="1" x14ac:dyDescent="0.25">
      <c r="A57" s="2"/>
      <c r="B57" s="316" t="s">
        <v>525</v>
      </c>
      <c r="C57" s="317"/>
      <c r="D57" s="316" t="s">
        <v>526</v>
      </c>
      <c r="E57" s="331"/>
      <c r="F57" s="321" t="s">
        <v>527</v>
      </c>
      <c r="G57" s="322"/>
      <c r="H57" s="322"/>
      <c r="I57" s="322"/>
      <c r="J57" s="322"/>
      <c r="K57" s="312"/>
      <c r="L57" s="321"/>
      <c r="M57" s="312"/>
    </row>
    <row r="58" spans="1:16" ht="31.5" customHeight="1" x14ac:dyDescent="0.25">
      <c r="A58" s="2"/>
      <c r="B58" s="318"/>
      <c r="C58" s="317"/>
      <c r="D58" s="330"/>
      <c r="E58" s="331"/>
      <c r="F58" s="311"/>
      <c r="G58" s="322"/>
      <c r="H58" s="322"/>
      <c r="I58" s="322"/>
      <c r="J58" s="322"/>
      <c r="K58" s="312"/>
      <c r="L58" s="311"/>
      <c r="M58" s="312"/>
    </row>
    <row r="59" spans="1:16" ht="32.25" customHeight="1" x14ac:dyDescent="0.25">
      <c r="A59" s="2"/>
      <c r="B59" s="318"/>
      <c r="C59" s="317"/>
      <c r="D59" s="330"/>
      <c r="E59" s="331"/>
      <c r="F59" s="311"/>
      <c r="G59" s="322"/>
      <c r="H59" s="322"/>
      <c r="I59" s="322"/>
      <c r="J59" s="322"/>
      <c r="K59" s="312"/>
      <c r="L59" s="311"/>
      <c r="M59" s="312"/>
    </row>
    <row r="60" spans="1:16" ht="36" customHeight="1" x14ac:dyDescent="0.25">
      <c r="A60" s="2"/>
      <c r="B60" s="319"/>
      <c r="C60" s="320"/>
      <c r="D60" s="236"/>
      <c r="E60" s="238"/>
      <c r="F60" s="214"/>
      <c r="G60" s="215"/>
      <c r="H60" s="215"/>
      <c r="I60" s="215"/>
      <c r="J60" s="215"/>
      <c r="K60" s="216"/>
      <c r="L60" s="214"/>
      <c r="M60" s="216"/>
      <c r="P60" s="654"/>
    </row>
    <row r="61" spans="1:16" ht="15.95" customHeight="1" x14ac:dyDescent="0.25">
      <c r="A61" s="2"/>
      <c r="B61" s="218" t="s">
        <v>528</v>
      </c>
      <c r="C61" s="361"/>
      <c r="D61" s="218" t="s">
        <v>529</v>
      </c>
      <c r="E61" s="235"/>
      <c r="F61" s="211" t="s">
        <v>530</v>
      </c>
      <c r="G61" s="212"/>
      <c r="H61" s="212"/>
      <c r="I61" s="212"/>
      <c r="J61" s="212"/>
      <c r="K61" s="213"/>
      <c r="L61" s="211"/>
      <c r="M61" s="213"/>
    </row>
    <row r="62" spans="1:16" ht="36.75" customHeight="1" x14ac:dyDescent="0.25">
      <c r="A62" s="2"/>
      <c r="B62" s="318"/>
      <c r="C62" s="317"/>
      <c r="D62" s="330"/>
      <c r="E62" s="331"/>
      <c r="F62" s="311"/>
      <c r="G62" s="322"/>
      <c r="H62" s="322"/>
      <c r="I62" s="322"/>
      <c r="J62" s="322"/>
      <c r="K62" s="312"/>
      <c r="L62" s="311"/>
      <c r="M62" s="312"/>
      <c r="P62" s="655"/>
    </row>
    <row r="63" spans="1:16" ht="33.75" customHeight="1" x14ac:dyDescent="0.25">
      <c r="A63" s="2"/>
      <c r="B63" s="318"/>
      <c r="C63" s="317"/>
      <c r="D63" s="330"/>
      <c r="E63" s="331"/>
      <c r="F63" s="311"/>
      <c r="G63" s="322"/>
      <c r="H63" s="322"/>
      <c r="I63" s="322"/>
      <c r="J63" s="322"/>
      <c r="K63" s="312"/>
      <c r="L63" s="311"/>
      <c r="M63" s="312"/>
      <c r="P63" s="655"/>
    </row>
    <row r="64" spans="1:16" ht="21.75" customHeight="1" x14ac:dyDescent="0.25">
      <c r="A64" s="2"/>
      <c r="B64" s="318"/>
      <c r="C64" s="317"/>
      <c r="D64" s="330"/>
      <c r="E64" s="331"/>
      <c r="F64" s="311"/>
      <c r="G64" s="332"/>
      <c r="H64" s="332"/>
      <c r="I64" s="332"/>
      <c r="J64" s="332"/>
      <c r="K64" s="312"/>
      <c r="L64" s="311"/>
      <c r="M64" s="312"/>
    </row>
    <row r="65" spans="1:16" ht="36" customHeight="1" x14ac:dyDescent="0.25">
      <c r="A65" s="160"/>
      <c r="B65" s="398" t="s">
        <v>531</v>
      </c>
      <c r="C65" s="399"/>
      <c r="D65" s="398" t="s">
        <v>532</v>
      </c>
      <c r="E65" s="400"/>
      <c r="F65" s="382" t="s">
        <v>533</v>
      </c>
      <c r="G65" s="383"/>
      <c r="H65" s="383"/>
      <c r="I65" s="383"/>
      <c r="J65" s="383"/>
      <c r="K65" s="383"/>
      <c r="L65" s="384"/>
      <c r="M65" s="284"/>
      <c r="N65" s="122"/>
    </row>
    <row r="66" spans="1:16" ht="81" customHeight="1" x14ac:dyDescent="0.25">
      <c r="A66" s="160"/>
      <c r="B66" s="399"/>
      <c r="C66" s="399"/>
      <c r="D66" s="400"/>
      <c r="E66" s="400"/>
      <c r="F66" s="383"/>
      <c r="G66" s="383"/>
      <c r="H66" s="383"/>
      <c r="I66" s="383"/>
      <c r="J66" s="383"/>
      <c r="K66" s="383"/>
      <c r="L66" s="284"/>
      <c r="M66" s="284"/>
      <c r="N66" s="122"/>
    </row>
    <row r="67" spans="1:16" ht="51.75" customHeight="1" x14ac:dyDescent="0.25">
      <c r="A67" s="160"/>
      <c r="B67" s="399"/>
      <c r="C67" s="399"/>
      <c r="D67" s="400"/>
      <c r="E67" s="400"/>
      <c r="F67" s="383"/>
      <c r="G67" s="383"/>
      <c r="H67" s="383"/>
      <c r="I67" s="383"/>
      <c r="J67" s="383"/>
      <c r="K67" s="383"/>
      <c r="L67" s="284"/>
      <c r="M67" s="284"/>
      <c r="N67" s="122"/>
    </row>
    <row r="68" spans="1:16" ht="84.6" customHeight="1" x14ac:dyDescent="0.25">
      <c r="A68" s="160"/>
      <c r="B68" s="399"/>
      <c r="C68" s="399"/>
      <c r="D68" s="400"/>
      <c r="E68" s="400"/>
      <c r="F68" s="383"/>
      <c r="G68" s="383"/>
      <c r="H68" s="383"/>
      <c r="I68" s="383"/>
      <c r="J68" s="383"/>
      <c r="K68" s="383"/>
      <c r="L68" s="284"/>
      <c r="M68" s="284"/>
      <c r="N68" s="122"/>
    </row>
    <row r="69" spans="1:16" ht="15.95" customHeight="1" x14ac:dyDescent="0.25">
      <c r="A69" s="2"/>
      <c r="B69" s="316" t="s">
        <v>534</v>
      </c>
      <c r="C69" s="317"/>
      <c r="D69" s="373" t="s">
        <v>535</v>
      </c>
      <c r="E69" s="331"/>
      <c r="F69" s="321" t="s">
        <v>536</v>
      </c>
      <c r="G69" s="332"/>
      <c r="H69" s="332"/>
      <c r="I69" s="332"/>
      <c r="J69" s="332"/>
      <c r="K69" s="312"/>
      <c r="L69" s="321"/>
      <c r="M69" s="312"/>
    </row>
    <row r="70" spans="1:16" ht="67.5" customHeight="1" x14ac:dyDescent="0.25">
      <c r="A70" s="2"/>
      <c r="B70" s="318"/>
      <c r="C70" s="317"/>
      <c r="D70" s="330"/>
      <c r="E70" s="331"/>
      <c r="F70" s="311"/>
      <c r="G70" s="322"/>
      <c r="H70" s="322"/>
      <c r="I70" s="322"/>
      <c r="J70" s="322"/>
      <c r="K70" s="312"/>
      <c r="L70" s="311"/>
      <c r="M70" s="312"/>
    </row>
    <row r="71" spans="1:16" ht="150" customHeight="1" x14ac:dyDescent="0.25">
      <c r="A71" s="2"/>
      <c r="B71" s="318"/>
      <c r="C71" s="317"/>
      <c r="D71" s="330"/>
      <c r="E71" s="331"/>
      <c r="F71" s="311"/>
      <c r="G71" s="322"/>
      <c r="H71" s="322"/>
      <c r="I71" s="322"/>
      <c r="J71" s="322"/>
      <c r="K71" s="312"/>
      <c r="L71" s="311"/>
      <c r="M71" s="312"/>
      <c r="P71" s="655"/>
    </row>
    <row r="72" spans="1:16" ht="200.25" customHeight="1" x14ac:dyDescent="0.25">
      <c r="A72" s="2"/>
      <c r="B72" s="319"/>
      <c r="C72" s="320"/>
      <c r="D72" s="374"/>
      <c r="E72" s="375"/>
      <c r="F72" s="214"/>
      <c r="G72" s="215"/>
      <c r="H72" s="215"/>
      <c r="I72" s="215"/>
      <c r="J72" s="215"/>
      <c r="K72" s="216"/>
      <c r="L72" s="214"/>
      <c r="M72" s="216"/>
    </row>
    <row r="73" spans="1:16" ht="15.95" customHeight="1" x14ac:dyDescent="0.25">
      <c r="A73" s="2"/>
      <c r="B73" s="155"/>
      <c r="C73" s="155"/>
      <c r="D73" s="122"/>
      <c r="E73" s="122"/>
      <c r="F73" s="122"/>
      <c r="G73" s="122"/>
      <c r="H73" s="122"/>
      <c r="I73" s="122"/>
      <c r="J73" s="122"/>
      <c r="K73" s="122"/>
      <c r="L73" s="122"/>
      <c r="M73" s="122"/>
    </row>
    <row r="74" spans="1:16" ht="1.5" customHeight="1" x14ac:dyDescent="0.25">
      <c r="A74" s="2"/>
      <c r="B74" s="155"/>
      <c r="C74" s="155"/>
      <c r="D74" s="122"/>
      <c r="E74" s="122"/>
      <c r="F74" s="122"/>
      <c r="G74" s="122"/>
      <c r="H74" s="122"/>
      <c r="I74" s="122"/>
      <c r="J74" s="122"/>
      <c r="K74" s="122"/>
      <c r="L74" s="122"/>
      <c r="M74" s="122"/>
    </row>
    <row r="75" spans="1:16" ht="15.75" hidden="1" customHeight="1" x14ac:dyDescent="0.25">
      <c r="A75" s="2"/>
      <c r="B75" s="155"/>
      <c r="C75" s="155"/>
      <c r="D75" s="122"/>
      <c r="E75" s="122"/>
      <c r="F75" s="122"/>
      <c r="G75" s="122"/>
      <c r="H75" s="122"/>
      <c r="I75" s="122"/>
      <c r="J75" s="122"/>
      <c r="K75" s="122"/>
      <c r="L75" s="122"/>
      <c r="M75" s="122"/>
    </row>
    <row r="76" spans="1:16" ht="15.75" hidden="1" customHeight="1" x14ac:dyDescent="0.25">
      <c r="A76" s="2"/>
      <c r="B76" s="155"/>
      <c r="C76" s="155"/>
      <c r="D76" s="122"/>
      <c r="E76" s="122"/>
      <c r="F76" s="122"/>
      <c r="G76" s="122"/>
      <c r="H76" s="122"/>
      <c r="I76" s="122"/>
      <c r="J76" s="122"/>
      <c r="K76" s="122"/>
      <c r="L76" s="122"/>
      <c r="M76" s="122"/>
    </row>
    <row r="77" spans="1:16" ht="15.75" hidden="1" customHeight="1" x14ac:dyDescent="0.25">
      <c r="A77" s="2"/>
      <c r="B77" s="155"/>
      <c r="C77" s="155"/>
      <c r="D77" s="122"/>
      <c r="E77" s="122"/>
      <c r="F77" s="122"/>
      <c r="G77" s="122"/>
      <c r="H77" s="122"/>
      <c r="I77" s="122"/>
      <c r="J77" s="122"/>
      <c r="K77" s="122"/>
      <c r="L77" s="122"/>
      <c r="M77" s="122"/>
    </row>
    <row r="78" spans="1:16" ht="15.75" hidden="1" customHeight="1" x14ac:dyDescent="0.25">
      <c r="A78" s="2"/>
      <c r="B78" s="155"/>
      <c r="C78" s="155"/>
      <c r="D78" s="122"/>
      <c r="E78" s="122"/>
      <c r="F78" s="122"/>
      <c r="G78" s="122"/>
      <c r="H78" s="122"/>
      <c r="I78" s="122"/>
      <c r="J78" s="122"/>
      <c r="K78" s="122"/>
      <c r="L78" s="122"/>
      <c r="M78" s="122"/>
    </row>
    <row r="79" spans="1:16" ht="15.75" hidden="1" customHeight="1" x14ac:dyDescent="0.25">
      <c r="A79" s="2"/>
      <c r="B79" s="155"/>
      <c r="C79" s="155"/>
      <c r="D79" s="122"/>
      <c r="E79" s="122"/>
      <c r="F79" s="122"/>
      <c r="G79" s="122"/>
      <c r="H79" s="122"/>
      <c r="I79" s="122"/>
      <c r="J79" s="122"/>
      <c r="K79" s="122"/>
      <c r="L79" s="122"/>
      <c r="M79" s="122"/>
    </row>
    <row r="80" spans="1:16" ht="15.75" hidden="1" customHeight="1" x14ac:dyDescent="0.25">
      <c r="A80" s="2"/>
      <c r="B80" s="155"/>
      <c r="C80" s="155"/>
      <c r="D80" s="122"/>
      <c r="E80" s="122"/>
      <c r="F80" s="122"/>
      <c r="G80" s="122"/>
      <c r="H80" s="122"/>
      <c r="I80" s="122"/>
      <c r="J80" s="122"/>
      <c r="K80" s="122"/>
      <c r="L80" s="122"/>
      <c r="M80" s="122"/>
    </row>
    <row r="81" spans="1:13" ht="15.75" hidden="1" customHeight="1" x14ac:dyDescent="0.25">
      <c r="A81" s="2"/>
      <c r="B81" s="155"/>
      <c r="C81" s="155"/>
      <c r="D81" s="122"/>
      <c r="E81" s="122"/>
      <c r="F81" s="122"/>
      <c r="G81" s="122"/>
      <c r="H81" s="122"/>
      <c r="I81" s="122"/>
      <c r="J81" s="122"/>
      <c r="K81" s="122"/>
      <c r="L81" s="122"/>
      <c r="M81" s="122"/>
    </row>
    <row r="82" spans="1:13" ht="15.75" hidden="1" customHeight="1" x14ac:dyDescent="0.25">
      <c r="A82" s="2"/>
      <c r="B82" s="155"/>
      <c r="C82" s="155"/>
      <c r="D82" s="122"/>
      <c r="E82" s="122"/>
      <c r="F82" s="122"/>
      <c r="G82" s="122"/>
      <c r="H82" s="122"/>
      <c r="I82" s="122"/>
      <c r="J82" s="122"/>
      <c r="K82" s="122"/>
      <c r="L82" s="122"/>
      <c r="M82" s="122"/>
    </row>
    <row r="83" spans="1:13" ht="15.75" hidden="1" customHeight="1" x14ac:dyDescent="0.25">
      <c r="A83" s="2"/>
      <c r="B83" s="155"/>
      <c r="C83" s="155"/>
      <c r="D83" s="122"/>
      <c r="E83" s="122"/>
      <c r="F83" s="122"/>
      <c r="G83" s="122"/>
      <c r="H83" s="122"/>
      <c r="I83" s="122"/>
      <c r="J83" s="122"/>
      <c r="K83" s="122"/>
      <c r="L83" s="122"/>
      <c r="M83" s="122"/>
    </row>
    <row r="84" spans="1:13" ht="15.75" hidden="1" customHeight="1" x14ac:dyDescent="0.25">
      <c r="A84" s="2"/>
      <c r="B84" s="155"/>
      <c r="C84" s="155"/>
      <c r="D84" s="122"/>
      <c r="E84" s="122"/>
      <c r="F84" s="122"/>
      <c r="G84" s="122"/>
      <c r="H84" s="122"/>
      <c r="I84" s="122"/>
      <c r="J84" s="122"/>
      <c r="K84" s="122"/>
      <c r="L84" s="122"/>
      <c r="M84" s="122"/>
    </row>
    <row r="85" spans="1:13" ht="15.75" hidden="1" customHeight="1" x14ac:dyDescent="0.25">
      <c r="A85" s="2"/>
      <c r="B85" s="155"/>
      <c r="C85" s="155"/>
      <c r="D85" s="122"/>
      <c r="E85" s="122"/>
      <c r="F85" s="122"/>
      <c r="G85" s="122"/>
      <c r="H85" s="122"/>
      <c r="I85" s="122"/>
      <c r="J85" s="122"/>
      <c r="K85" s="122"/>
      <c r="L85" s="122"/>
      <c r="M85" s="122"/>
    </row>
    <row r="86" spans="1:13" ht="15.75" hidden="1" customHeight="1" x14ac:dyDescent="0.25">
      <c r="A86" s="2"/>
      <c r="B86" s="155"/>
      <c r="C86" s="155"/>
      <c r="D86" s="122"/>
      <c r="E86" s="122"/>
      <c r="F86" s="122"/>
      <c r="G86" s="122"/>
      <c r="H86" s="122"/>
      <c r="I86" s="122"/>
      <c r="J86" s="122"/>
      <c r="K86" s="122"/>
      <c r="L86" s="122"/>
      <c r="M86" s="122"/>
    </row>
    <row r="87" spans="1:13" ht="15.75" hidden="1" customHeight="1" x14ac:dyDescent="0.25">
      <c r="A87" s="2"/>
      <c r="B87" s="155"/>
      <c r="C87" s="155"/>
      <c r="D87" s="122"/>
      <c r="E87" s="122"/>
      <c r="F87" s="122"/>
      <c r="G87" s="122"/>
      <c r="H87" s="122"/>
      <c r="I87" s="122"/>
      <c r="J87" s="122"/>
      <c r="K87" s="122"/>
      <c r="L87" s="122"/>
      <c r="M87" s="122"/>
    </row>
    <row r="88" spans="1:13" ht="15.75" hidden="1" customHeight="1" x14ac:dyDescent="0.25">
      <c r="A88" s="2"/>
      <c r="B88" s="155"/>
      <c r="C88" s="155"/>
      <c r="D88" s="122"/>
      <c r="E88" s="122"/>
      <c r="F88" s="122"/>
      <c r="G88" s="122"/>
      <c r="H88" s="122"/>
      <c r="I88" s="122"/>
      <c r="J88" s="122"/>
      <c r="K88" s="122"/>
      <c r="L88" s="122"/>
      <c r="M88" s="122"/>
    </row>
    <row r="89" spans="1:13" ht="15.75" hidden="1" customHeight="1" x14ac:dyDescent="0.25">
      <c r="A89" s="2"/>
      <c r="B89" s="155"/>
      <c r="C89" s="155"/>
      <c r="D89" s="122"/>
      <c r="E89" s="122"/>
      <c r="F89" s="122"/>
      <c r="G89" s="122"/>
      <c r="H89" s="122"/>
      <c r="I89" s="122"/>
      <c r="J89" s="122"/>
      <c r="K89" s="122"/>
      <c r="L89" s="122"/>
      <c r="M89" s="122"/>
    </row>
    <row r="90" spans="1:13" ht="15.75" hidden="1" customHeight="1" x14ac:dyDescent="0.25">
      <c r="A90" s="2"/>
      <c r="B90" s="155"/>
      <c r="C90" s="155"/>
      <c r="D90" s="122"/>
      <c r="E90" s="122"/>
      <c r="F90" s="122"/>
      <c r="G90" s="122"/>
      <c r="H90" s="122"/>
      <c r="I90" s="122"/>
      <c r="J90" s="122"/>
      <c r="K90" s="122"/>
      <c r="L90" s="122"/>
      <c r="M90" s="122"/>
    </row>
    <row r="91" spans="1:13" ht="15.75" hidden="1" customHeight="1" x14ac:dyDescent="0.25">
      <c r="A91" s="2"/>
      <c r="B91" s="155"/>
      <c r="C91" s="155"/>
      <c r="D91" s="122"/>
      <c r="E91" s="122"/>
      <c r="F91" s="122"/>
      <c r="G91" s="122"/>
      <c r="H91" s="122"/>
      <c r="I91" s="122"/>
      <c r="J91" s="122"/>
      <c r="K91" s="122"/>
      <c r="L91" s="122"/>
      <c r="M91" s="122"/>
    </row>
    <row r="92" spans="1:13" ht="15.75" hidden="1" customHeight="1" x14ac:dyDescent="0.25">
      <c r="A92" s="2"/>
      <c r="B92" s="155"/>
      <c r="C92" s="155"/>
      <c r="D92" s="122"/>
      <c r="E92" s="122"/>
      <c r="F92" s="122"/>
      <c r="G92" s="122"/>
      <c r="H92" s="122"/>
      <c r="I92" s="122"/>
      <c r="J92" s="122"/>
      <c r="K92" s="122"/>
      <c r="L92" s="122"/>
      <c r="M92" s="122"/>
    </row>
    <row r="93" spans="1:13" ht="15.95" customHeight="1" x14ac:dyDescent="0.25">
      <c r="A93" s="2"/>
      <c r="B93" s="3"/>
      <c r="C93" s="3"/>
      <c r="D93" s="9"/>
      <c r="E93" s="9"/>
      <c r="F93" s="9"/>
      <c r="G93" s="9"/>
      <c r="H93" s="9"/>
      <c r="I93" s="9"/>
      <c r="J93" s="9"/>
      <c r="K93" s="9"/>
      <c r="L93" s="9"/>
      <c r="M93" s="9"/>
    </row>
    <row r="94" spans="1:13" ht="15.95" customHeight="1" x14ac:dyDescent="0.25">
      <c r="A94" s="2"/>
      <c r="B94" s="3"/>
      <c r="C94" s="3"/>
      <c r="D94" s="9"/>
      <c r="E94" s="9"/>
      <c r="F94" s="9"/>
      <c r="G94" s="9"/>
      <c r="H94" s="9"/>
      <c r="I94" s="9"/>
      <c r="J94" s="9"/>
      <c r="K94" s="9"/>
      <c r="L94" s="9"/>
      <c r="M94" s="9"/>
    </row>
    <row r="95" spans="1:13" ht="15.95" customHeight="1" x14ac:dyDescent="0.25">
      <c r="A95" s="2"/>
      <c r="B95" s="309" t="s">
        <v>537</v>
      </c>
      <c r="C95" s="310"/>
      <c r="D95" s="310"/>
      <c r="E95" s="310"/>
      <c r="F95" s="310"/>
      <c r="G95" s="310"/>
      <c r="H95" s="310"/>
      <c r="I95" s="310"/>
      <c r="J95" s="310"/>
      <c r="K95" s="310"/>
      <c r="L95" s="310"/>
      <c r="M95" s="310"/>
    </row>
    <row r="96" spans="1:13" ht="15.95" customHeight="1" x14ac:dyDescent="0.25">
      <c r="A96" s="2"/>
      <c r="B96" s="310"/>
      <c r="C96" s="310"/>
      <c r="D96" s="310"/>
      <c r="E96" s="310"/>
      <c r="F96" s="310"/>
      <c r="G96" s="310"/>
      <c r="H96" s="310"/>
      <c r="I96" s="310"/>
      <c r="J96" s="310"/>
      <c r="K96" s="310"/>
      <c r="L96" s="310"/>
      <c r="M96" s="310"/>
    </row>
    <row r="97" spans="1:16" ht="28.5" customHeight="1" x14ac:dyDescent="0.4">
      <c r="A97" s="2"/>
      <c r="B97" s="338" t="s">
        <v>538</v>
      </c>
      <c r="C97" s="225"/>
      <c r="D97" s="225"/>
      <c r="E97" s="225"/>
      <c r="F97" s="225"/>
      <c r="G97" s="225"/>
      <c r="H97" s="225"/>
      <c r="I97" s="225"/>
      <c r="J97" s="225"/>
      <c r="K97" s="225"/>
      <c r="L97" s="225"/>
      <c r="M97" s="225"/>
      <c r="P97" s="656"/>
    </row>
    <row r="98" spans="1:16" ht="15.75" customHeight="1" x14ac:dyDescent="0.25">
      <c r="A98" s="2"/>
      <c r="B98" s="156"/>
      <c r="C98" s="3"/>
      <c r="D98" s="362" t="s">
        <v>539</v>
      </c>
      <c r="E98" s="346"/>
      <c r="F98" s="362" t="s">
        <v>540</v>
      </c>
      <c r="G98" s="346"/>
      <c r="H98" s="336" t="s">
        <v>121</v>
      </c>
      <c r="I98" s="235"/>
      <c r="J98" s="362" t="s">
        <v>541</v>
      </c>
      <c r="K98" s="346"/>
      <c r="L98" s="362" t="s">
        <v>76</v>
      </c>
      <c r="M98" s="346"/>
    </row>
    <row r="99" spans="1:16" ht="15.95" customHeight="1" x14ac:dyDescent="0.25">
      <c r="A99" s="2"/>
      <c r="B99" s="156"/>
      <c r="C99" s="3"/>
      <c r="D99" s="347"/>
      <c r="E99" s="348"/>
      <c r="F99" s="347"/>
      <c r="G99" s="348"/>
      <c r="H99" s="225"/>
      <c r="I99" s="331"/>
      <c r="J99" s="347"/>
      <c r="K99" s="348"/>
      <c r="L99" s="347"/>
      <c r="M99" s="348"/>
    </row>
    <row r="100" spans="1:16" ht="15.95" customHeight="1" x14ac:dyDescent="0.25">
      <c r="A100" s="2"/>
      <c r="B100" s="156"/>
      <c r="C100" s="3"/>
      <c r="D100" s="349"/>
      <c r="E100" s="315"/>
      <c r="F100" s="349"/>
      <c r="G100" s="315"/>
      <c r="H100" s="237"/>
      <c r="I100" s="238"/>
      <c r="J100" s="349"/>
      <c r="K100" s="315"/>
      <c r="L100" s="349"/>
      <c r="M100" s="315"/>
    </row>
    <row r="101" spans="1:16" ht="15.95" customHeight="1" x14ac:dyDescent="0.25">
      <c r="A101" s="2"/>
      <c r="B101" s="363" t="s">
        <v>542</v>
      </c>
      <c r="C101" s="361"/>
      <c r="D101" s="335" t="s">
        <v>114</v>
      </c>
      <c r="E101" s="367"/>
      <c r="F101" s="335" t="s">
        <v>114</v>
      </c>
      <c r="G101" s="312"/>
      <c r="H101" s="335" t="s">
        <v>114</v>
      </c>
      <c r="I101" s="312"/>
      <c r="J101" s="364"/>
      <c r="K101" s="312"/>
      <c r="L101" s="365" t="s">
        <v>114</v>
      </c>
      <c r="M101" s="366"/>
      <c r="P101" s="657"/>
    </row>
    <row r="102" spans="1:16" ht="15.95" customHeight="1" x14ac:dyDescent="0.25">
      <c r="A102" s="2"/>
      <c r="B102" s="318"/>
      <c r="C102" s="317"/>
      <c r="D102" s="368"/>
      <c r="E102" s="367"/>
      <c r="F102" s="311"/>
      <c r="G102" s="312"/>
      <c r="H102" s="311"/>
      <c r="I102" s="312"/>
      <c r="J102" s="311"/>
      <c r="K102" s="312"/>
      <c r="L102" s="311"/>
      <c r="M102" s="312"/>
      <c r="P102" s="658"/>
    </row>
    <row r="103" spans="1:16" ht="15.95" customHeight="1" x14ac:dyDescent="0.25">
      <c r="A103" s="2"/>
      <c r="B103" s="319"/>
      <c r="C103" s="320"/>
      <c r="D103" s="369"/>
      <c r="E103" s="370"/>
      <c r="F103" s="214"/>
      <c r="G103" s="216"/>
      <c r="H103" s="214"/>
      <c r="I103" s="216"/>
      <c r="J103" s="214"/>
      <c r="K103" s="216"/>
      <c r="L103" s="214"/>
      <c r="M103" s="216"/>
      <c r="P103" s="635"/>
    </row>
    <row r="104" spans="1:16" ht="15.95" customHeight="1" x14ac:dyDescent="0.3">
      <c r="A104" s="2"/>
      <c r="B104" s="363" t="s">
        <v>543</v>
      </c>
      <c r="C104" s="361"/>
      <c r="D104" s="265" t="s">
        <v>544</v>
      </c>
      <c r="E104" s="304"/>
      <c r="F104" s="303" t="s">
        <v>545</v>
      </c>
      <c r="G104" s="304"/>
      <c r="H104" s="303" t="s">
        <v>794</v>
      </c>
      <c r="I104" s="304"/>
      <c r="J104" s="337"/>
      <c r="K104" s="213"/>
      <c r="L104" s="339" t="s">
        <v>792</v>
      </c>
      <c r="M104" s="340"/>
      <c r="P104" s="621"/>
    </row>
    <row r="105" spans="1:16" ht="15.95" customHeight="1" x14ac:dyDescent="0.25">
      <c r="A105" s="2"/>
      <c r="B105" s="318"/>
      <c r="C105" s="317"/>
      <c r="D105" s="305"/>
      <c r="E105" s="306"/>
      <c r="F105" s="305"/>
      <c r="G105" s="306"/>
      <c r="H105" s="305"/>
      <c r="I105" s="306"/>
      <c r="J105" s="311"/>
      <c r="K105" s="312"/>
      <c r="L105" s="341"/>
      <c r="M105" s="342"/>
      <c r="P105" s="659"/>
    </row>
    <row r="106" spans="1:16" ht="15.95" customHeight="1" x14ac:dyDescent="0.3">
      <c r="A106" s="2"/>
      <c r="B106" s="318"/>
      <c r="C106" s="317"/>
      <c r="D106" s="305"/>
      <c r="E106" s="306"/>
      <c r="F106" s="305"/>
      <c r="G106" s="306"/>
      <c r="H106" s="305"/>
      <c r="I106" s="306"/>
      <c r="J106" s="311"/>
      <c r="K106" s="312"/>
      <c r="L106" s="341"/>
      <c r="M106" s="342"/>
      <c r="P106" s="621"/>
    </row>
    <row r="107" spans="1:16" ht="15.95" customHeight="1" x14ac:dyDescent="0.25">
      <c r="A107" s="2"/>
      <c r="B107" s="318"/>
      <c r="C107" s="317"/>
      <c r="D107" s="305"/>
      <c r="E107" s="306"/>
      <c r="F107" s="305"/>
      <c r="G107" s="306"/>
      <c r="H107" s="305"/>
      <c r="I107" s="306"/>
      <c r="J107" s="311"/>
      <c r="K107" s="312"/>
      <c r="L107" s="341"/>
      <c r="M107" s="342"/>
      <c r="P107" s="635"/>
    </row>
    <row r="108" spans="1:16" ht="15.95" customHeight="1" x14ac:dyDescent="0.3">
      <c r="A108" s="2"/>
      <c r="B108" s="318"/>
      <c r="C108" s="317"/>
      <c r="D108" s="305"/>
      <c r="E108" s="306"/>
      <c r="F108" s="305"/>
      <c r="G108" s="306"/>
      <c r="H108" s="305"/>
      <c r="I108" s="306"/>
      <c r="J108" s="311"/>
      <c r="K108" s="312"/>
      <c r="L108" s="341"/>
      <c r="M108" s="342"/>
      <c r="P108" s="621"/>
    </row>
    <row r="109" spans="1:16" ht="15.95" customHeight="1" x14ac:dyDescent="0.25">
      <c r="A109" s="2"/>
      <c r="B109" s="318"/>
      <c r="C109" s="317"/>
      <c r="D109" s="305"/>
      <c r="E109" s="306"/>
      <c r="F109" s="305"/>
      <c r="G109" s="306"/>
      <c r="H109" s="305"/>
      <c r="I109" s="306"/>
      <c r="J109" s="311"/>
      <c r="K109" s="312"/>
      <c r="L109" s="341"/>
      <c r="M109" s="342"/>
    </row>
    <row r="110" spans="1:16" ht="15.95" customHeight="1" x14ac:dyDescent="0.25">
      <c r="A110" s="2"/>
      <c r="B110" s="318"/>
      <c r="C110" s="317"/>
      <c r="D110" s="305"/>
      <c r="E110" s="306"/>
      <c r="F110" s="305"/>
      <c r="G110" s="306"/>
      <c r="H110" s="305"/>
      <c r="I110" s="306"/>
      <c r="J110" s="311"/>
      <c r="K110" s="312"/>
      <c r="L110" s="341"/>
      <c r="M110" s="342"/>
      <c r="P110" s="655"/>
    </row>
    <row r="111" spans="1:16" ht="15.95" customHeight="1" x14ac:dyDescent="0.25">
      <c r="A111" s="2"/>
      <c r="B111" s="318"/>
      <c r="C111" s="317"/>
      <c r="D111" s="305"/>
      <c r="E111" s="306"/>
      <c r="F111" s="305"/>
      <c r="G111" s="306"/>
      <c r="H111" s="305"/>
      <c r="I111" s="306"/>
      <c r="J111" s="311"/>
      <c r="K111" s="312"/>
      <c r="L111" s="341"/>
      <c r="M111" s="342"/>
      <c r="P111" s="655"/>
    </row>
    <row r="112" spans="1:16" ht="15.95" customHeight="1" x14ac:dyDescent="0.25">
      <c r="A112" s="2"/>
      <c r="B112" s="318"/>
      <c r="C112" s="317"/>
      <c r="D112" s="305"/>
      <c r="E112" s="306"/>
      <c r="F112" s="305"/>
      <c r="G112" s="306"/>
      <c r="H112" s="305"/>
      <c r="I112" s="306"/>
      <c r="J112" s="311"/>
      <c r="K112" s="312"/>
      <c r="L112" s="341"/>
      <c r="M112" s="342"/>
      <c r="P112" s="655"/>
    </row>
    <row r="113" spans="1:26" ht="15.95" customHeight="1" x14ac:dyDescent="0.25">
      <c r="A113" s="2"/>
      <c r="B113" s="318"/>
      <c r="C113" s="317"/>
      <c r="D113" s="305"/>
      <c r="E113" s="306"/>
      <c r="F113" s="305"/>
      <c r="G113" s="306"/>
      <c r="H113" s="305"/>
      <c r="I113" s="306"/>
      <c r="J113" s="311"/>
      <c r="K113" s="312"/>
      <c r="L113" s="341"/>
      <c r="M113" s="342"/>
      <c r="P113" s="657"/>
    </row>
    <row r="114" spans="1:26" ht="15.95" customHeight="1" x14ac:dyDescent="0.3">
      <c r="A114" s="2"/>
      <c r="B114" s="318"/>
      <c r="C114" s="317"/>
      <c r="D114" s="305"/>
      <c r="E114" s="306"/>
      <c r="F114" s="305"/>
      <c r="G114" s="306"/>
      <c r="H114" s="305"/>
      <c r="I114" s="306"/>
      <c r="J114" s="311"/>
      <c r="K114" s="312"/>
      <c r="L114" s="341"/>
      <c r="M114" s="342"/>
      <c r="P114" s="621"/>
    </row>
    <row r="115" spans="1:26" ht="15.95" customHeight="1" x14ac:dyDescent="0.3">
      <c r="A115" s="2"/>
      <c r="B115" s="318"/>
      <c r="C115" s="317"/>
      <c r="D115" s="305"/>
      <c r="E115" s="306"/>
      <c r="F115" s="305"/>
      <c r="G115" s="306"/>
      <c r="H115" s="305"/>
      <c r="I115" s="306"/>
      <c r="J115" s="311"/>
      <c r="K115" s="312"/>
      <c r="L115" s="341"/>
      <c r="M115" s="342"/>
      <c r="P115" s="621"/>
    </row>
    <row r="116" spans="1:26" ht="15.95" customHeight="1" x14ac:dyDescent="0.25">
      <c r="A116" s="2"/>
      <c r="B116" s="318"/>
      <c r="C116" s="317"/>
      <c r="D116" s="305"/>
      <c r="E116" s="306"/>
      <c r="F116" s="305"/>
      <c r="G116" s="306"/>
      <c r="H116" s="305"/>
      <c r="I116" s="306"/>
      <c r="J116" s="311"/>
      <c r="K116" s="312"/>
      <c r="L116" s="341"/>
      <c r="M116" s="342"/>
      <c r="P116" s="657"/>
    </row>
    <row r="117" spans="1:26" ht="15.95" customHeight="1" x14ac:dyDescent="0.25">
      <c r="A117" s="2"/>
      <c r="B117" s="318"/>
      <c r="C117" s="317"/>
      <c r="D117" s="305"/>
      <c r="E117" s="306"/>
      <c r="F117" s="305"/>
      <c r="G117" s="306"/>
      <c r="H117" s="305"/>
      <c r="I117" s="306"/>
      <c r="J117" s="311"/>
      <c r="K117" s="312"/>
      <c r="L117" s="341"/>
      <c r="M117" s="342"/>
    </row>
    <row r="118" spans="1:26" ht="15.95" customHeight="1" x14ac:dyDescent="0.25">
      <c r="A118" s="2"/>
      <c r="B118" s="318"/>
      <c r="C118" s="317"/>
      <c r="D118" s="305"/>
      <c r="E118" s="306"/>
      <c r="F118" s="305"/>
      <c r="G118" s="306"/>
      <c r="H118" s="305"/>
      <c r="I118" s="306"/>
      <c r="J118" s="311"/>
      <c r="K118" s="312"/>
      <c r="L118" s="341"/>
      <c r="M118" s="342"/>
    </row>
    <row r="119" spans="1:26" ht="15.95" customHeight="1" x14ac:dyDescent="0.25">
      <c r="A119" s="2"/>
      <c r="B119" s="318"/>
      <c r="C119" s="317"/>
      <c r="D119" s="305"/>
      <c r="E119" s="306"/>
      <c r="F119" s="305"/>
      <c r="G119" s="306"/>
      <c r="H119" s="305"/>
      <c r="I119" s="306"/>
      <c r="J119" s="311"/>
      <c r="K119" s="312"/>
      <c r="L119" s="341"/>
      <c r="M119" s="342"/>
      <c r="P119" s="641"/>
    </row>
    <row r="120" spans="1:26" ht="133.5" customHeight="1" x14ac:dyDescent="0.25">
      <c r="A120" s="2"/>
      <c r="B120" s="319"/>
      <c r="C120" s="320"/>
      <c r="D120" s="307"/>
      <c r="E120" s="308"/>
      <c r="F120" s="307"/>
      <c r="G120" s="308"/>
      <c r="H120" s="307"/>
      <c r="I120" s="308"/>
      <c r="J120" s="214"/>
      <c r="K120" s="216"/>
      <c r="L120" s="343"/>
      <c r="M120" s="344"/>
      <c r="P120" s="660"/>
      <c r="Q120" s="629"/>
      <c r="R120" s="629"/>
      <c r="S120" s="629"/>
      <c r="T120" s="629"/>
      <c r="U120" s="629"/>
      <c r="V120" s="629"/>
      <c r="W120" s="629"/>
      <c r="X120" s="629"/>
      <c r="Y120" s="629"/>
      <c r="Z120" s="629"/>
    </row>
    <row r="121" spans="1:26" ht="39.6" customHeight="1" x14ac:dyDescent="0.25">
      <c r="A121" s="2"/>
      <c r="B121" s="350" t="s">
        <v>546</v>
      </c>
      <c r="C121" s="225"/>
      <c r="D121" s="225"/>
      <c r="E121" s="225"/>
      <c r="F121" s="225"/>
      <c r="G121" s="225"/>
      <c r="H121" s="225"/>
      <c r="I121" s="225"/>
      <c r="J121" s="225"/>
      <c r="K121" s="225"/>
      <c r="L121" s="225"/>
      <c r="M121" s="225"/>
      <c r="P121" s="652"/>
      <c r="Q121" s="629"/>
      <c r="R121" s="653"/>
      <c r="S121" s="629"/>
      <c r="T121" s="629"/>
      <c r="U121" s="629"/>
      <c r="V121" s="629"/>
      <c r="W121" s="629"/>
      <c r="X121" s="629"/>
      <c r="Y121" s="629"/>
      <c r="Z121" s="629"/>
    </row>
    <row r="122" spans="1:26" ht="20.25" customHeight="1" x14ac:dyDescent="0.25">
      <c r="A122" s="2"/>
      <c r="B122" s="225"/>
      <c r="C122" s="225"/>
      <c r="D122" s="225"/>
      <c r="E122" s="225"/>
      <c r="F122" s="225"/>
      <c r="G122" s="225"/>
      <c r="H122" s="225"/>
      <c r="I122" s="225"/>
      <c r="J122" s="225"/>
      <c r="K122" s="225"/>
      <c r="L122" s="225"/>
      <c r="M122" s="225"/>
      <c r="P122" s="652"/>
      <c r="Q122" s="629"/>
      <c r="R122" s="653"/>
      <c r="S122" s="629"/>
      <c r="T122" s="629"/>
      <c r="U122" s="629"/>
      <c r="V122" s="629"/>
      <c r="W122" s="629"/>
      <c r="X122" s="629"/>
      <c r="Y122" s="629"/>
      <c r="Z122" s="629"/>
    </row>
    <row r="123" spans="1:26" ht="20.25" customHeight="1" x14ac:dyDescent="0.25">
      <c r="A123" s="2"/>
      <c r="B123" s="225"/>
      <c r="C123" s="225"/>
      <c r="D123" s="225"/>
      <c r="E123" s="225"/>
      <c r="F123" s="225"/>
      <c r="G123" s="225"/>
      <c r="H123" s="225"/>
      <c r="I123" s="225"/>
      <c r="J123" s="225"/>
      <c r="K123" s="225"/>
      <c r="L123" s="225"/>
      <c r="M123" s="225"/>
      <c r="P123" s="652"/>
      <c r="Q123" s="629"/>
      <c r="R123" s="653"/>
      <c r="S123" s="629"/>
      <c r="T123" s="629"/>
      <c r="U123" s="629"/>
      <c r="V123" s="629"/>
      <c r="W123" s="629"/>
      <c r="X123" s="629"/>
      <c r="Y123" s="629"/>
      <c r="Z123" s="629"/>
    </row>
    <row r="124" spans="1:26" ht="20.25" customHeight="1" x14ac:dyDescent="0.25">
      <c r="A124" s="2"/>
      <c r="B124" s="225"/>
      <c r="C124" s="225"/>
      <c r="D124" s="225"/>
      <c r="E124" s="225"/>
      <c r="F124" s="225"/>
      <c r="G124" s="225"/>
      <c r="H124" s="225"/>
      <c r="I124" s="225"/>
      <c r="J124" s="225"/>
      <c r="K124" s="225"/>
      <c r="L124" s="225"/>
      <c r="M124" s="225"/>
      <c r="P124" s="652"/>
      <c r="Q124" s="629"/>
      <c r="R124" s="653"/>
      <c r="S124" s="629"/>
      <c r="T124" s="629"/>
      <c r="U124" s="629"/>
      <c r="V124" s="629"/>
      <c r="W124" s="629"/>
      <c r="X124" s="629"/>
      <c r="Y124" s="629"/>
      <c r="Z124" s="629"/>
    </row>
    <row r="125" spans="1:26" ht="20.25" customHeight="1" x14ac:dyDescent="0.25">
      <c r="A125" s="2"/>
      <c r="B125" s="225"/>
      <c r="C125" s="225"/>
      <c r="D125" s="225"/>
      <c r="E125" s="225"/>
      <c r="F125" s="225"/>
      <c r="G125" s="225"/>
      <c r="H125" s="225"/>
      <c r="I125" s="225"/>
      <c r="J125" s="225"/>
      <c r="K125" s="225"/>
      <c r="L125" s="225"/>
      <c r="M125" s="225"/>
      <c r="P125" s="652"/>
      <c r="Q125" s="629"/>
      <c r="R125" s="653"/>
      <c r="S125" s="629"/>
      <c r="T125" s="629"/>
      <c r="U125" s="629"/>
      <c r="V125" s="629"/>
      <c r="W125" s="629"/>
      <c r="X125" s="629"/>
      <c r="Y125" s="629"/>
      <c r="Z125" s="629"/>
    </row>
    <row r="126" spans="1:26" ht="21.95" customHeight="1" x14ac:dyDescent="0.25">
      <c r="A126" s="2"/>
      <c r="B126" s="225"/>
      <c r="C126" s="225"/>
      <c r="D126" s="225"/>
      <c r="E126" s="225"/>
      <c r="F126" s="225"/>
      <c r="G126" s="225"/>
      <c r="H126" s="225"/>
      <c r="I126" s="225"/>
      <c r="J126" s="225"/>
      <c r="K126" s="225"/>
      <c r="L126" s="225"/>
      <c r="M126" s="225"/>
      <c r="P126" s="652"/>
      <c r="Q126" s="629"/>
      <c r="R126" s="653"/>
      <c r="S126" s="629"/>
      <c r="T126" s="629"/>
      <c r="U126" s="629"/>
      <c r="V126" s="629"/>
      <c r="W126" s="629"/>
      <c r="X126" s="629"/>
      <c r="Y126" s="629"/>
      <c r="Z126" s="629"/>
    </row>
    <row r="127" spans="1:26" ht="15" customHeight="1" x14ac:dyDescent="0.25">
      <c r="A127" s="2"/>
      <c r="B127" s="3"/>
      <c r="C127" s="3"/>
      <c r="D127" s="9"/>
      <c r="E127" s="9"/>
      <c r="F127" s="9"/>
      <c r="G127" s="9"/>
      <c r="H127" s="9"/>
      <c r="I127" s="9"/>
      <c r="J127" s="9"/>
      <c r="K127" s="9"/>
      <c r="L127" s="9"/>
      <c r="M127" s="9"/>
    </row>
    <row r="128" spans="1:26" ht="15" customHeight="1" x14ac:dyDescent="0.25">
      <c r="P128" s="652"/>
      <c r="Q128" s="629"/>
      <c r="R128" s="653"/>
      <c r="S128" s="629"/>
      <c r="T128" s="629"/>
      <c r="U128" s="629"/>
      <c r="V128" s="629"/>
      <c r="W128" s="629"/>
      <c r="X128" s="629"/>
      <c r="Y128" s="629"/>
      <c r="Z128" s="629"/>
    </row>
    <row r="129" spans="16:26" ht="15" customHeight="1" x14ac:dyDescent="0.25">
      <c r="P129" s="652"/>
      <c r="Q129" s="629"/>
      <c r="R129" s="653"/>
      <c r="S129" s="629"/>
      <c r="T129" s="629"/>
      <c r="U129" s="629"/>
      <c r="V129" s="629"/>
      <c r="W129" s="629"/>
      <c r="X129" s="629"/>
      <c r="Y129" s="629"/>
      <c r="Z129" s="629"/>
    </row>
    <row r="130" spans="16:26" ht="15" customHeight="1" x14ac:dyDescent="0.25">
      <c r="P130" s="655"/>
      <c r="Q130" s="655"/>
      <c r="R130" s="655"/>
      <c r="S130" s="655"/>
      <c r="T130" s="655"/>
      <c r="U130" s="655"/>
      <c r="V130" s="655"/>
      <c r="W130" s="655"/>
      <c r="X130" s="655"/>
      <c r="Y130" s="655"/>
      <c r="Z130" s="655"/>
    </row>
    <row r="131" spans="16:26" ht="15" customHeight="1" x14ac:dyDescent="0.25">
      <c r="P131" s="652"/>
      <c r="Q131" s="629"/>
      <c r="R131" s="653"/>
      <c r="S131" s="629"/>
      <c r="T131" s="629"/>
      <c r="U131" s="629"/>
      <c r="V131" s="629"/>
      <c r="W131" s="629"/>
      <c r="X131" s="629"/>
      <c r="Y131" s="629"/>
      <c r="Z131" s="629"/>
    </row>
  </sheetData>
  <sheetProtection sheet="1" formatCells="0" formatColumns="0" formatRows="0" insertColumns="0" insertRows="0" insertHyperlinks="0"/>
  <mergeCells count="120">
    <mergeCell ref="P122:Q122"/>
    <mergeCell ref="F104:G120"/>
    <mergeCell ref="B65:C68"/>
    <mergeCell ref="D65:E68"/>
    <mergeCell ref="B1:M2"/>
    <mergeCell ref="B52:C55"/>
    <mergeCell ref="L52:M55"/>
    <mergeCell ref="L39:M42"/>
    <mergeCell ref="D16:E19"/>
    <mergeCell ref="B5:C6"/>
    <mergeCell ref="D5:E6"/>
    <mergeCell ref="F5:K6"/>
    <mergeCell ref="D52:E55"/>
    <mergeCell ref="B3:M3"/>
    <mergeCell ref="L35:M38"/>
    <mergeCell ref="B8:C11"/>
    <mergeCell ref="L5:M6"/>
    <mergeCell ref="L8:M11"/>
    <mergeCell ref="D8:E11"/>
    <mergeCell ref="F39:K42"/>
    <mergeCell ref="D12:E15"/>
    <mergeCell ref="B25:M25"/>
    <mergeCell ref="B7:M7"/>
    <mergeCell ref="B12:C15"/>
    <mergeCell ref="P129:Q129"/>
    <mergeCell ref="R128:Z128"/>
    <mergeCell ref="L12:M15"/>
    <mergeCell ref="L21:M24"/>
    <mergeCell ref="B26:C29"/>
    <mergeCell ref="D26:E29"/>
    <mergeCell ref="B69:C72"/>
    <mergeCell ref="D69:E72"/>
    <mergeCell ref="F69:K72"/>
    <mergeCell ref="D21:E24"/>
    <mergeCell ref="F21:K24"/>
    <mergeCell ref="F65:K68"/>
    <mergeCell ref="L65:M68"/>
    <mergeCell ref="F26:K29"/>
    <mergeCell ref="L26:M29"/>
    <mergeCell ref="B47:M47"/>
    <mergeCell ref="L43:M46"/>
    <mergeCell ref="F52:K55"/>
    <mergeCell ref="B56:M56"/>
    <mergeCell ref="B57:C60"/>
    <mergeCell ref="D57:E60"/>
    <mergeCell ref="F57:K60"/>
    <mergeCell ref="L57:M60"/>
    <mergeCell ref="B61:C64"/>
    <mergeCell ref="B16:C19"/>
    <mergeCell ref="O38:P38"/>
    <mergeCell ref="Q35:Y35"/>
    <mergeCell ref="R131:Z131"/>
    <mergeCell ref="P123:Q123"/>
    <mergeCell ref="D98:E100"/>
    <mergeCell ref="R129:Z129"/>
    <mergeCell ref="R122:Z122"/>
    <mergeCell ref="B104:C120"/>
    <mergeCell ref="P128:Q128"/>
    <mergeCell ref="R123:Z123"/>
    <mergeCell ref="D104:E120"/>
    <mergeCell ref="R121:Z121"/>
    <mergeCell ref="B101:C103"/>
    <mergeCell ref="J98:K100"/>
    <mergeCell ref="P126:Q126"/>
    <mergeCell ref="P121:Q121"/>
    <mergeCell ref="J101:K103"/>
    <mergeCell ref="L101:M103"/>
    <mergeCell ref="D101:E103"/>
    <mergeCell ref="L98:M100"/>
    <mergeCell ref="F98:G100"/>
    <mergeCell ref="P125:Q125"/>
    <mergeCell ref="P131:Q131"/>
    <mergeCell ref="F12:K15"/>
    <mergeCell ref="D43:E46"/>
    <mergeCell ref="F8:K11"/>
    <mergeCell ref="D48:E51"/>
    <mergeCell ref="L48:M51"/>
    <mergeCell ref="F43:K46"/>
    <mergeCell ref="F35:K38"/>
    <mergeCell ref="Q37:Y37"/>
    <mergeCell ref="Q36:Y36"/>
    <mergeCell ref="F48:K51"/>
    <mergeCell ref="F16:K19"/>
    <mergeCell ref="L16:M19"/>
    <mergeCell ref="R124:Z124"/>
    <mergeCell ref="D35:E38"/>
    <mergeCell ref="O36:P36"/>
    <mergeCell ref="B34:M34"/>
    <mergeCell ref="F101:G103"/>
    <mergeCell ref="H101:I103"/>
    <mergeCell ref="H98:I100"/>
    <mergeCell ref="J104:K120"/>
    <mergeCell ref="B97:M97"/>
    <mergeCell ref="L104:M120"/>
    <mergeCell ref="P120:Z120"/>
    <mergeCell ref="O35:P35"/>
    <mergeCell ref="D39:E42"/>
    <mergeCell ref="B121:M126"/>
    <mergeCell ref="Q34:Y34"/>
    <mergeCell ref="P124:Q124"/>
    <mergeCell ref="R125:Z125"/>
    <mergeCell ref="O34:P34"/>
    <mergeCell ref="Q38:Y38"/>
    <mergeCell ref="O37:P37"/>
    <mergeCell ref="B48:C51"/>
    <mergeCell ref="B35:C38"/>
    <mergeCell ref="R126:Z126"/>
    <mergeCell ref="D61:E64"/>
    <mergeCell ref="H104:I120"/>
    <mergeCell ref="B95:M96"/>
    <mergeCell ref="L61:M64"/>
    <mergeCell ref="B20:M20"/>
    <mergeCell ref="B21:C24"/>
    <mergeCell ref="L69:M72"/>
    <mergeCell ref="F30:K33"/>
    <mergeCell ref="L30:M33"/>
    <mergeCell ref="B39:C46"/>
    <mergeCell ref="B30:C33"/>
    <mergeCell ref="D30:E33"/>
    <mergeCell ref="F61:K64"/>
  </mergeCells>
  <dataValidations count="1">
    <dataValidation type="list" allowBlank="1" showInputMessage="1" showErrorMessage="1" prompt="Select Rating" sqref="D101:I103 J101 L101" xr:uid="{00000000-0002-0000-0700-000000000000}">
      <formula1>"Highly Satisfactory (HS), Satisfactory (S), Moderately Satisfactory (MS), Moderately Unsatisfactory (MU), Unsatisfactory (U), Highly Unsatisfactory (HU), Not Rated"</formula1>
    </dataValidation>
  </dataValidations>
  <pageMargins left="0.25" right="0.25" top="0.75" bottom="0.75" header="0.3" footer="0.3"/>
  <pageSetup paperSize="5" orientation="landscape" r:id="rId1"/>
  <rowBreaks count="1" manualBreakCount="1">
    <brk id="34" max="1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theme="3" tint="0.499984740745262"/>
  </sheetPr>
  <dimension ref="A2:N45"/>
  <sheetViews>
    <sheetView showGridLines="0" topLeftCell="A8" zoomScale="70" zoomScaleNormal="70" zoomScaleSheetLayoutView="100" workbookViewId="0">
      <selection activeCell="N26" sqref="N26"/>
    </sheetView>
  </sheetViews>
  <sheetFormatPr defaultColWidth="8.7109375" defaultRowHeight="12" x14ac:dyDescent="0.2"/>
  <cols>
    <col min="1" max="1" width="1.7109375" style="2" customWidth="1"/>
    <col min="2" max="12" width="15.7109375" style="2" customWidth="1"/>
    <col min="13" max="13" width="8.7109375" style="2" customWidth="1"/>
    <col min="14" max="16384" width="8.7109375" style="2"/>
  </cols>
  <sheetData>
    <row r="2" spans="2:14" ht="26.1" customHeight="1" x14ac:dyDescent="0.4">
      <c r="B2" s="401" t="s">
        <v>547</v>
      </c>
      <c r="C2" s="415"/>
      <c r="D2" s="415"/>
      <c r="E2" s="415"/>
      <c r="F2" s="415"/>
      <c r="G2" s="415"/>
      <c r="H2" s="415"/>
      <c r="I2" s="415"/>
      <c r="J2" s="415"/>
      <c r="K2" s="415"/>
      <c r="L2" s="415"/>
      <c r="N2" s="36"/>
    </row>
    <row r="3" spans="2:14" ht="18.95" customHeight="1" x14ac:dyDescent="0.3">
      <c r="B3" s="417" t="s">
        <v>548</v>
      </c>
      <c r="C3" s="418"/>
      <c r="D3" s="418"/>
      <c r="E3" s="418"/>
      <c r="F3" s="418"/>
      <c r="G3" s="418"/>
      <c r="H3" s="418"/>
      <c r="I3" s="418"/>
      <c r="J3" s="418"/>
      <c r="K3" s="418"/>
      <c r="L3" s="419"/>
      <c r="N3" s="85"/>
    </row>
    <row r="4" spans="2:14" ht="21.95" customHeight="1" x14ac:dyDescent="0.2">
      <c r="B4" s="420"/>
      <c r="C4" s="421"/>
      <c r="D4" s="421"/>
      <c r="E4" s="421"/>
      <c r="F4" s="421"/>
      <c r="G4" s="421"/>
      <c r="H4" s="421"/>
      <c r="I4" s="421"/>
      <c r="J4" s="421"/>
      <c r="K4" s="421"/>
      <c r="L4" s="422"/>
    </row>
    <row r="5" spans="2:14" ht="15.75" customHeight="1" x14ac:dyDescent="0.3">
      <c r="B5" s="586" t="s">
        <v>549</v>
      </c>
      <c r="C5" s="587"/>
      <c r="D5" s="587"/>
      <c r="E5" s="587"/>
      <c r="F5" s="587"/>
      <c r="G5" s="587"/>
      <c r="H5" s="587"/>
      <c r="I5" s="587"/>
      <c r="J5" s="587"/>
      <c r="K5" s="587"/>
      <c r="L5" s="588"/>
      <c r="N5" s="139"/>
    </row>
    <row r="6" spans="2:14" ht="21" customHeight="1" x14ac:dyDescent="0.4">
      <c r="B6" s="589"/>
      <c r="C6" s="590"/>
      <c r="D6" s="590"/>
      <c r="E6" s="590"/>
      <c r="F6" s="590"/>
      <c r="G6" s="590"/>
      <c r="H6" s="590"/>
      <c r="I6" s="590"/>
      <c r="J6" s="590"/>
      <c r="K6" s="590"/>
      <c r="L6" s="591"/>
      <c r="N6" s="140"/>
    </row>
    <row r="7" spans="2:14" ht="21" customHeight="1" x14ac:dyDescent="0.4">
      <c r="B7" s="589"/>
      <c r="C7" s="590"/>
      <c r="D7" s="590"/>
      <c r="E7" s="590"/>
      <c r="F7" s="590"/>
      <c r="G7" s="590"/>
      <c r="H7" s="590"/>
      <c r="I7" s="590"/>
      <c r="J7" s="590"/>
      <c r="K7" s="590"/>
      <c r="L7" s="591"/>
      <c r="N7" s="140"/>
    </row>
    <row r="8" spans="2:14" ht="21" customHeight="1" x14ac:dyDescent="0.4">
      <c r="B8" s="589"/>
      <c r="C8" s="590"/>
      <c r="D8" s="590"/>
      <c r="E8" s="590"/>
      <c r="F8" s="590"/>
      <c r="G8" s="590"/>
      <c r="H8" s="590"/>
      <c r="I8" s="590"/>
      <c r="J8" s="590"/>
      <c r="K8" s="590"/>
      <c r="L8" s="591"/>
      <c r="N8" s="140"/>
    </row>
    <row r="9" spans="2:14" ht="21" customHeight="1" x14ac:dyDescent="0.4">
      <c r="B9" s="589"/>
      <c r="C9" s="590"/>
      <c r="D9" s="590"/>
      <c r="E9" s="590"/>
      <c r="F9" s="590"/>
      <c r="G9" s="590"/>
      <c r="H9" s="590"/>
      <c r="I9" s="590"/>
      <c r="J9" s="590"/>
      <c r="K9" s="590"/>
      <c r="L9" s="591"/>
      <c r="N9" s="140"/>
    </row>
    <row r="10" spans="2:14" ht="21" customHeight="1" x14ac:dyDescent="0.4">
      <c r="B10" s="589"/>
      <c r="C10" s="590"/>
      <c r="D10" s="590"/>
      <c r="E10" s="590"/>
      <c r="F10" s="590"/>
      <c r="G10" s="590"/>
      <c r="H10" s="590"/>
      <c r="I10" s="590"/>
      <c r="J10" s="590"/>
      <c r="K10" s="590"/>
      <c r="L10" s="591"/>
      <c r="N10" s="140"/>
    </row>
    <row r="11" spans="2:14" ht="20.25" customHeight="1" x14ac:dyDescent="0.4">
      <c r="B11" s="589"/>
      <c r="C11" s="590"/>
      <c r="D11" s="590"/>
      <c r="E11" s="590"/>
      <c r="F11" s="590"/>
      <c r="G11" s="590"/>
      <c r="H11" s="590"/>
      <c r="I11" s="590"/>
      <c r="J11" s="590"/>
      <c r="K11" s="590"/>
      <c r="L11" s="591"/>
      <c r="N11" s="140"/>
    </row>
    <row r="12" spans="2:14" ht="15.75" customHeight="1" x14ac:dyDescent="0.4">
      <c r="B12" s="589"/>
      <c r="C12" s="590"/>
      <c r="D12" s="590"/>
      <c r="E12" s="590"/>
      <c r="F12" s="590"/>
      <c r="G12" s="590"/>
      <c r="H12" s="590"/>
      <c r="I12" s="590"/>
      <c r="J12" s="590"/>
      <c r="K12" s="590"/>
      <c r="L12" s="591"/>
      <c r="N12" s="140"/>
    </row>
    <row r="13" spans="2:14" ht="14.25" customHeight="1" x14ac:dyDescent="0.4">
      <c r="B13" s="589"/>
      <c r="C13" s="590"/>
      <c r="D13" s="590"/>
      <c r="E13" s="590"/>
      <c r="F13" s="590"/>
      <c r="G13" s="590"/>
      <c r="H13" s="590"/>
      <c r="I13" s="590"/>
      <c r="J13" s="590"/>
      <c r="K13" s="590"/>
      <c r="L13" s="591"/>
      <c r="N13" s="140"/>
    </row>
    <row r="14" spans="2:14" ht="12.75" customHeight="1" x14ac:dyDescent="0.4">
      <c r="B14" s="589"/>
      <c r="C14" s="590"/>
      <c r="D14" s="590"/>
      <c r="E14" s="590"/>
      <c r="F14" s="590"/>
      <c r="G14" s="590"/>
      <c r="H14" s="590"/>
      <c r="I14" s="590"/>
      <c r="J14" s="590"/>
      <c r="K14" s="590"/>
      <c r="L14" s="591"/>
      <c r="N14" s="140"/>
    </row>
    <row r="15" spans="2:14" ht="22.15" customHeight="1" x14ac:dyDescent="0.4">
      <c r="B15" s="592"/>
      <c r="C15" s="593"/>
      <c r="D15" s="593"/>
      <c r="E15" s="593"/>
      <c r="F15" s="593"/>
      <c r="G15" s="593"/>
      <c r="H15" s="593"/>
      <c r="I15" s="593"/>
      <c r="J15" s="593"/>
      <c r="K15" s="593"/>
      <c r="L15" s="594"/>
      <c r="N15" s="140"/>
    </row>
    <row r="16" spans="2:14" ht="21" customHeight="1" x14ac:dyDescent="0.4">
      <c r="N16" s="140"/>
    </row>
    <row r="17" spans="1:14" ht="15" customHeight="1" x14ac:dyDescent="0.4">
      <c r="B17" s="417" t="s">
        <v>550</v>
      </c>
      <c r="C17" s="418"/>
      <c r="D17" s="418"/>
      <c r="E17" s="418"/>
      <c r="F17" s="418"/>
      <c r="G17" s="418"/>
      <c r="H17" s="418"/>
      <c r="I17" s="418"/>
      <c r="J17" s="418"/>
      <c r="K17" s="418"/>
      <c r="L17" s="419"/>
      <c r="N17" s="140"/>
    </row>
    <row r="18" spans="1:14" ht="21" customHeight="1" x14ac:dyDescent="0.3">
      <c r="B18" s="420"/>
      <c r="C18" s="421"/>
      <c r="D18" s="421"/>
      <c r="E18" s="421"/>
      <c r="F18" s="421"/>
      <c r="G18" s="421"/>
      <c r="H18" s="421"/>
      <c r="I18" s="421"/>
      <c r="J18" s="421"/>
      <c r="K18" s="421"/>
      <c r="L18" s="422"/>
      <c r="N18" s="139"/>
    </row>
    <row r="19" spans="1:14" ht="21" customHeight="1" x14ac:dyDescent="0.4">
      <c r="B19" s="595" t="s">
        <v>551</v>
      </c>
      <c r="C19" s="596"/>
      <c r="D19" s="596"/>
      <c r="E19" s="596"/>
      <c r="F19" s="596"/>
      <c r="G19" s="596"/>
      <c r="H19" s="596"/>
      <c r="I19" s="596"/>
      <c r="J19" s="596"/>
      <c r="K19" s="596"/>
      <c r="L19" s="597"/>
      <c r="N19" s="36"/>
    </row>
    <row r="20" spans="1:14" ht="21" customHeight="1" x14ac:dyDescent="0.4">
      <c r="B20" s="598"/>
      <c r="C20" s="599"/>
      <c r="D20" s="599"/>
      <c r="E20" s="599"/>
      <c r="F20" s="599"/>
      <c r="G20" s="599"/>
      <c r="H20" s="599"/>
      <c r="I20" s="599"/>
      <c r="J20" s="599"/>
      <c r="K20" s="599"/>
      <c r="L20" s="600"/>
      <c r="N20" s="36"/>
    </row>
    <row r="21" spans="1:14" ht="21" customHeight="1" x14ac:dyDescent="0.4">
      <c r="B21" s="598"/>
      <c r="C21" s="599"/>
      <c r="D21" s="599"/>
      <c r="E21" s="599"/>
      <c r="F21" s="599"/>
      <c r="G21" s="599"/>
      <c r="H21" s="599"/>
      <c r="I21" s="599"/>
      <c r="J21" s="599"/>
      <c r="K21" s="599"/>
      <c r="L21" s="600"/>
      <c r="N21" s="36"/>
    </row>
    <row r="22" spans="1:14" ht="25.5" customHeight="1" x14ac:dyDescent="0.4">
      <c r="B22" s="598"/>
      <c r="C22" s="599"/>
      <c r="D22" s="599"/>
      <c r="E22" s="599"/>
      <c r="F22" s="599"/>
      <c r="G22" s="599"/>
      <c r="H22" s="599"/>
      <c r="I22" s="599"/>
      <c r="J22" s="599"/>
      <c r="K22" s="599"/>
      <c r="L22" s="600"/>
      <c r="N22" s="36"/>
    </row>
    <row r="23" spans="1:14" ht="15" customHeight="1" x14ac:dyDescent="0.4">
      <c r="B23" s="598"/>
      <c r="C23" s="599"/>
      <c r="D23" s="599"/>
      <c r="E23" s="599"/>
      <c r="F23" s="599"/>
      <c r="G23" s="599"/>
      <c r="H23" s="599"/>
      <c r="I23" s="599"/>
      <c r="J23" s="599"/>
      <c r="K23" s="599"/>
      <c r="L23" s="600"/>
      <c r="N23" s="36"/>
    </row>
    <row r="24" spans="1:14" ht="19.5" customHeight="1" x14ac:dyDescent="0.4">
      <c r="B24" s="598"/>
      <c r="C24" s="599"/>
      <c r="D24" s="599"/>
      <c r="E24" s="599"/>
      <c r="F24" s="599"/>
      <c r="G24" s="599"/>
      <c r="H24" s="599"/>
      <c r="I24" s="599"/>
      <c r="J24" s="599"/>
      <c r="K24" s="599"/>
      <c r="L24" s="600"/>
      <c r="N24" s="36"/>
    </row>
    <row r="25" spans="1:14" ht="16.5" customHeight="1" x14ac:dyDescent="0.4">
      <c r="B25" s="601"/>
      <c r="C25" s="602"/>
      <c r="D25" s="602"/>
      <c r="E25" s="602"/>
      <c r="F25" s="602"/>
      <c r="G25" s="602"/>
      <c r="H25" s="602"/>
      <c r="I25" s="602"/>
      <c r="J25" s="602"/>
      <c r="K25" s="602"/>
      <c r="L25" s="603"/>
      <c r="N25" s="36"/>
    </row>
    <row r="26" spans="1:14" ht="21" customHeight="1" x14ac:dyDescent="0.4">
      <c r="B26" s="414" t="s">
        <v>552</v>
      </c>
      <c r="C26" s="415"/>
      <c r="D26" s="415"/>
      <c r="E26" s="415"/>
      <c r="F26" s="415"/>
      <c r="G26" s="415"/>
      <c r="H26" s="415"/>
      <c r="I26" s="415"/>
      <c r="J26" s="415"/>
      <c r="K26" s="415"/>
      <c r="L26" s="415"/>
      <c r="N26" s="36"/>
    </row>
    <row r="27" spans="1:14" ht="21" customHeight="1" x14ac:dyDescent="0.4">
      <c r="N27" s="36"/>
    </row>
    <row r="28" spans="1:14" ht="80.25" customHeight="1" x14ac:dyDescent="0.3">
      <c r="A28" s="23"/>
      <c r="B28" s="423" t="s">
        <v>553</v>
      </c>
      <c r="C28" s="234"/>
      <c r="D28" s="234"/>
      <c r="E28" s="235"/>
      <c r="F28" s="424" t="s">
        <v>554</v>
      </c>
      <c r="G28" s="425"/>
      <c r="H28" s="425"/>
      <c r="I28" s="425"/>
      <c r="J28" s="425"/>
      <c r="K28" s="425"/>
      <c r="L28" s="426"/>
      <c r="N28" s="45"/>
    </row>
    <row r="29" spans="1:14" ht="83.25" customHeight="1" x14ac:dyDescent="0.3">
      <c r="A29" s="23"/>
      <c r="B29" s="330"/>
      <c r="C29" s="415"/>
      <c r="D29" s="415"/>
      <c r="E29" s="331"/>
      <c r="F29" s="427"/>
      <c r="G29" s="428"/>
      <c r="H29" s="428"/>
      <c r="I29" s="428"/>
      <c r="J29" s="428"/>
      <c r="K29" s="428"/>
      <c r="L29" s="429"/>
      <c r="M29" s="48"/>
      <c r="N29" s="43"/>
    </row>
    <row r="30" spans="1:14" ht="81" customHeight="1" x14ac:dyDescent="0.3">
      <c r="A30" s="23"/>
      <c r="B30" s="236"/>
      <c r="C30" s="237"/>
      <c r="D30" s="237"/>
      <c r="E30" s="238"/>
      <c r="F30" s="430"/>
      <c r="G30" s="431"/>
      <c r="H30" s="431"/>
      <c r="I30" s="431"/>
      <c r="J30" s="431"/>
      <c r="K30" s="431"/>
      <c r="L30" s="432"/>
      <c r="M30" s="43"/>
      <c r="N30" s="43"/>
    </row>
    <row r="31" spans="1:14" ht="31.5" customHeight="1" x14ac:dyDescent="0.2">
      <c r="B31" s="416" t="s">
        <v>555</v>
      </c>
      <c r="C31" s="234"/>
      <c r="D31" s="234"/>
      <c r="E31" s="235"/>
      <c r="F31" s="424" t="s">
        <v>556</v>
      </c>
      <c r="G31" s="425"/>
      <c r="H31" s="425"/>
      <c r="I31" s="425"/>
      <c r="J31" s="425"/>
      <c r="K31" s="425"/>
      <c r="L31" s="426"/>
      <c r="N31" s="159"/>
    </row>
    <row r="32" spans="1:14" ht="50.25" customHeight="1" x14ac:dyDescent="0.2">
      <c r="B32" s="330"/>
      <c r="C32" s="415"/>
      <c r="D32" s="415"/>
      <c r="E32" s="331"/>
      <c r="F32" s="427"/>
      <c r="G32" s="428"/>
      <c r="H32" s="428"/>
      <c r="I32" s="428"/>
      <c r="J32" s="428"/>
      <c r="K32" s="428"/>
      <c r="L32" s="429"/>
      <c r="N32" s="159"/>
    </row>
    <row r="33" spans="2:14" ht="45" customHeight="1" x14ac:dyDescent="0.3">
      <c r="B33" s="330"/>
      <c r="C33" s="415"/>
      <c r="D33" s="415"/>
      <c r="E33" s="331"/>
      <c r="F33" s="427"/>
      <c r="G33" s="428"/>
      <c r="H33" s="428"/>
      <c r="I33" s="428"/>
      <c r="J33" s="428"/>
      <c r="K33" s="428"/>
      <c r="L33" s="429"/>
      <c r="N33" s="43"/>
    </row>
    <row r="34" spans="2:14" ht="50.25" customHeight="1" x14ac:dyDescent="0.3">
      <c r="B34" s="236"/>
      <c r="C34" s="237"/>
      <c r="D34" s="237"/>
      <c r="E34" s="238"/>
      <c r="F34" s="430"/>
      <c r="G34" s="431"/>
      <c r="H34" s="431"/>
      <c r="I34" s="431"/>
      <c r="J34" s="431"/>
      <c r="K34" s="431"/>
      <c r="L34" s="432"/>
      <c r="N34" s="43"/>
    </row>
    <row r="35" spans="2:14" ht="15.75" customHeight="1" x14ac:dyDescent="0.2"/>
    <row r="36" spans="2:14" ht="15.75" customHeight="1" x14ac:dyDescent="0.2"/>
    <row r="37" spans="2:14" ht="15.75" customHeight="1" x14ac:dyDescent="0.2"/>
    <row r="38" spans="2:14" ht="15.75" customHeight="1" x14ac:dyDescent="0.2"/>
    <row r="39" spans="2:14" ht="15.75" customHeight="1" x14ac:dyDescent="0.2"/>
    <row r="40" spans="2:14" ht="15.75" customHeight="1" x14ac:dyDescent="0.2"/>
    <row r="41" spans="2:14" ht="15.75" customHeight="1" x14ac:dyDescent="0.2"/>
    <row r="42" spans="2:14" ht="15.75" customHeight="1" x14ac:dyDescent="0.2"/>
    <row r="43" spans="2:14" ht="15.75" customHeight="1" x14ac:dyDescent="0.2"/>
    <row r="44" spans="2:14" ht="15.75" customHeight="1" x14ac:dyDescent="0.2"/>
    <row r="45" spans="2:14" ht="15.75" customHeight="1" x14ac:dyDescent="0.3">
      <c r="N45" s="43"/>
    </row>
  </sheetData>
  <sheetProtection sheet="1" formatCells="0" formatColumns="0" formatRows="0" insertColumns="0" insertRows="0" insertHyperlinks="0"/>
  <mergeCells count="10">
    <mergeCell ref="B26:L26"/>
    <mergeCell ref="B31:E34"/>
    <mergeCell ref="B3:L4"/>
    <mergeCell ref="B17:L18"/>
    <mergeCell ref="B2:L2"/>
    <mergeCell ref="B28:E30"/>
    <mergeCell ref="B5:L15"/>
    <mergeCell ref="B19:L25"/>
    <mergeCell ref="F28:L30"/>
    <mergeCell ref="F31:L34"/>
  </mergeCells>
  <pageMargins left="0.25" right="0.25" top="0.75" bottom="0.75" header="0.3" footer="0.3"/>
  <pageSetup paperSize="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theme="3" tint="0.499984740745262"/>
  </sheetPr>
  <dimension ref="A1:Y56"/>
  <sheetViews>
    <sheetView showGridLines="0" zoomScaleNormal="100" zoomScaleSheetLayoutView="100" workbookViewId="0">
      <selection activeCell="L15" sqref="L15"/>
    </sheetView>
  </sheetViews>
  <sheetFormatPr defaultColWidth="8.85546875" defaultRowHeight="15" x14ac:dyDescent="0.25"/>
  <cols>
    <col min="1" max="1" width="1.42578125" customWidth="1"/>
    <col min="5" max="5" width="15.7109375" customWidth="1"/>
    <col min="6" max="6" width="11.85546875" customWidth="1"/>
    <col min="7" max="10" width="15.7109375" customWidth="1"/>
    <col min="11" max="11" width="12.140625" customWidth="1"/>
  </cols>
  <sheetData>
    <row r="1" spans="1:25" ht="19.5" customHeight="1" x14ac:dyDescent="0.3">
      <c r="A1" s="23"/>
      <c r="B1" s="23"/>
      <c r="C1" s="23"/>
      <c r="D1" s="23"/>
      <c r="E1" s="23"/>
      <c r="F1" s="23"/>
      <c r="G1" s="23"/>
      <c r="H1" s="23"/>
      <c r="I1" s="23"/>
      <c r="J1" s="23"/>
      <c r="K1" s="23"/>
      <c r="M1" s="166"/>
    </row>
    <row r="2" spans="1:25" ht="17.100000000000001" customHeight="1" x14ac:dyDescent="0.3">
      <c r="A2" s="23"/>
      <c r="B2" s="433" t="s">
        <v>557</v>
      </c>
      <c r="C2" s="225"/>
      <c r="D2" s="225"/>
      <c r="E2" s="225"/>
      <c r="F2" s="225"/>
      <c r="G2" s="225"/>
      <c r="H2" s="225"/>
      <c r="I2" s="225"/>
      <c r="J2" s="225"/>
      <c r="K2" s="225"/>
      <c r="M2" s="42"/>
    </row>
    <row r="3" spans="1:25" ht="17.100000000000001" customHeight="1" x14ac:dyDescent="0.3">
      <c r="A3" s="23"/>
      <c r="B3" s="23"/>
      <c r="C3" s="23"/>
      <c r="D3" s="23"/>
      <c r="E3" s="23"/>
      <c r="F3" s="23"/>
      <c r="G3" s="23"/>
      <c r="H3" s="23"/>
      <c r="I3" s="23"/>
      <c r="J3" s="23"/>
      <c r="K3" s="23"/>
      <c r="M3" s="45"/>
      <c r="N3" s="47"/>
      <c r="O3" s="47"/>
      <c r="P3" s="47"/>
      <c r="Q3" s="47"/>
      <c r="R3" s="47"/>
      <c r="S3" s="47"/>
      <c r="T3" s="47"/>
    </row>
    <row r="4" spans="1:25" ht="14.45" customHeight="1" x14ac:dyDescent="0.3">
      <c r="A4" s="23"/>
      <c r="B4" s="434" t="s">
        <v>558</v>
      </c>
      <c r="C4" s="234"/>
      <c r="D4" s="235"/>
      <c r="E4" s="333" t="s">
        <v>559</v>
      </c>
      <c r="F4" s="234"/>
      <c r="G4" s="234"/>
      <c r="H4" s="234"/>
      <c r="I4" s="234"/>
      <c r="J4" s="234"/>
      <c r="K4" s="235"/>
      <c r="M4" s="68"/>
    </row>
    <row r="5" spans="1:25" ht="14.45" customHeight="1" x14ac:dyDescent="0.3">
      <c r="A5" s="23"/>
      <c r="B5" s="330"/>
      <c r="C5" s="225"/>
      <c r="D5" s="331"/>
      <c r="E5" s="330"/>
      <c r="F5" s="225"/>
      <c r="G5" s="225"/>
      <c r="H5" s="225"/>
      <c r="I5" s="225"/>
      <c r="J5" s="225"/>
      <c r="K5" s="331"/>
      <c r="M5" s="68"/>
      <c r="N5" s="68"/>
      <c r="O5" s="68"/>
      <c r="P5" s="68"/>
      <c r="Q5" s="68"/>
      <c r="R5" s="68"/>
      <c r="S5" s="68"/>
      <c r="T5" s="68"/>
      <c r="U5" s="68"/>
      <c r="V5" s="68"/>
      <c r="W5" s="68"/>
      <c r="X5" s="68"/>
      <c r="Y5" s="68"/>
    </row>
    <row r="6" spans="1:25" ht="32.450000000000003" customHeight="1" x14ac:dyDescent="0.3">
      <c r="A6" s="23"/>
      <c r="B6" s="236"/>
      <c r="C6" s="237"/>
      <c r="D6" s="238"/>
      <c r="E6" s="236"/>
      <c r="F6" s="237"/>
      <c r="G6" s="237"/>
      <c r="H6" s="237"/>
      <c r="I6" s="237"/>
      <c r="J6" s="237"/>
      <c r="K6" s="238"/>
      <c r="M6" s="43"/>
    </row>
    <row r="7" spans="1:25" ht="6.75" customHeight="1" x14ac:dyDescent="0.3">
      <c r="A7" s="23"/>
      <c r="B7" s="434" t="s">
        <v>560</v>
      </c>
      <c r="C7" s="234"/>
      <c r="D7" s="235"/>
      <c r="E7" s="435" t="s">
        <v>455</v>
      </c>
      <c r="F7" s="212"/>
      <c r="G7" s="212"/>
      <c r="H7" s="212"/>
      <c r="I7" s="212"/>
      <c r="J7" s="212"/>
      <c r="K7" s="213"/>
      <c r="M7" s="43"/>
    </row>
    <row r="8" spans="1:25" ht="6.75" customHeight="1" x14ac:dyDescent="0.3">
      <c r="A8" s="23"/>
      <c r="B8" s="330"/>
      <c r="C8" s="225"/>
      <c r="D8" s="331"/>
      <c r="E8" s="311"/>
      <c r="F8" s="322"/>
      <c r="G8" s="322"/>
      <c r="H8" s="322"/>
      <c r="I8" s="322"/>
      <c r="J8" s="322"/>
      <c r="K8" s="312"/>
      <c r="M8" s="43"/>
    </row>
    <row r="9" spans="1:25" ht="6.75" customHeight="1" x14ac:dyDescent="0.25">
      <c r="A9" s="23"/>
      <c r="B9" s="330"/>
      <c r="C9" s="225"/>
      <c r="D9" s="331"/>
      <c r="E9" s="311"/>
      <c r="F9" s="322"/>
      <c r="G9" s="322"/>
      <c r="H9" s="322"/>
      <c r="I9" s="322"/>
      <c r="J9" s="322"/>
      <c r="K9" s="312"/>
    </row>
    <row r="10" spans="1:25" ht="6.75" customHeight="1" x14ac:dyDescent="0.3">
      <c r="A10" s="23"/>
      <c r="B10" s="330"/>
      <c r="C10" s="225"/>
      <c r="D10" s="331"/>
      <c r="E10" s="311"/>
      <c r="F10" s="322"/>
      <c r="G10" s="322"/>
      <c r="H10" s="322"/>
      <c r="I10" s="322"/>
      <c r="J10" s="322"/>
      <c r="K10" s="312"/>
      <c r="M10" s="70"/>
    </row>
    <row r="11" spans="1:25" ht="6.75" customHeight="1" x14ac:dyDescent="0.3">
      <c r="A11" s="23"/>
      <c r="B11" s="330"/>
      <c r="C11" s="225"/>
      <c r="D11" s="331"/>
      <c r="E11" s="311"/>
      <c r="F11" s="322"/>
      <c r="G11" s="322"/>
      <c r="H11" s="322"/>
      <c r="I11" s="322"/>
      <c r="J11" s="322"/>
      <c r="K11" s="312"/>
      <c r="M11" s="43"/>
    </row>
    <row r="12" spans="1:25" ht="6.75" customHeight="1" x14ac:dyDescent="0.3">
      <c r="A12" s="23"/>
      <c r="B12" s="330"/>
      <c r="C12" s="225"/>
      <c r="D12" s="331"/>
      <c r="E12" s="311"/>
      <c r="F12" s="322"/>
      <c r="G12" s="322"/>
      <c r="H12" s="322"/>
      <c r="I12" s="322"/>
      <c r="J12" s="322"/>
      <c r="K12" s="312"/>
      <c r="M12" s="43"/>
    </row>
    <row r="13" spans="1:25" ht="6.75" customHeight="1" x14ac:dyDescent="0.25">
      <c r="A13" s="23"/>
      <c r="B13" s="330"/>
      <c r="C13" s="225"/>
      <c r="D13" s="331"/>
      <c r="E13" s="311"/>
      <c r="F13" s="322"/>
      <c r="G13" s="322"/>
      <c r="H13" s="322"/>
      <c r="I13" s="322"/>
      <c r="J13" s="322"/>
      <c r="K13" s="312"/>
    </row>
    <row r="14" spans="1:25" ht="6.75" customHeight="1" x14ac:dyDescent="0.25">
      <c r="A14" s="23"/>
      <c r="B14" s="236"/>
      <c r="C14" s="237"/>
      <c r="D14" s="238"/>
      <c r="E14" s="214"/>
      <c r="F14" s="215"/>
      <c r="G14" s="215"/>
      <c r="H14" s="215"/>
      <c r="I14" s="215"/>
      <c r="J14" s="215"/>
      <c r="K14" s="216"/>
    </row>
    <row r="15" spans="1:25" ht="110.25" customHeight="1" x14ac:dyDescent="0.25">
      <c r="A15" s="23"/>
      <c r="B15" s="434" t="s">
        <v>561</v>
      </c>
      <c r="C15" s="234"/>
      <c r="D15" s="235"/>
      <c r="E15" s="408" t="s">
        <v>562</v>
      </c>
      <c r="F15" s="212"/>
      <c r="G15" s="212"/>
      <c r="H15" s="212"/>
      <c r="I15" s="212"/>
      <c r="J15" s="212"/>
      <c r="K15" s="213"/>
    </row>
    <row r="16" spans="1:25" ht="110.25" customHeight="1" x14ac:dyDescent="0.3">
      <c r="A16" s="23"/>
      <c r="B16" s="330"/>
      <c r="C16" s="225"/>
      <c r="D16" s="331"/>
      <c r="E16" s="311"/>
      <c r="F16" s="322"/>
      <c r="G16" s="322"/>
      <c r="H16" s="322"/>
      <c r="I16" s="322"/>
      <c r="J16" s="322"/>
      <c r="K16" s="312"/>
      <c r="M16" s="71"/>
    </row>
    <row r="17" spans="1:13" ht="110.25" customHeight="1" x14ac:dyDescent="0.3">
      <c r="A17" s="23"/>
      <c r="B17" s="330"/>
      <c r="C17" s="225"/>
      <c r="D17" s="331"/>
      <c r="E17" s="311"/>
      <c r="F17" s="322"/>
      <c r="G17" s="322"/>
      <c r="H17" s="322"/>
      <c r="I17" s="322"/>
      <c r="J17" s="322"/>
      <c r="K17" s="312"/>
      <c r="M17" s="43"/>
    </row>
    <row r="18" spans="1:13" ht="110.25" customHeight="1" x14ac:dyDescent="0.3">
      <c r="A18" s="23"/>
      <c r="B18" s="330"/>
      <c r="C18" s="225"/>
      <c r="D18" s="331"/>
      <c r="E18" s="311"/>
      <c r="F18" s="322"/>
      <c r="G18" s="322"/>
      <c r="H18" s="322"/>
      <c r="I18" s="322"/>
      <c r="J18" s="322"/>
      <c r="K18" s="312"/>
      <c r="M18" s="43"/>
    </row>
    <row r="19" spans="1:13" ht="110.25" customHeight="1" x14ac:dyDescent="0.25">
      <c r="A19" s="23"/>
      <c r="B19" s="330"/>
      <c r="C19" s="225"/>
      <c r="D19" s="331"/>
      <c r="E19" s="311"/>
      <c r="F19" s="322"/>
      <c r="G19" s="322"/>
      <c r="H19" s="322"/>
      <c r="I19" s="322"/>
      <c r="J19" s="322"/>
      <c r="K19" s="312"/>
    </row>
    <row r="20" spans="1:13" ht="166.5" customHeight="1" x14ac:dyDescent="0.25">
      <c r="A20" s="23"/>
      <c r="B20" s="330"/>
      <c r="C20" s="225"/>
      <c r="D20" s="331"/>
      <c r="E20" s="311"/>
      <c r="F20" s="322"/>
      <c r="G20" s="322"/>
      <c r="H20" s="322"/>
      <c r="I20" s="322"/>
      <c r="J20" s="322"/>
      <c r="K20" s="312"/>
    </row>
    <row r="21" spans="1:13" ht="102.75" customHeight="1" x14ac:dyDescent="0.25">
      <c r="A21" s="23"/>
      <c r="B21" s="330"/>
      <c r="C21" s="225"/>
      <c r="D21" s="331"/>
      <c r="E21" s="311"/>
      <c r="F21" s="322"/>
      <c r="G21" s="322"/>
      <c r="H21" s="322"/>
      <c r="I21" s="322"/>
      <c r="J21" s="322"/>
      <c r="K21" s="312"/>
    </row>
    <row r="22" spans="1:13" ht="140.44999999999999" customHeight="1" x14ac:dyDescent="0.25">
      <c r="A22" s="23"/>
      <c r="B22" s="236"/>
      <c r="C22" s="237"/>
      <c r="D22" s="238"/>
      <c r="E22" s="214"/>
      <c r="F22" s="215"/>
      <c r="G22" s="215"/>
      <c r="H22" s="215"/>
      <c r="I22" s="215"/>
      <c r="J22" s="215"/>
      <c r="K22" s="216"/>
    </row>
    <row r="23" spans="1:13" ht="9" customHeight="1" x14ac:dyDescent="0.25">
      <c r="A23" s="23"/>
      <c r="B23" s="434" t="s">
        <v>563</v>
      </c>
      <c r="C23" s="234"/>
      <c r="D23" s="235"/>
      <c r="E23" s="211" t="s">
        <v>564</v>
      </c>
      <c r="F23" s="212"/>
      <c r="G23" s="212"/>
      <c r="H23" s="212"/>
      <c r="I23" s="212"/>
      <c r="J23" s="212"/>
      <c r="K23" s="213"/>
    </row>
    <row r="24" spans="1:13" ht="9" customHeight="1" x14ac:dyDescent="0.3">
      <c r="A24" s="23"/>
      <c r="B24" s="330"/>
      <c r="C24" s="225"/>
      <c r="D24" s="331"/>
      <c r="E24" s="311"/>
      <c r="F24" s="322"/>
      <c r="G24" s="322"/>
      <c r="H24" s="322"/>
      <c r="I24" s="322"/>
      <c r="J24" s="322"/>
      <c r="K24" s="312"/>
      <c r="M24" s="69"/>
    </row>
    <row r="25" spans="1:13" ht="9" customHeight="1" x14ac:dyDescent="0.25">
      <c r="A25" s="23"/>
      <c r="B25" s="330"/>
      <c r="C25" s="225"/>
      <c r="D25" s="331"/>
      <c r="E25" s="311"/>
      <c r="F25" s="322"/>
      <c r="G25" s="322"/>
      <c r="H25" s="322"/>
      <c r="I25" s="322"/>
      <c r="J25" s="322"/>
      <c r="K25" s="312"/>
    </row>
    <row r="26" spans="1:13" ht="9" customHeight="1" x14ac:dyDescent="0.3">
      <c r="A26" s="23"/>
      <c r="B26" s="330"/>
      <c r="C26" s="225"/>
      <c r="D26" s="331"/>
      <c r="E26" s="311"/>
      <c r="F26" s="322"/>
      <c r="G26" s="322"/>
      <c r="H26" s="322"/>
      <c r="I26" s="322"/>
      <c r="J26" s="322"/>
      <c r="K26" s="312"/>
      <c r="M26" s="43"/>
    </row>
    <row r="27" spans="1:13" ht="9" customHeight="1" x14ac:dyDescent="0.25">
      <c r="A27" s="23"/>
      <c r="B27" s="330"/>
      <c r="C27" s="225"/>
      <c r="D27" s="331"/>
      <c r="E27" s="311"/>
      <c r="F27" s="322"/>
      <c r="G27" s="322"/>
      <c r="H27" s="322"/>
      <c r="I27" s="322"/>
      <c r="J27" s="322"/>
      <c r="K27" s="312"/>
    </row>
    <row r="28" spans="1:13" ht="9" customHeight="1" x14ac:dyDescent="0.3">
      <c r="A28" s="23"/>
      <c r="B28" s="330"/>
      <c r="C28" s="225"/>
      <c r="D28" s="331"/>
      <c r="E28" s="311"/>
      <c r="F28" s="322"/>
      <c r="G28" s="322"/>
      <c r="H28" s="322"/>
      <c r="I28" s="322"/>
      <c r="J28" s="322"/>
      <c r="K28" s="312"/>
      <c r="M28" s="43"/>
    </row>
    <row r="29" spans="1:13" ht="9" customHeight="1" x14ac:dyDescent="0.25">
      <c r="A29" s="23"/>
      <c r="B29" s="330"/>
      <c r="C29" s="225"/>
      <c r="D29" s="331"/>
      <c r="E29" s="311"/>
      <c r="F29" s="322"/>
      <c r="G29" s="322"/>
      <c r="H29" s="322"/>
      <c r="I29" s="322"/>
      <c r="J29" s="322"/>
      <c r="K29" s="312"/>
    </row>
    <row r="30" spans="1:13" ht="9" customHeight="1" x14ac:dyDescent="0.3">
      <c r="A30" s="23"/>
      <c r="B30" s="330"/>
      <c r="C30" s="225"/>
      <c r="D30" s="331"/>
      <c r="E30" s="311"/>
      <c r="F30" s="322"/>
      <c r="G30" s="322"/>
      <c r="H30" s="322"/>
      <c r="I30" s="322"/>
      <c r="J30" s="322"/>
      <c r="K30" s="312"/>
      <c r="M30" s="43"/>
    </row>
    <row r="31" spans="1:13" ht="9" customHeight="1" x14ac:dyDescent="0.25">
      <c r="A31" s="23"/>
      <c r="B31" s="236"/>
      <c r="C31" s="237"/>
      <c r="D31" s="238"/>
      <c r="E31" s="214"/>
      <c r="F31" s="215"/>
      <c r="G31" s="215"/>
      <c r="H31" s="215"/>
      <c r="I31" s="215"/>
      <c r="J31" s="215"/>
      <c r="K31" s="216"/>
    </row>
    <row r="32" spans="1:13" x14ac:dyDescent="0.25">
      <c r="A32" s="23"/>
      <c r="B32" s="23"/>
      <c r="C32" s="23"/>
      <c r="D32" s="23"/>
      <c r="E32" s="23"/>
      <c r="F32" s="23"/>
      <c r="G32" s="23"/>
      <c r="H32" s="23"/>
      <c r="I32" s="23"/>
      <c r="J32" s="23"/>
      <c r="K32" s="23"/>
    </row>
    <row r="33" spans="1:13" x14ac:dyDescent="0.25">
      <c r="A33" s="23"/>
      <c r="B33" s="23"/>
      <c r="C33" s="23"/>
      <c r="D33" s="23"/>
      <c r="E33" s="23"/>
      <c r="F33" s="23"/>
      <c r="G33" s="23"/>
      <c r="H33" s="23"/>
      <c r="I33" s="23"/>
      <c r="J33" s="23"/>
      <c r="K33" s="23"/>
    </row>
    <row r="34" spans="1:13" ht="19.5" customHeight="1" x14ac:dyDescent="0.3">
      <c r="A34" s="23"/>
      <c r="B34" s="23"/>
      <c r="C34" s="23"/>
      <c r="D34" s="23"/>
      <c r="E34" s="23"/>
      <c r="F34" s="23"/>
      <c r="G34" s="23"/>
      <c r="H34" s="23"/>
      <c r="I34" s="23"/>
      <c r="J34" s="23"/>
      <c r="K34" s="23"/>
      <c r="M34" s="167"/>
    </row>
    <row r="35" spans="1:13" x14ac:dyDescent="0.25">
      <c r="A35" s="23"/>
      <c r="B35" s="23"/>
      <c r="C35" s="23"/>
      <c r="D35" s="23"/>
      <c r="E35" s="23"/>
      <c r="F35" s="23"/>
      <c r="G35" s="23"/>
      <c r="H35" s="23"/>
      <c r="I35" s="23"/>
      <c r="J35" s="23"/>
      <c r="K35" s="23"/>
    </row>
    <row r="36" spans="1:13" x14ac:dyDescent="0.25">
      <c r="A36" s="23"/>
      <c r="B36" s="23"/>
      <c r="C36" s="23"/>
      <c r="D36" s="23"/>
      <c r="E36" s="23"/>
      <c r="F36" s="23"/>
      <c r="G36" s="23"/>
      <c r="H36" s="23"/>
      <c r="I36" s="23"/>
      <c r="J36" s="23"/>
      <c r="K36" s="23"/>
    </row>
    <row r="37" spans="1:13" x14ac:dyDescent="0.25">
      <c r="A37" s="23"/>
      <c r="B37" s="23"/>
      <c r="C37" s="23"/>
      <c r="D37" s="23"/>
      <c r="E37" s="23"/>
      <c r="F37" s="23"/>
      <c r="G37" s="23"/>
      <c r="H37" s="23"/>
      <c r="I37" s="23"/>
      <c r="J37" s="23"/>
      <c r="K37" s="23"/>
    </row>
    <row r="38" spans="1:13" x14ac:dyDescent="0.25">
      <c r="A38" s="23"/>
      <c r="B38" s="23"/>
      <c r="C38" s="23"/>
      <c r="D38" s="23"/>
      <c r="E38" s="23"/>
      <c r="F38" s="23"/>
      <c r="G38" s="23"/>
      <c r="H38" s="23"/>
      <c r="I38" s="23"/>
      <c r="J38" s="23"/>
      <c r="K38" s="23"/>
    </row>
    <row r="39" spans="1:13" x14ac:dyDescent="0.25">
      <c r="A39" s="23"/>
      <c r="B39" s="23"/>
      <c r="C39" s="23"/>
      <c r="D39" s="23"/>
      <c r="E39" s="23"/>
      <c r="F39" s="23"/>
      <c r="G39" s="23"/>
      <c r="H39" s="23"/>
      <c r="I39" s="23"/>
      <c r="J39" s="23"/>
      <c r="K39" s="23"/>
    </row>
    <row r="40" spans="1:13" x14ac:dyDescent="0.25">
      <c r="A40" s="23"/>
      <c r="B40" s="23"/>
      <c r="C40" s="23"/>
      <c r="D40" s="23"/>
      <c r="E40" s="23"/>
      <c r="F40" s="23"/>
      <c r="G40" s="23"/>
      <c r="H40" s="23"/>
      <c r="I40" s="23"/>
      <c r="J40" s="23"/>
      <c r="K40" s="23"/>
    </row>
    <row r="41" spans="1:13" x14ac:dyDescent="0.25">
      <c r="A41" s="23"/>
      <c r="B41" s="23"/>
      <c r="C41" s="23"/>
      <c r="D41" s="23"/>
      <c r="E41" s="23"/>
      <c r="F41" s="23"/>
      <c r="G41" s="23"/>
      <c r="H41" s="23"/>
      <c r="I41" s="23"/>
      <c r="J41" s="23"/>
      <c r="K41" s="23"/>
    </row>
    <row r="42" spans="1:13" x14ac:dyDescent="0.25">
      <c r="A42" s="23"/>
      <c r="B42" s="23"/>
      <c r="C42" s="23"/>
      <c r="D42" s="23"/>
      <c r="E42" s="23"/>
      <c r="F42" s="23"/>
      <c r="G42" s="23"/>
      <c r="H42" s="23"/>
      <c r="I42" s="23"/>
      <c r="J42" s="23"/>
      <c r="K42" s="23"/>
    </row>
    <row r="43" spans="1:13" x14ac:dyDescent="0.25">
      <c r="A43" s="23"/>
      <c r="B43" s="23"/>
      <c r="C43" s="23"/>
      <c r="D43" s="23"/>
      <c r="E43" s="23"/>
      <c r="F43" s="23"/>
      <c r="G43" s="23"/>
      <c r="H43" s="23"/>
      <c r="I43" s="23"/>
      <c r="J43" s="23"/>
      <c r="K43" s="23"/>
    </row>
    <row r="44" spans="1:13" x14ac:dyDescent="0.25">
      <c r="A44" s="23"/>
      <c r="B44" s="23"/>
      <c r="C44" s="23"/>
      <c r="D44" s="23"/>
      <c r="E44" s="23"/>
      <c r="F44" s="23"/>
      <c r="G44" s="23"/>
      <c r="H44" s="23"/>
      <c r="I44" s="23"/>
      <c r="J44" s="23"/>
      <c r="K44" s="23"/>
    </row>
    <row r="45" spans="1:13" x14ac:dyDescent="0.25">
      <c r="A45" s="23"/>
      <c r="B45" s="23"/>
      <c r="C45" s="23"/>
      <c r="D45" s="23"/>
      <c r="E45" s="23"/>
      <c r="F45" s="23"/>
      <c r="G45" s="23"/>
      <c r="H45" s="23"/>
      <c r="I45" s="23"/>
      <c r="J45" s="23"/>
      <c r="K45" s="23"/>
    </row>
    <row r="46" spans="1:13" x14ac:dyDescent="0.25">
      <c r="A46" s="23"/>
      <c r="B46" s="23"/>
      <c r="C46" s="23"/>
      <c r="D46" s="23"/>
      <c r="E46" s="23"/>
      <c r="F46" s="23"/>
      <c r="G46" s="23"/>
      <c r="H46" s="23"/>
      <c r="I46" s="23"/>
      <c r="J46" s="23"/>
      <c r="K46" s="23"/>
    </row>
    <row r="47" spans="1:13" x14ac:dyDescent="0.25">
      <c r="A47" s="23"/>
      <c r="B47" s="23"/>
      <c r="C47" s="23"/>
      <c r="D47" s="23"/>
      <c r="E47" s="23"/>
      <c r="F47" s="23"/>
      <c r="G47" s="23"/>
      <c r="H47" s="23"/>
      <c r="I47" s="23"/>
      <c r="J47" s="23"/>
      <c r="K47" s="23"/>
    </row>
    <row r="48" spans="1:13" x14ac:dyDescent="0.25">
      <c r="A48" s="23"/>
      <c r="B48" s="23"/>
      <c r="C48" s="23"/>
      <c r="D48" s="23"/>
      <c r="E48" s="23"/>
      <c r="F48" s="23"/>
      <c r="G48" s="23"/>
      <c r="H48" s="23"/>
      <c r="I48" s="23"/>
      <c r="J48" s="23"/>
      <c r="K48" s="23"/>
    </row>
    <row r="49" spans="1:13" ht="14.45" customHeight="1" x14ac:dyDescent="0.25">
      <c r="A49" s="23"/>
      <c r="B49" s="350"/>
      <c r="C49" s="225"/>
      <c r="D49" s="225"/>
      <c r="E49" s="225"/>
      <c r="F49" s="225"/>
      <c r="G49" s="225"/>
      <c r="H49" s="225"/>
      <c r="I49" s="225"/>
      <c r="J49" s="225"/>
      <c r="K49" s="225"/>
    </row>
    <row r="50" spans="1:13" x14ac:dyDescent="0.25">
      <c r="A50" s="23"/>
      <c r="B50" s="225"/>
      <c r="C50" s="225"/>
      <c r="D50" s="225"/>
      <c r="E50" s="225"/>
      <c r="F50" s="225"/>
      <c r="G50" s="225"/>
      <c r="H50" s="225"/>
      <c r="I50" s="225"/>
      <c r="J50" s="225"/>
      <c r="K50" s="225"/>
    </row>
    <row r="51" spans="1:13" x14ac:dyDescent="0.25">
      <c r="A51" s="23"/>
      <c r="B51" s="225"/>
      <c r="C51" s="225"/>
      <c r="D51" s="225"/>
      <c r="E51" s="225"/>
      <c r="F51" s="225"/>
      <c r="G51" s="225"/>
      <c r="H51" s="225"/>
      <c r="I51" s="225"/>
      <c r="J51" s="225"/>
      <c r="K51" s="225"/>
    </row>
    <row r="52" spans="1:13" x14ac:dyDescent="0.25">
      <c r="A52" s="23"/>
      <c r="B52" s="225"/>
      <c r="C52" s="225"/>
      <c r="D52" s="225"/>
      <c r="E52" s="225"/>
      <c r="F52" s="225"/>
      <c r="G52" s="225"/>
      <c r="H52" s="225"/>
      <c r="I52" s="225"/>
      <c r="J52" s="225"/>
      <c r="K52" s="225"/>
    </row>
    <row r="53" spans="1:13" x14ac:dyDescent="0.25">
      <c r="A53" s="23"/>
      <c r="B53" s="225"/>
      <c r="C53" s="225"/>
      <c r="D53" s="225"/>
      <c r="E53" s="225"/>
      <c r="F53" s="225"/>
      <c r="G53" s="225"/>
      <c r="H53" s="225"/>
      <c r="I53" s="225"/>
      <c r="J53" s="225"/>
      <c r="K53" s="225"/>
    </row>
    <row r="54" spans="1:13" ht="15.6" customHeight="1" x14ac:dyDescent="0.25">
      <c r="A54" s="23"/>
      <c r="B54" s="225"/>
      <c r="C54" s="225"/>
      <c r="D54" s="225"/>
      <c r="E54" s="225"/>
      <c r="F54" s="225"/>
      <c r="G54" s="225"/>
      <c r="H54" s="225"/>
      <c r="I54" s="225"/>
      <c r="J54" s="225"/>
      <c r="K54" s="225"/>
      <c r="M54" s="49"/>
    </row>
    <row r="55" spans="1:13" x14ac:dyDescent="0.25">
      <c r="A55" s="23"/>
      <c r="B55" s="225"/>
      <c r="C55" s="225"/>
      <c r="D55" s="225"/>
      <c r="E55" s="225"/>
      <c r="F55" s="225"/>
      <c r="G55" s="225"/>
      <c r="H55" s="225"/>
      <c r="I55" s="225"/>
      <c r="J55" s="225"/>
      <c r="K55" s="225"/>
    </row>
    <row r="56" spans="1:13" x14ac:dyDescent="0.25">
      <c r="A56" s="23"/>
      <c r="B56" s="225"/>
      <c r="C56" s="225"/>
      <c r="D56" s="225"/>
      <c r="E56" s="225"/>
      <c r="F56" s="225"/>
      <c r="G56" s="225"/>
      <c r="H56" s="225"/>
      <c r="I56" s="225"/>
      <c r="J56" s="225"/>
      <c r="K56" s="225"/>
    </row>
  </sheetData>
  <sheetProtection sheet="1" formatCells="0" formatColumns="0" formatRows="0" insertColumns="0" insertRows="0" insertHyperlinks="0"/>
  <mergeCells count="10">
    <mergeCell ref="B49:K56"/>
    <mergeCell ref="E7:K14"/>
    <mergeCell ref="B23:D31"/>
    <mergeCell ref="B4:D6"/>
    <mergeCell ref="E15:K22"/>
    <mergeCell ref="B2:K2"/>
    <mergeCell ref="E23:K31"/>
    <mergeCell ref="E4:K6"/>
    <mergeCell ref="B15:D22"/>
    <mergeCell ref="B7:D14"/>
  </mergeCells>
  <pageMargins left="0.25" right="0.25" top="0.75" bottom="0.75" header="0.3" footer="0.3"/>
  <pageSetup paperSize="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tabColor theme="3" tint="0.499984740745262"/>
  </sheetPr>
  <dimension ref="A1:AD87"/>
  <sheetViews>
    <sheetView showGridLines="0" topLeftCell="C1" zoomScaleNormal="100" zoomScaleSheetLayoutView="100" workbookViewId="0">
      <selection activeCell="R73" sqref="R73"/>
    </sheetView>
  </sheetViews>
  <sheetFormatPr defaultColWidth="8.85546875" defaultRowHeight="15" x14ac:dyDescent="0.25"/>
  <cols>
    <col min="1" max="1" width="1.42578125" customWidth="1"/>
    <col min="2" max="2" width="8.7109375" customWidth="1"/>
    <col min="3" max="3" width="9.7109375" customWidth="1"/>
    <col min="4" max="4" width="6.7109375" customWidth="1"/>
    <col min="5" max="5" width="11.140625" customWidth="1"/>
    <col min="6" max="6" width="10.42578125" customWidth="1"/>
    <col min="11" max="11" width="5.5703125" customWidth="1"/>
    <col min="12" max="13" width="17.7109375" customWidth="1"/>
    <col min="14" max="14" width="8" customWidth="1"/>
    <col min="15" max="16" width="17.7109375" customWidth="1"/>
  </cols>
  <sheetData>
    <row r="1" spans="1:30" ht="19.5" customHeight="1" x14ac:dyDescent="0.3">
      <c r="A1" s="23"/>
      <c r="B1" s="23"/>
      <c r="C1" s="23"/>
      <c r="D1" s="23"/>
      <c r="E1" s="23"/>
      <c r="F1" s="23"/>
      <c r="G1" s="23"/>
      <c r="H1" s="23"/>
      <c r="I1" s="23"/>
      <c r="J1" s="23"/>
      <c r="K1" s="23"/>
      <c r="L1" s="23"/>
      <c r="M1" s="23"/>
      <c r="N1" s="23"/>
      <c r="O1" s="23"/>
      <c r="P1" s="23"/>
      <c r="R1" s="166"/>
    </row>
    <row r="2" spans="1:30" ht="17.100000000000001" customHeight="1" x14ac:dyDescent="0.3">
      <c r="A2" s="23"/>
      <c r="B2" s="433" t="s">
        <v>565</v>
      </c>
      <c r="C2" s="225"/>
      <c r="D2" s="225"/>
      <c r="E2" s="225"/>
      <c r="F2" s="225"/>
      <c r="G2" s="225"/>
      <c r="H2" s="225"/>
      <c r="I2" s="225"/>
      <c r="J2" s="225"/>
      <c r="K2" s="225"/>
      <c r="L2" s="225"/>
      <c r="M2" s="225"/>
      <c r="N2" s="225"/>
      <c r="O2" s="225"/>
      <c r="P2" s="225"/>
      <c r="R2" s="42"/>
      <c r="S2" s="43"/>
      <c r="T2" s="43"/>
    </row>
    <row r="3" spans="1:30" ht="17.100000000000001" customHeight="1" x14ac:dyDescent="0.3">
      <c r="A3" s="23"/>
      <c r="B3" s="26"/>
      <c r="C3" s="26"/>
      <c r="D3" s="26"/>
      <c r="E3" s="26"/>
      <c r="F3" s="26"/>
      <c r="G3" s="26"/>
      <c r="H3" s="26"/>
      <c r="I3" s="26"/>
      <c r="J3" s="26"/>
      <c r="K3" s="26"/>
      <c r="L3" s="26"/>
      <c r="M3" s="26"/>
      <c r="N3" s="26"/>
      <c r="O3" s="26"/>
      <c r="P3" s="26"/>
      <c r="R3" s="43"/>
      <c r="S3" s="43"/>
      <c r="T3" s="43"/>
    </row>
    <row r="4" spans="1:30" ht="15" customHeight="1" x14ac:dyDescent="0.3">
      <c r="A4" s="23"/>
      <c r="B4" s="458" t="s">
        <v>566</v>
      </c>
      <c r="C4" s="234"/>
      <c r="D4" s="234"/>
      <c r="E4" s="234"/>
      <c r="F4" s="234"/>
      <c r="G4" s="234"/>
      <c r="H4" s="234"/>
      <c r="I4" s="234"/>
      <c r="J4" s="234"/>
      <c r="K4" s="234"/>
      <c r="L4" s="234"/>
      <c r="M4" s="234"/>
      <c r="N4" s="234"/>
      <c r="O4" s="234"/>
      <c r="P4" s="234"/>
      <c r="R4" s="43"/>
      <c r="S4" s="43"/>
      <c r="T4" s="43"/>
    </row>
    <row r="5" spans="1:30" ht="17.100000000000001" customHeight="1" x14ac:dyDescent="0.3">
      <c r="A5" s="23"/>
      <c r="B5" s="236"/>
      <c r="C5" s="237"/>
      <c r="D5" s="237"/>
      <c r="E5" s="237"/>
      <c r="F5" s="237"/>
      <c r="G5" s="237"/>
      <c r="H5" s="237"/>
      <c r="I5" s="237"/>
      <c r="J5" s="237"/>
      <c r="K5" s="237"/>
      <c r="L5" s="237"/>
      <c r="M5" s="237"/>
      <c r="N5" s="237"/>
      <c r="O5" s="237"/>
      <c r="P5" s="237"/>
      <c r="R5" s="43"/>
      <c r="S5" s="43"/>
      <c r="T5" s="43"/>
    </row>
    <row r="6" spans="1:30" ht="17.100000000000001" customHeight="1" x14ac:dyDescent="0.3">
      <c r="A6" s="23"/>
      <c r="B6" s="271"/>
      <c r="C6" s="463"/>
      <c r="D6" s="237"/>
      <c r="E6" s="237"/>
      <c r="F6" s="237"/>
      <c r="G6" s="237"/>
      <c r="H6" s="237"/>
      <c r="I6" s="237"/>
      <c r="J6" s="237"/>
      <c r="K6" s="237"/>
      <c r="L6" s="237"/>
      <c r="M6" s="237"/>
      <c r="N6" s="237"/>
      <c r="O6" s="237"/>
      <c r="P6" s="237"/>
      <c r="R6" s="43"/>
      <c r="S6" s="43"/>
      <c r="T6" s="43"/>
    </row>
    <row r="7" spans="1:30" ht="14.45" customHeight="1" x14ac:dyDescent="0.3">
      <c r="A7" s="23"/>
      <c r="B7" s="330"/>
      <c r="C7" s="445" t="s">
        <v>567</v>
      </c>
      <c r="D7" s="447"/>
      <c r="E7" s="451" t="s">
        <v>568</v>
      </c>
      <c r="F7" s="445" t="s">
        <v>569</v>
      </c>
      <c r="G7" s="445" t="s">
        <v>570</v>
      </c>
      <c r="H7" s="446"/>
      <c r="I7" s="446"/>
      <c r="J7" s="446"/>
      <c r="K7" s="447"/>
      <c r="L7" s="445" t="s">
        <v>571</v>
      </c>
      <c r="M7" s="446"/>
      <c r="N7" s="446"/>
      <c r="O7" s="446"/>
      <c r="P7" s="447"/>
      <c r="R7" s="43"/>
      <c r="S7" s="43"/>
      <c r="T7" s="43"/>
    </row>
    <row r="8" spans="1:30" s="157" customFormat="1" ht="38.25" customHeight="1" x14ac:dyDescent="0.25">
      <c r="A8" s="3"/>
      <c r="B8" s="236"/>
      <c r="C8" s="448"/>
      <c r="D8" s="450"/>
      <c r="E8" s="452"/>
      <c r="F8" s="452"/>
      <c r="G8" s="448"/>
      <c r="H8" s="449"/>
      <c r="I8" s="449"/>
      <c r="J8" s="449"/>
      <c r="K8" s="450"/>
      <c r="L8" s="448"/>
      <c r="M8" s="449"/>
      <c r="N8" s="449"/>
      <c r="O8" s="449"/>
      <c r="P8" s="450"/>
      <c r="R8" s="159"/>
      <c r="S8" s="77"/>
      <c r="T8" s="77"/>
    </row>
    <row r="9" spans="1:30" ht="17.45" customHeight="1" x14ac:dyDescent="0.3">
      <c r="A9" s="23"/>
      <c r="B9" s="339">
        <v>1</v>
      </c>
      <c r="C9" s="211" t="s">
        <v>572</v>
      </c>
      <c r="D9" s="213"/>
      <c r="E9" s="211" t="s">
        <v>573</v>
      </c>
      <c r="F9" s="211" t="s">
        <v>86</v>
      </c>
      <c r="G9" s="211" t="s">
        <v>574</v>
      </c>
      <c r="H9" s="212"/>
      <c r="I9" s="212"/>
      <c r="J9" s="212"/>
      <c r="K9" s="213"/>
      <c r="L9" s="211" t="s">
        <v>575</v>
      </c>
      <c r="M9" s="212"/>
      <c r="N9" s="212"/>
      <c r="O9" s="212"/>
      <c r="P9" s="213"/>
      <c r="R9" s="43"/>
      <c r="S9" s="43"/>
      <c r="T9" s="43"/>
    </row>
    <row r="10" spans="1:30" ht="17.45" customHeight="1" x14ac:dyDescent="0.3">
      <c r="A10" s="23"/>
      <c r="B10" s="443"/>
      <c r="C10" s="311"/>
      <c r="D10" s="312"/>
      <c r="E10" s="443"/>
      <c r="F10" s="443"/>
      <c r="G10" s="311"/>
      <c r="H10" s="322"/>
      <c r="I10" s="322"/>
      <c r="J10" s="322"/>
      <c r="K10" s="312"/>
      <c r="L10" s="311"/>
      <c r="M10" s="322"/>
      <c r="N10" s="322"/>
      <c r="O10" s="322"/>
      <c r="P10" s="312"/>
      <c r="R10" s="43"/>
      <c r="S10" s="43"/>
      <c r="T10" s="43"/>
    </row>
    <row r="11" spans="1:30" ht="17.45" customHeight="1" x14ac:dyDescent="0.3">
      <c r="A11" s="23"/>
      <c r="B11" s="443"/>
      <c r="C11" s="311"/>
      <c r="D11" s="312"/>
      <c r="E11" s="443"/>
      <c r="F11" s="443"/>
      <c r="G11" s="311"/>
      <c r="H11" s="322"/>
      <c r="I11" s="322"/>
      <c r="J11" s="322"/>
      <c r="K11" s="312"/>
      <c r="L11" s="311"/>
      <c r="M11" s="322"/>
      <c r="N11" s="322"/>
      <c r="O11" s="322"/>
      <c r="P11" s="312"/>
      <c r="R11" s="43"/>
      <c r="S11" s="43"/>
      <c r="T11" s="43"/>
    </row>
    <row r="12" spans="1:30" ht="17.45" customHeight="1" x14ac:dyDescent="0.3">
      <c r="A12" s="23"/>
      <c r="B12" s="241"/>
      <c r="C12" s="214"/>
      <c r="D12" s="216"/>
      <c r="E12" s="241"/>
      <c r="F12" s="241"/>
      <c r="G12" s="214"/>
      <c r="H12" s="215"/>
      <c r="I12" s="215"/>
      <c r="J12" s="215"/>
      <c r="K12" s="216"/>
      <c r="L12" s="214"/>
      <c r="M12" s="215"/>
      <c r="N12" s="215"/>
      <c r="O12" s="215"/>
      <c r="P12" s="216"/>
      <c r="R12" s="81"/>
      <c r="S12" s="43"/>
      <c r="T12" s="43"/>
      <c r="X12" s="46"/>
      <c r="Y12" s="46"/>
      <c r="Z12" s="46"/>
      <c r="AA12" s="46"/>
      <c r="AB12" s="46"/>
      <c r="AC12" s="46"/>
      <c r="AD12" s="46"/>
    </row>
    <row r="13" spans="1:30" ht="16.5" customHeight="1" x14ac:dyDescent="0.3">
      <c r="A13" s="23"/>
      <c r="B13" s="339">
        <v>2</v>
      </c>
      <c r="C13" s="211" t="s">
        <v>576</v>
      </c>
      <c r="D13" s="213"/>
      <c r="E13" s="211" t="s">
        <v>559</v>
      </c>
      <c r="F13" s="211" t="s">
        <v>86</v>
      </c>
      <c r="G13" s="211" t="s">
        <v>577</v>
      </c>
      <c r="H13" s="212"/>
      <c r="I13" s="212"/>
      <c r="J13" s="212"/>
      <c r="K13" s="213"/>
      <c r="L13" s="408" t="s">
        <v>578</v>
      </c>
      <c r="M13" s="212"/>
      <c r="N13" s="212"/>
      <c r="O13" s="212"/>
      <c r="P13" s="213"/>
      <c r="R13" s="43"/>
      <c r="S13" s="43"/>
      <c r="T13" s="43"/>
    </row>
    <row r="14" spans="1:30" ht="16.5" customHeight="1" x14ac:dyDescent="0.3">
      <c r="A14" s="23"/>
      <c r="B14" s="443"/>
      <c r="C14" s="311"/>
      <c r="D14" s="312"/>
      <c r="E14" s="443"/>
      <c r="F14" s="443"/>
      <c r="G14" s="311"/>
      <c r="H14" s="322"/>
      <c r="I14" s="322"/>
      <c r="J14" s="322"/>
      <c r="K14" s="312"/>
      <c r="L14" s="311"/>
      <c r="M14" s="322"/>
      <c r="N14" s="322"/>
      <c r="O14" s="322"/>
      <c r="P14" s="312"/>
      <c r="R14" s="43"/>
      <c r="S14" s="43"/>
      <c r="T14" s="43"/>
    </row>
    <row r="15" spans="1:30" ht="16.5" customHeight="1" x14ac:dyDescent="0.3">
      <c r="A15" s="23"/>
      <c r="B15" s="443"/>
      <c r="C15" s="311"/>
      <c r="D15" s="312"/>
      <c r="E15" s="443"/>
      <c r="F15" s="443"/>
      <c r="G15" s="311"/>
      <c r="H15" s="322"/>
      <c r="I15" s="322"/>
      <c r="J15" s="322"/>
      <c r="K15" s="312"/>
      <c r="L15" s="311"/>
      <c r="M15" s="322"/>
      <c r="N15" s="322"/>
      <c r="O15" s="322"/>
      <c r="P15" s="312"/>
      <c r="R15" s="43"/>
      <c r="S15" s="43"/>
      <c r="T15" s="43"/>
    </row>
    <row r="16" spans="1:30" ht="16.5" customHeight="1" x14ac:dyDescent="0.3">
      <c r="A16" s="23"/>
      <c r="B16" s="241"/>
      <c r="C16" s="214"/>
      <c r="D16" s="216"/>
      <c r="E16" s="241"/>
      <c r="F16" s="241"/>
      <c r="G16" s="214"/>
      <c r="H16" s="215"/>
      <c r="I16" s="215"/>
      <c r="J16" s="215"/>
      <c r="K16" s="216"/>
      <c r="L16" s="214"/>
      <c r="M16" s="215"/>
      <c r="N16" s="215"/>
      <c r="O16" s="215"/>
      <c r="P16" s="216"/>
      <c r="R16" s="43"/>
      <c r="S16" s="43"/>
      <c r="T16" s="43"/>
    </row>
    <row r="17" spans="1:20" ht="26.25" customHeight="1" x14ac:dyDescent="0.3">
      <c r="A17" s="23"/>
      <c r="B17" s="339">
        <v>3</v>
      </c>
      <c r="C17" s="211" t="s">
        <v>576</v>
      </c>
      <c r="D17" s="213"/>
      <c r="E17" s="211" t="s">
        <v>559</v>
      </c>
      <c r="F17" s="442" t="s">
        <v>86</v>
      </c>
      <c r="G17" s="211" t="s">
        <v>579</v>
      </c>
      <c r="H17" s="212"/>
      <c r="I17" s="212"/>
      <c r="J17" s="212"/>
      <c r="K17" s="213"/>
      <c r="L17" s="211" t="s">
        <v>580</v>
      </c>
      <c r="M17" s="212"/>
      <c r="N17" s="212"/>
      <c r="O17" s="212"/>
      <c r="P17" s="213"/>
      <c r="R17" s="43"/>
      <c r="S17" s="43"/>
      <c r="T17" s="43"/>
    </row>
    <row r="18" spans="1:20" ht="31.5" customHeight="1" x14ac:dyDescent="0.3">
      <c r="A18" s="23"/>
      <c r="B18" s="443"/>
      <c r="C18" s="311"/>
      <c r="D18" s="312"/>
      <c r="E18" s="443"/>
      <c r="F18" s="311"/>
      <c r="G18" s="311"/>
      <c r="H18" s="322"/>
      <c r="I18" s="322"/>
      <c r="J18" s="322"/>
      <c r="K18" s="312"/>
      <c r="L18" s="311"/>
      <c r="M18" s="322"/>
      <c r="N18" s="322"/>
      <c r="O18" s="322"/>
      <c r="P18" s="312"/>
      <c r="R18" s="43"/>
      <c r="S18" s="43"/>
      <c r="T18" s="43"/>
    </row>
    <row r="19" spans="1:20" ht="31.5" customHeight="1" x14ac:dyDescent="0.3">
      <c r="A19" s="23"/>
      <c r="B19" s="443"/>
      <c r="C19" s="311"/>
      <c r="D19" s="312"/>
      <c r="E19" s="443"/>
      <c r="F19" s="311"/>
      <c r="G19" s="311"/>
      <c r="H19" s="322"/>
      <c r="I19" s="322"/>
      <c r="J19" s="322"/>
      <c r="K19" s="312"/>
      <c r="L19" s="311"/>
      <c r="M19" s="322"/>
      <c r="N19" s="322"/>
      <c r="O19" s="322"/>
      <c r="P19" s="312"/>
      <c r="R19" s="43"/>
      <c r="S19" s="43"/>
      <c r="T19" s="43"/>
    </row>
    <row r="20" spans="1:20" ht="42.6" customHeight="1" x14ac:dyDescent="0.3">
      <c r="A20" s="23"/>
      <c r="B20" s="241"/>
      <c r="C20" s="214"/>
      <c r="D20" s="216"/>
      <c r="E20" s="241"/>
      <c r="F20" s="214"/>
      <c r="G20" s="214"/>
      <c r="H20" s="215"/>
      <c r="I20" s="215"/>
      <c r="J20" s="215"/>
      <c r="K20" s="216"/>
      <c r="L20" s="214"/>
      <c r="M20" s="215"/>
      <c r="N20" s="215"/>
      <c r="O20" s="215"/>
      <c r="P20" s="216"/>
      <c r="R20" s="82"/>
      <c r="S20" s="43"/>
      <c r="T20" s="43"/>
    </row>
    <row r="21" spans="1:20" ht="14.25" customHeight="1" x14ac:dyDescent="0.3">
      <c r="A21" s="23"/>
      <c r="B21" s="339">
        <v>4</v>
      </c>
      <c r="C21" s="211" t="s">
        <v>576</v>
      </c>
      <c r="D21" s="213"/>
      <c r="E21" s="211" t="s">
        <v>581</v>
      </c>
      <c r="F21" s="442" t="s">
        <v>86</v>
      </c>
      <c r="G21" s="211" t="s">
        <v>582</v>
      </c>
      <c r="H21" s="212"/>
      <c r="I21" s="212"/>
      <c r="J21" s="212"/>
      <c r="K21" s="213"/>
      <c r="L21" s="211" t="s">
        <v>583</v>
      </c>
      <c r="M21" s="212"/>
      <c r="N21" s="212"/>
      <c r="O21" s="212"/>
      <c r="P21" s="213"/>
      <c r="R21" s="43"/>
      <c r="S21" s="43"/>
      <c r="T21" s="43"/>
    </row>
    <row r="22" spans="1:20" ht="9" customHeight="1" x14ac:dyDescent="0.3">
      <c r="A22" s="23"/>
      <c r="B22" s="443"/>
      <c r="C22" s="311"/>
      <c r="D22" s="312"/>
      <c r="E22" s="443"/>
      <c r="F22" s="311"/>
      <c r="G22" s="311"/>
      <c r="H22" s="322"/>
      <c r="I22" s="322"/>
      <c r="J22" s="322"/>
      <c r="K22" s="312"/>
      <c r="L22" s="311"/>
      <c r="M22" s="322"/>
      <c r="N22" s="322"/>
      <c r="O22" s="322"/>
      <c r="P22" s="312"/>
      <c r="R22" s="43"/>
      <c r="S22" s="43"/>
      <c r="T22" s="43"/>
    </row>
    <row r="23" spans="1:20" ht="12.75" customHeight="1" x14ac:dyDescent="0.3">
      <c r="A23" s="23"/>
      <c r="B23" s="443"/>
      <c r="C23" s="311"/>
      <c r="D23" s="312"/>
      <c r="E23" s="443"/>
      <c r="F23" s="311"/>
      <c r="G23" s="311"/>
      <c r="H23" s="322"/>
      <c r="I23" s="322"/>
      <c r="J23" s="322"/>
      <c r="K23" s="312"/>
      <c r="L23" s="311"/>
      <c r="M23" s="322"/>
      <c r="N23" s="322"/>
      <c r="O23" s="322"/>
      <c r="P23" s="312"/>
      <c r="R23" s="43"/>
      <c r="S23" s="43"/>
      <c r="T23" s="43"/>
    </row>
    <row r="24" spans="1:20" ht="15.6" customHeight="1" x14ac:dyDescent="0.3">
      <c r="A24" s="23"/>
      <c r="B24" s="241"/>
      <c r="C24" s="214"/>
      <c r="D24" s="216"/>
      <c r="E24" s="241"/>
      <c r="F24" s="214"/>
      <c r="G24" s="214"/>
      <c r="H24" s="215"/>
      <c r="I24" s="215"/>
      <c r="J24" s="215"/>
      <c r="K24" s="216"/>
      <c r="L24" s="214"/>
      <c r="M24" s="215"/>
      <c r="N24" s="215"/>
      <c r="O24" s="215"/>
      <c r="P24" s="216"/>
      <c r="R24" s="43"/>
      <c r="S24" s="43"/>
      <c r="T24" s="43"/>
    </row>
    <row r="25" spans="1:20" ht="17.100000000000001" customHeight="1" x14ac:dyDescent="0.3">
      <c r="A25" s="23"/>
      <c r="B25" s="339">
        <v>5</v>
      </c>
      <c r="C25" s="211" t="s">
        <v>584</v>
      </c>
      <c r="D25" s="213"/>
      <c r="E25" s="211" t="s">
        <v>559</v>
      </c>
      <c r="F25" s="442" t="s">
        <v>86</v>
      </c>
      <c r="G25" s="211" t="s">
        <v>585</v>
      </c>
      <c r="H25" s="212"/>
      <c r="I25" s="212"/>
      <c r="J25" s="212"/>
      <c r="K25" s="213"/>
      <c r="L25" s="211" t="s">
        <v>586</v>
      </c>
      <c r="M25" s="212"/>
      <c r="N25" s="212"/>
      <c r="O25" s="212"/>
      <c r="P25" s="213"/>
      <c r="R25" s="43"/>
      <c r="S25" s="43"/>
      <c r="T25" s="43"/>
    </row>
    <row r="26" spans="1:20" ht="17.100000000000001" customHeight="1" x14ac:dyDescent="0.3">
      <c r="A26" s="23"/>
      <c r="B26" s="443"/>
      <c r="C26" s="311"/>
      <c r="D26" s="312"/>
      <c r="E26" s="443"/>
      <c r="F26" s="311"/>
      <c r="G26" s="311"/>
      <c r="H26" s="322"/>
      <c r="I26" s="322"/>
      <c r="J26" s="322"/>
      <c r="K26" s="312"/>
      <c r="L26" s="311"/>
      <c r="M26" s="322"/>
      <c r="N26" s="322"/>
      <c r="O26" s="322"/>
      <c r="P26" s="312"/>
      <c r="R26" s="43"/>
      <c r="S26" s="43"/>
      <c r="T26" s="43"/>
    </row>
    <row r="27" spans="1:20" ht="14.45" customHeight="1" x14ac:dyDescent="0.25">
      <c r="A27" s="23"/>
      <c r="B27" s="443"/>
      <c r="C27" s="311"/>
      <c r="D27" s="312"/>
      <c r="E27" s="443"/>
      <c r="F27" s="311"/>
      <c r="G27" s="311"/>
      <c r="H27" s="322"/>
      <c r="I27" s="322"/>
      <c r="J27" s="322"/>
      <c r="K27" s="312"/>
      <c r="L27" s="311"/>
      <c r="M27" s="322"/>
      <c r="N27" s="322"/>
      <c r="O27" s="322"/>
      <c r="P27" s="312"/>
    </row>
    <row r="28" spans="1:20" ht="14.45" customHeight="1" x14ac:dyDescent="0.25">
      <c r="A28" s="23"/>
      <c r="B28" s="241"/>
      <c r="C28" s="214"/>
      <c r="D28" s="216"/>
      <c r="E28" s="241"/>
      <c r="F28" s="214"/>
      <c r="G28" s="214"/>
      <c r="H28" s="215"/>
      <c r="I28" s="215"/>
      <c r="J28" s="215"/>
      <c r="K28" s="216"/>
      <c r="L28" s="214"/>
      <c r="M28" s="215"/>
      <c r="N28" s="215"/>
      <c r="O28" s="215"/>
      <c r="P28" s="216"/>
    </row>
    <row r="29" spans="1:20" ht="19.5" customHeight="1" x14ac:dyDescent="0.25">
      <c r="A29" s="23"/>
      <c r="B29" s="339">
        <v>6</v>
      </c>
      <c r="C29" s="211" t="s">
        <v>584</v>
      </c>
      <c r="D29" s="213"/>
      <c r="E29" s="211" t="s">
        <v>559</v>
      </c>
      <c r="F29" s="442" t="s">
        <v>86</v>
      </c>
      <c r="G29" s="211" t="s">
        <v>587</v>
      </c>
      <c r="H29" s="212"/>
      <c r="I29" s="212"/>
      <c r="J29" s="212"/>
      <c r="K29" s="213"/>
      <c r="L29" s="211" t="s">
        <v>588</v>
      </c>
      <c r="M29" s="212"/>
      <c r="N29" s="212"/>
      <c r="O29" s="212"/>
      <c r="P29" s="213"/>
    </row>
    <row r="30" spans="1:20" ht="19.5" customHeight="1" x14ac:dyDescent="0.25">
      <c r="A30" s="23"/>
      <c r="B30" s="443"/>
      <c r="C30" s="311"/>
      <c r="D30" s="312"/>
      <c r="E30" s="443"/>
      <c r="F30" s="311"/>
      <c r="G30" s="311"/>
      <c r="H30" s="322"/>
      <c r="I30" s="322"/>
      <c r="J30" s="322"/>
      <c r="K30" s="312"/>
      <c r="L30" s="311"/>
      <c r="M30" s="322"/>
      <c r="N30" s="322"/>
      <c r="O30" s="322"/>
      <c r="P30" s="312"/>
    </row>
    <row r="31" spans="1:20" ht="19.5" customHeight="1" x14ac:dyDescent="0.25">
      <c r="A31" s="23"/>
      <c r="B31" s="443"/>
      <c r="C31" s="311"/>
      <c r="D31" s="312"/>
      <c r="E31" s="443"/>
      <c r="F31" s="311"/>
      <c r="G31" s="311"/>
      <c r="H31" s="322"/>
      <c r="I31" s="322"/>
      <c r="J31" s="322"/>
      <c r="K31" s="312"/>
      <c r="L31" s="311"/>
      <c r="M31" s="322"/>
      <c r="N31" s="322"/>
      <c r="O31" s="322"/>
      <c r="P31" s="312"/>
    </row>
    <row r="32" spans="1:20" ht="19.5" customHeight="1" x14ac:dyDescent="0.25">
      <c r="A32" s="23"/>
      <c r="B32" s="241"/>
      <c r="C32" s="214"/>
      <c r="D32" s="216"/>
      <c r="E32" s="241"/>
      <c r="F32" s="214"/>
      <c r="G32" s="214"/>
      <c r="H32" s="215"/>
      <c r="I32" s="215"/>
      <c r="J32" s="215"/>
      <c r="K32" s="216"/>
      <c r="L32" s="214"/>
      <c r="M32" s="215"/>
      <c r="N32" s="215"/>
      <c r="O32" s="215"/>
      <c r="P32" s="216"/>
    </row>
    <row r="33" spans="1:16" ht="24.75" customHeight="1" x14ac:dyDescent="0.25">
      <c r="A33" s="23"/>
      <c r="B33" s="339">
        <v>7</v>
      </c>
      <c r="C33" s="211" t="s">
        <v>584</v>
      </c>
      <c r="D33" s="213"/>
      <c r="E33" s="211" t="s">
        <v>559</v>
      </c>
      <c r="F33" s="442" t="s">
        <v>86</v>
      </c>
      <c r="G33" s="211" t="s">
        <v>589</v>
      </c>
      <c r="H33" s="212"/>
      <c r="I33" s="212"/>
      <c r="J33" s="212"/>
      <c r="K33" s="213"/>
      <c r="L33" s="211" t="s">
        <v>590</v>
      </c>
      <c r="M33" s="212"/>
      <c r="N33" s="212"/>
      <c r="O33" s="212"/>
      <c r="P33" s="213"/>
    </row>
    <row r="34" spans="1:16" ht="24.75" customHeight="1" x14ac:dyDescent="0.25">
      <c r="A34" s="23"/>
      <c r="B34" s="443"/>
      <c r="C34" s="311"/>
      <c r="D34" s="312"/>
      <c r="E34" s="443"/>
      <c r="F34" s="311"/>
      <c r="G34" s="311"/>
      <c r="H34" s="322"/>
      <c r="I34" s="322"/>
      <c r="J34" s="322"/>
      <c r="K34" s="312"/>
      <c r="L34" s="311"/>
      <c r="M34" s="322"/>
      <c r="N34" s="322"/>
      <c r="O34" s="322"/>
      <c r="P34" s="312"/>
    </row>
    <row r="35" spans="1:16" ht="24.75" customHeight="1" x14ac:dyDescent="0.25">
      <c r="A35" s="23"/>
      <c r="B35" s="443"/>
      <c r="C35" s="311"/>
      <c r="D35" s="312"/>
      <c r="E35" s="443"/>
      <c r="F35" s="311"/>
      <c r="G35" s="311"/>
      <c r="H35" s="322"/>
      <c r="I35" s="322"/>
      <c r="J35" s="322"/>
      <c r="K35" s="312"/>
      <c r="L35" s="311"/>
      <c r="M35" s="322"/>
      <c r="N35" s="322"/>
      <c r="O35" s="322"/>
      <c r="P35" s="312"/>
    </row>
    <row r="36" spans="1:16" ht="24.75" customHeight="1" x14ac:dyDescent="0.25">
      <c r="A36" s="23"/>
      <c r="B36" s="241"/>
      <c r="C36" s="214"/>
      <c r="D36" s="216"/>
      <c r="E36" s="241"/>
      <c r="F36" s="214"/>
      <c r="G36" s="214"/>
      <c r="H36" s="215"/>
      <c r="I36" s="215"/>
      <c r="J36" s="215"/>
      <c r="K36" s="216"/>
      <c r="L36" s="214"/>
      <c r="M36" s="215"/>
      <c r="N36" s="215"/>
      <c r="O36" s="215"/>
      <c r="P36" s="216"/>
    </row>
    <row r="37" spans="1:16" ht="24.75" customHeight="1" x14ac:dyDescent="0.25">
      <c r="A37" s="23"/>
      <c r="B37" s="339">
        <v>8</v>
      </c>
      <c r="C37" s="211" t="s">
        <v>591</v>
      </c>
      <c r="D37" s="213"/>
      <c r="E37" s="211" t="s">
        <v>559</v>
      </c>
      <c r="F37" s="442" t="s">
        <v>86</v>
      </c>
      <c r="G37" s="211" t="s">
        <v>592</v>
      </c>
      <c r="H37" s="212"/>
      <c r="I37" s="212"/>
      <c r="J37" s="212"/>
      <c r="K37" s="213"/>
      <c r="L37" s="211" t="s">
        <v>593</v>
      </c>
      <c r="M37" s="212"/>
      <c r="N37" s="212"/>
      <c r="O37" s="212"/>
      <c r="P37" s="213"/>
    </row>
    <row r="38" spans="1:16" ht="24.75" customHeight="1" x14ac:dyDescent="0.25">
      <c r="A38" s="23"/>
      <c r="B38" s="443"/>
      <c r="C38" s="311"/>
      <c r="D38" s="312"/>
      <c r="E38" s="443"/>
      <c r="F38" s="311"/>
      <c r="G38" s="311"/>
      <c r="H38" s="322"/>
      <c r="I38" s="322"/>
      <c r="J38" s="322"/>
      <c r="K38" s="312"/>
      <c r="L38" s="311"/>
      <c r="M38" s="322"/>
      <c r="N38" s="322"/>
      <c r="O38" s="322"/>
      <c r="P38" s="312"/>
    </row>
    <row r="39" spans="1:16" ht="24.75" customHeight="1" x14ac:dyDescent="0.25">
      <c r="A39" s="23"/>
      <c r="B39" s="443"/>
      <c r="C39" s="311"/>
      <c r="D39" s="312"/>
      <c r="E39" s="443"/>
      <c r="F39" s="311"/>
      <c r="G39" s="311"/>
      <c r="H39" s="322"/>
      <c r="I39" s="322"/>
      <c r="J39" s="322"/>
      <c r="K39" s="312"/>
      <c r="L39" s="311"/>
      <c r="M39" s="322"/>
      <c r="N39" s="322"/>
      <c r="O39" s="322"/>
      <c r="P39" s="312"/>
    </row>
    <row r="40" spans="1:16" ht="24.75" customHeight="1" x14ac:dyDescent="0.25">
      <c r="A40" s="23"/>
      <c r="B40" s="241"/>
      <c r="C40" s="214"/>
      <c r="D40" s="216"/>
      <c r="E40" s="241"/>
      <c r="F40" s="214"/>
      <c r="G40" s="214"/>
      <c r="H40" s="215"/>
      <c r="I40" s="215"/>
      <c r="J40" s="215"/>
      <c r="K40" s="216"/>
      <c r="L40" s="214"/>
      <c r="M40" s="215"/>
      <c r="N40" s="215"/>
      <c r="O40" s="215"/>
      <c r="P40" s="216"/>
    </row>
    <row r="41" spans="1:16" ht="30.75" customHeight="1" x14ac:dyDescent="0.25">
      <c r="A41" s="23"/>
      <c r="B41" s="339">
        <v>9</v>
      </c>
      <c r="C41" s="211" t="s">
        <v>591</v>
      </c>
      <c r="D41" s="213"/>
      <c r="E41" s="211" t="s">
        <v>559</v>
      </c>
      <c r="F41" s="442" t="s">
        <v>86</v>
      </c>
      <c r="G41" s="211" t="s">
        <v>594</v>
      </c>
      <c r="H41" s="212"/>
      <c r="I41" s="212"/>
      <c r="J41" s="212"/>
      <c r="K41" s="213"/>
      <c r="L41" s="211" t="s">
        <v>595</v>
      </c>
      <c r="M41" s="212"/>
      <c r="N41" s="212"/>
      <c r="O41" s="212"/>
      <c r="P41" s="213"/>
    </row>
    <row r="42" spans="1:16" ht="30.75" customHeight="1" x14ac:dyDescent="0.25">
      <c r="A42" s="23"/>
      <c r="B42" s="443"/>
      <c r="C42" s="311"/>
      <c r="D42" s="312"/>
      <c r="E42" s="443"/>
      <c r="F42" s="311"/>
      <c r="G42" s="311"/>
      <c r="H42" s="322"/>
      <c r="I42" s="322"/>
      <c r="J42" s="322"/>
      <c r="K42" s="312"/>
      <c r="L42" s="311"/>
      <c r="M42" s="322"/>
      <c r="N42" s="322"/>
      <c r="O42" s="322"/>
      <c r="P42" s="312"/>
    </row>
    <row r="43" spans="1:16" ht="30.75" customHeight="1" x14ac:dyDescent="0.25">
      <c r="A43" s="23"/>
      <c r="B43" s="443"/>
      <c r="C43" s="311"/>
      <c r="D43" s="312"/>
      <c r="E43" s="443"/>
      <c r="F43" s="311"/>
      <c r="G43" s="311"/>
      <c r="H43" s="322"/>
      <c r="I43" s="322"/>
      <c r="J43" s="322"/>
      <c r="K43" s="312"/>
      <c r="L43" s="311"/>
      <c r="M43" s="322"/>
      <c r="N43" s="322"/>
      <c r="O43" s="322"/>
      <c r="P43" s="312"/>
    </row>
    <row r="44" spans="1:16" ht="30.75" customHeight="1" x14ac:dyDescent="0.25">
      <c r="A44" s="23"/>
      <c r="B44" s="241"/>
      <c r="C44" s="214"/>
      <c r="D44" s="216"/>
      <c r="E44" s="241"/>
      <c r="F44" s="214"/>
      <c r="G44" s="214"/>
      <c r="H44" s="215"/>
      <c r="I44" s="215"/>
      <c r="J44" s="215"/>
      <c r="K44" s="216"/>
      <c r="L44" s="214"/>
      <c r="M44" s="215"/>
      <c r="N44" s="215"/>
      <c r="O44" s="215"/>
      <c r="P44" s="216"/>
    </row>
    <row r="45" spans="1:16" ht="14.45" customHeight="1" x14ac:dyDescent="0.25">
      <c r="A45" s="23"/>
      <c r="B45" s="339">
        <v>10</v>
      </c>
      <c r="C45" s="211" t="s">
        <v>591</v>
      </c>
      <c r="D45" s="213"/>
      <c r="E45" s="211" t="s">
        <v>559</v>
      </c>
      <c r="F45" s="442" t="s">
        <v>86</v>
      </c>
      <c r="G45" s="211" t="s">
        <v>596</v>
      </c>
      <c r="H45" s="212"/>
      <c r="I45" s="212"/>
      <c r="J45" s="212"/>
      <c r="K45" s="213"/>
      <c r="L45" s="211" t="s">
        <v>597</v>
      </c>
      <c r="M45" s="212"/>
      <c r="N45" s="212"/>
      <c r="O45" s="212"/>
      <c r="P45" s="213"/>
    </row>
    <row r="46" spans="1:16" ht="14.45" customHeight="1" x14ac:dyDescent="0.25">
      <c r="A46" s="23"/>
      <c r="B46" s="443"/>
      <c r="C46" s="311"/>
      <c r="D46" s="312"/>
      <c r="E46" s="443"/>
      <c r="F46" s="311"/>
      <c r="G46" s="311"/>
      <c r="H46" s="322"/>
      <c r="I46" s="322"/>
      <c r="J46" s="322"/>
      <c r="K46" s="312"/>
      <c r="L46" s="311"/>
      <c r="M46" s="322"/>
      <c r="N46" s="322"/>
      <c r="O46" s="322"/>
      <c r="P46" s="312"/>
    </row>
    <row r="47" spans="1:16" ht="14.45" customHeight="1" x14ac:dyDescent="0.25">
      <c r="A47" s="23"/>
      <c r="B47" s="443"/>
      <c r="C47" s="311"/>
      <c r="D47" s="312"/>
      <c r="E47" s="443"/>
      <c r="F47" s="311"/>
      <c r="G47" s="311"/>
      <c r="H47" s="322"/>
      <c r="I47" s="322"/>
      <c r="J47" s="322"/>
      <c r="K47" s="312"/>
      <c r="L47" s="311"/>
      <c r="M47" s="322"/>
      <c r="N47" s="322"/>
      <c r="O47" s="322"/>
      <c r="P47" s="312"/>
    </row>
    <row r="48" spans="1:16" ht="14.45" customHeight="1" x14ac:dyDescent="0.25">
      <c r="A48" s="23"/>
      <c r="B48" s="241"/>
      <c r="C48" s="214"/>
      <c r="D48" s="216"/>
      <c r="E48" s="241"/>
      <c r="F48" s="214"/>
      <c r="G48" s="214"/>
      <c r="H48" s="215"/>
      <c r="I48" s="215"/>
      <c r="J48" s="215"/>
      <c r="K48" s="216"/>
      <c r="L48" s="214"/>
      <c r="M48" s="215"/>
      <c r="N48" s="215"/>
      <c r="O48" s="215"/>
      <c r="P48" s="216"/>
    </row>
    <row r="49" spans="1:16" ht="14.45" customHeight="1" x14ac:dyDescent="0.25">
      <c r="A49" s="23"/>
      <c r="B49" s="339">
        <v>11</v>
      </c>
      <c r="C49" s="211" t="s">
        <v>591</v>
      </c>
      <c r="D49" s="213"/>
      <c r="E49" s="211" t="s">
        <v>559</v>
      </c>
      <c r="F49" s="442" t="s">
        <v>86</v>
      </c>
      <c r="G49" s="211" t="s">
        <v>598</v>
      </c>
      <c r="H49" s="212"/>
      <c r="I49" s="212"/>
      <c r="J49" s="212"/>
      <c r="K49" s="213"/>
      <c r="L49" s="211" t="s">
        <v>599</v>
      </c>
      <c r="M49" s="212"/>
      <c r="N49" s="212"/>
      <c r="O49" s="212"/>
      <c r="P49" s="213"/>
    </row>
    <row r="50" spans="1:16" ht="14.45" customHeight="1" x14ac:dyDescent="0.25">
      <c r="A50" s="23"/>
      <c r="B50" s="443"/>
      <c r="C50" s="311"/>
      <c r="D50" s="312"/>
      <c r="E50" s="443"/>
      <c r="F50" s="311"/>
      <c r="G50" s="311"/>
      <c r="H50" s="322"/>
      <c r="I50" s="322"/>
      <c r="J50" s="322"/>
      <c r="K50" s="312"/>
      <c r="L50" s="311"/>
      <c r="M50" s="322"/>
      <c r="N50" s="322"/>
      <c r="O50" s="322"/>
      <c r="P50" s="312"/>
    </row>
    <row r="51" spans="1:16" ht="14.45" customHeight="1" x14ac:dyDescent="0.25">
      <c r="A51" s="23"/>
      <c r="B51" s="443"/>
      <c r="C51" s="311"/>
      <c r="D51" s="312"/>
      <c r="E51" s="443"/>
      <c r="F51" s="311"/>
      <c r="G51" s="311"/>
      <c r="H51" s="322"/>
      <c r="I51" s="322"/>
      <c r="J51" s="322"/>
      <c r="K51" s="312"/>
      <c r="L51" s="311"/>
      <c r="M51" s="322"/>
      <c r="N51" s="322"/>
      <c r="O51" s="322"/>
      <c r="P51" s="312"/>
    </row>
    <row r="52" spans="1:16" ht="14.45" customHeight="1" x14ac:dyDescent="0.25">
      <c r="A52" s="23"/>
      <c r="B52" s="241"/>
      <c r="C52" s="214"/>
      <c r="D52" s="216"/>
      <c r="E52" s="241"/>
      <c r="F52" s="214"/>
      <c r="G52" s="214"/>
      <c r="H52" s="215"/>
      <c r="I52" s="215"/>
      <c r="J52" s="215"/>
      <c r="K52" s="216"/>
      <c r="L52" s="214"/>
      <c r="M52" s="215"/>
      <c r="N52" s="215"/>
      <c r="O52" s="215"/>
      <c r="P52" s="216"/>
    </row>
    <row r="53" spans="1:16" ht="14.45" customHeight="1" x14ac:dyDescent="0.25">
      <c r="A53" s="23"/>
      <c r="B53" s="339">
        <v>12</v>
      </c>
      <c r="C53" s="211" t="s">
        <v>572</v>
      </c>
      <c r="D53" s="213"/>
      <c r="E53" s="211" t="s">
        <v>600</v>
      </c>
      <c r="F53" s="442" t="s">
        <v>601</v>
      </c>
      <c r="G53" s="211" t="s">
        <v>602</v>
      </c>
      <c r="H53" s="212"/>
      <c r="I53" s="212"/>
      <c r="J53" s="212"/>
      <c r="K53" s="213"/>
      <c r="L53" s="211" t="s">
        <v>603</v>
      </c>
      <c r="M53" s="212"/>
      <c r="N53" s="212"/>
      <c r="O53" s="212"/>
      <c r="P53" s="213"/>
    </row>
    <row r="54" spans="1:16" ht="14.45" customHeight="1" x14ac:dyDescent="0.25">
      <c r="A54" s="23"/>
      <c r="B54" s="443"/>
      <c r="C54" s="311"/>
      <c r="D54" s="312"/>
      <c r="E54" s="443"/>
      <c r="F54" s="311"/>
      <c r="G54" s="311"/>
      <c r="H54" s="322"/>
      <c r="I54" s="322"/>
      <c r="J54" s="322"/>
      <c r="K54" s="312"/>
      <c r="L54" s="311"/>
      <c r="M54" s="322"/>
      <c r="N54" s="322"/>
      <c r="O54" s="322"/>
      <c r="P54" s="312"/>
    </row>
    <row r="55" spans="1:16" ht="14.45" customHeight="1" x14ac:dyDescent="0.25">
      <c r="A55" s="23"/>
      <c r="B55" s="443"/>
      <c r="C55" s="311"/>
      <c r="D55" s="312"/>
      <c r="E55" s="443"/>
      <c r="F55" s="311"/>
      <c r="G55" s="311"/>
      <c r="H55" s="322"/>
      <c r="I55" s="322"/>
      <c r="J55" s="322"/>
      <c r="K55" s="312"/>
      <c r="L55" s="311"/>
      <c r="M55" s="322"/>
      <c r="N55" s="322"/>
      <c r="O55" s="322"/>
      <c r="P55" s="312"/>
    </row>
    <row r="56" spans="1:16" ht="14.45" customHeight="1" x14ac:dyDescent="0.25">
      <c r="A56" s="23"/>
      <c r="B56" s="241"/>
      <c r="C56" s="214"/>
      <c r="D56" s="216"/>
      <c r="E56" s="241"/>
      <c r="F56" s="214"/>
      <c r="G56" s="214"/>
      <c r="H56" s="215"/>
      <c r="I56" s="215"/>
      <c r="J56" s="215"/>
      <c r="K56" s="216"/>
      <c r="L56" s="214"/>
      <c r="M56" s="215"/>
      <c r="N56" s="215"/>
      <c r="O56" s="215"/>
      <c r="P56" s="216"/>
    </row>
    <row r="57" spans="1:16" ht="14.45" customHeight="1" x14ac:dyDescent="0.25">
      <c r="A57" s="23"/>
      <c r="B57" s="339">
        <v>13</v>
      </c>
      <c r="C57" s="211" t="s">
        <v>576</v>
      </c>
      <c r="D57" s="213"/>
      <c r="E57" s="211" t="s">
        <v>600</v>
      </c>
      <c r="F57" s="442" t="s">
        <v>601</v>
      </c>
      <c r="G57" s="211" t="s">
        <v>604</v>
      </c>
      <c r="H57" s="212"/>
      <c r="I57" s="212"/>
      <c r="J57" s="212"/>
      <c r="K57" s="213"/>
      <c r="L57" s="211" t="s">
        <v>605</v>
      </c>
      <c r="M57" s="212"/>
      <c r="N57" s="212"/>
      <c r="O57" s="212"/>
      <c r="P57" s="213"/>
    </row>
    <row r="58" spans="1:16" ht="14.45" customHeight="1" x14ac:dyDescent="0.25">
      <c r="A58" s="23"/>
      <c r="B58" s="443"/>
      <c r="C58" s="311"/>
      <c r="D58" s="312"/>
      <c r="E58" s="443"/>
      <c r="F58" s="311"/>
      <c r="G58" s="311"/>
      <c r="H58" s="322"/>
      <c r="I58" s="322"/>
      <c r="J58" s="322"/>
      <c r="K58" s="312"/>
      <c r="L58" s="311"/>
      <c r="M58" s="322"/>
      <c r="N58" s="322"/>
      <c r="O58" s="322"/>
      <c r="P58" s="312"/>
    </row>
    <row r="59" spans="1:16" ht="14.45" customHeight="1" x14ac:dyDescent="0.25">
      <c r="A59" s="23"/>
      <c r="B59" s="443"/>
      <c r="C59" s="311"/>
      <c r="D59" s="312"/>
      <c r="E59" s="443"/>
      <c r="F59" s="311"/>
      <c r="G59" s="311"/>
      <c r="H59" s="322"/>
      <c r="I59" s="322"/>
      <c r="J59" s="322"/>
      <c r="K59" s="312"/>
      <c r="L59" s="311"/>
      <c r="M59" s="322"/>
      <c r="N59" s="322"/>
      <c r="O59" s="322"/>
      <c r="P59" s="312"/>
    </row>
    <row r="60" spans="1:16" ht="14.45" customHeight="1" x14ac:dyDescent="0.25">
      <c r="A60" s="23"/>
      <c r="B60" s="241"/>
      <c r="C60" s="214"/>
      <c r="D60" s="216"/>
      <c r="E60" s="241"/>
      <c r="F60" s="214"/>
      <c r="G60" s="214"/>
      <c r="H60" s="215"/>
      <c r="I60" s="215"/>
      <c r="J60" s="215"/>
      <c r="K60" s="216"/>
      <c r="L60" s="214"/>
      <c r="M60" s="215"/>
      <c r="N60" s="215"/>
      <c r="O60" s="215"/>
      <c r="P60" s="216"/>
    </row>
    <row r="61" spans="1:16" ht="14.45" customHeight="1" x14ac:dyDescent="0.25">
      <c r="A61" s="23"/>
      <c r="B61" s="459"/>
      <c r="C61" s="460"/>
      <c r="D61" s="460"/>
      <c r="E61" s="460"/>
      <c r="F61" s="460"/>
      <c r="G61" s="460"/>
      <c r="H61" s="460"/>
      <c r="I61" s="460"/>
      <c r="J61" s="460"/>
      <c r="K61" s="460"/>
      <c r="L61" s="460"/>
      <c r="M61" s="460"/>
      <c r="N61" s="460"/>
      <c r="O61" s="460"/>
      <c r="P61" s="460"/>
    </row>
    <row r="62" spans="1:16" ht="14.45" customHeight="1" x14ac:dyDescent="0.25">
      <c r="A62" s="23"/>
      <c r="B62" s="461"/>
      <c r="C62" s="462"/>
      <c r="D62" s="462"/>
      <c r="E62" s="462"/>
      <c r="F62" s="462"/>
      <c r="G62" s="462"/>
      <c r="H62" s="462"/>
      <c r="I62" s="462"/>
      <c r="J62" s="462"/>
      <c r="K62" s="462"/>
      <c r="L62" s="462"/>
      <c r="M62" s="462"/>
      <c r="N62" s="462"/>
      <c r="O62" s="462"/>
      <c r="P62" s="462"/>
    </row>
    <row r="63" spans="1:16" ht="14.45" customHeight="1" x14ac:dyDescent="0.25">
      <c r="A63" s="23"/>
      <c r="B63" s="453" t="s">
        <v>606</v>
      </c>
      <c r="C63" s="454"/>
      <c r="D63" s="454"/>
      <c r="E63" s="454"/>
      <c r="F63" s="454"/>
      <c r="G63" s="454"/>
      <c r="H63" s="454"/>
      <c r="I63" s="454"/>
      <c r="J63" s="454"/>
      <c r="K63" s="454"/>
      <c r="L63" s="454"/>
      <c r="M63" s="454"/>
      <c r="N63" s="454"/>
      <c r="O63" s="454"/>
      <c r="P63" s="455"/>
    </row>
    <row r="64" spans="1:16" ht="14.45" customHeight="1" x14ac:dyDescent="0.25">
      <c r="A64" s="23"/>
      <c r="B64" s="456" t="s">
        <v>607</v>
      </c>
      <c r="C64" s="456" t="s">
        <v>608</v>
      </c>
      <c r="D64" s="436" t="s">
        <v>609</v>
      </c>
      <c r="E64" s="437"/>
      <c r="F64" s="437"/>
      <c r="G64" s="437"/>
      <c r="H64" s="437"/>
      <c r="I64" s="437"/>
      <c r="J64" s="437"/>
      <c r="K64" s="437"/>
      <c r="L64" s="437"/>
      <c r="M64" s="437"/>
      <c r="N64" s="437"/>
      <c r="O64" s="437"/>
      <c r="P64" s="438"/>
    </row>
    <row r="65" spans="1:28" ht="17.100000000000001" customHeight="1" x14ac:dyDescent="0.3">
      <c r="A65" s="23"/>
      <c r="B65" s="457"/>
      <c r="C65" s="457"/>
      <c r="D65" s="439"/>
      <c r="E65" s="440"/>
      <c r="F65" s="440"/>
      <c r="G65" s="440"/>
      <c r="H65" s="440"/>
      <c r="I65" s="440"/>
      <c r="J65" s="440"/>
      <c r="K65" s="440"/>
      <c r="L65" s="440"/>
      <c r="M65" s="440"/>
      <c r="N65" s="440"/>
      <c r="O65" s="440"/>
      <c r="P65" s="441"/>
      <c r="R65" s="43"/>
      <c r="S65" s="43"/>
      <c r="T65" s="43"/>
      <c r="U65" s="43"/>
      <c r="V65" s="43"/>
      <c r="W65" s="43"/>
      <c r="X65" s="43"/>
      <c r="Y65" s="43"/>
      <c r="Z65" s="43"/>
      <c r="AA65" s="43"/>
      <c r="AB65" s="43"/>
    </row>
    <row r="66" spans="1:28" ht="17.100000000000001" customHeight="1" x14ac:dyDescent="0.3">
      <c r="A66" s="23"/>
      <c r="B66" s="333" t="s">
        <v>559</v>
      </c>
      <c r="C66" s="211" t="s">
        <v>559</v>
      </c>
      <c r="D66" s="211" t="s">
        <v>610</v>
      </c>
      <c r="E66" s="212"/>
      <c r="F66" s="212"/>
      <c r="G66" s="212"/>
      <c r="H66" s="212"/>
      <c r="I66" s="212"/>
      <c r="J66" s="212"/>
      <c r="K66" s="212"/>
      <c r="L66" s="212"/>
      <c r="M66" s="212"/>
      <c r="N66" s="212"/>
      <c r="O66" s="212"/>
      <c r="P66" s="213"/>
      <c r="R66" s="43"/>
      <c r="S66" s="43"/>
      <c r="T66" s="43"/>
      <c r="U66" s="43"/>
      <c r="V66" s="43"/>
      <c r="W66" s="43"/>
      <c r="X66" s="43"/>
      <c r="Y66" s="43"/>
      <c r="Z66" s="43"/>
      <c r="AA66" s="43"/>
      <c r="AB66" s="43"/>
    </row>
    <row r="67" spans="1:28" ht="17.100000000000001" customHeight="1" x14ac:dyDescent="0.3">
      <c r="A67" s="23"/>
      <c r="B67" s="444"/>
      <c r="C67" s="443"/>
      <c r="D67" s="311"/>
      <c r="E67" s="322"/>
      <c r="F67" s="322"/>
      <c r="G67" s="322"/>
      <c r="H67" s="322"/>
      <c r="I67" s="322"/>
      <c r="J67" s="322"/>
      <c r="K67" s="322"/>
      <c r="L67" s="322"/>
      <c r="M67" s="322"/>
      <c r="N67" s="322"/>
      <c r="O67" s="322"/>
      <c r="P67" s="312"/>
      <c r="R67" s="43"/>
      <c r="S67" s="43"/>
      <c r="T67" s="43"/>
      <c r="U67" s="43"/>
      <c r="V67" s="43"/>
      <c r="W67" s="43"/>
      <c r="X67" s="43"/>
      <c r="Y67" s="43"/>
      <c r="Z67" s="43"/>
      <c r="AA67" s="43"/>
      <c r="AB67" s="43"/>
    </row>
    <row r="68" spans="1:28" ht="17.100000000000001" customHeight="1" x14ac:dyDescent="0.3">
      <c r="A68" s="23"/>
      <c r="B68" s="244"/>
      <c r="C68" s="241"/>
      <c r="D68" s="214"/>
      <c r="E68" s="215"/>
      <c r="F68" s="215"/>
      <c r="G68" s="215"/>
      <c r="H68" s="215"/>
      <c r="I68" s="215"/>
      <c r="J68" s="215"/>
      <c r="K68" s="215"/>
      <c r="L68" s="215"/>
      <c r="M68" s="215"/>
      <c r="N68" s="215"/>
      <c r="O68" s="215"/>
      <c r="P68" s="216"/>
      <c r="R68" s="43"/>
      <c r="S68" s="43"/>
      <c r="T68" s="43"/>
      <c r="U68" s="43"/>
      <c r="V68" s="43"/>
      <c r="W68" s="43"/>
      <c r="X68" s="43"/>
      <c r="Y68" s="43"/>
      <c r="Z68" s="43"/>
      <c r="AA68" s="43"/>
      <c r="AB68" s="43"/>
    </row>
    <row r="69" spans="1:28" ht="17.100000000000001" customHeight="1" x14ac:dyDescent="0.3">
      <c r="A69" s="23"/>
      <c r="B69" s="23"/>
      <c r="C69" s="23"/>
      <c r="D69" s="23"/>
      <c r="E69" s="23"/>
      <c r="F69" s="23"/>
      <c r="G69" s="23"/>
      <c r="H69" s="23"/>
      <c r="I69" s="23"/>
      <c r="J69" s="23"/>
      <c r="K69" s="23"/>
      <c r="L69" s="23"/>
      <c r="M69" s="23"/>
      <c r="N69" s="23"/>
      <c r="O69" s="23"/>
      <c r="P69" s="23"/>
      <c r="R69" s="43"/>
      <c r="S69" s="43"/>
      <c r="T69" s="43"/>
      <c r="U69" s="43"/>
      <c r="V69" s="43"/>
      <c r="W69" s="43"/>
      <c r="X69" s="43"/>
      <c r="Y69" s="43"/>
      <c r="Z69" s="43"/>
      <c r="AA69" s="43"/>
      <c r="AB69" s="43"/>
    </row>
    <row r="70" spans="1:28" ht="17.100000000000001" customHeight="1" x14ac:dyDescent="0.3">
      <c r="A70" s="23"/>
      <c r="B70" s="23"/>
      <c r="C70" s="23"/>
      <c r="D70" s="23"/>
      <c r="E70" s="23"/>
      <c r="F70" s="23"/>
      <c r="G70" s="23"/>
      <c r="H70" s="23"/>
      <c r="I70" s="23"/>
      <c r="J70" s="23"/>
      <c r="K70" s="23"/>
      <c r="L70" s="23"/>
      <c r="M70" s="23"/>
      <c r="N70" s="23"/>
      <c r="O70" s="23"/>
      <c r="P70" s="23"/>
      <c r="R70" s="43"/>
      <c r="S70" s="43"/>
      <c r="T70" s="43"/>
      <c r="U70" s="43"/>
      <c r="V70" s="43"/>
      <c r="W70" s="43"/>
      <c r="X70" s="43"/>
      <c r="Y70" s="43"/>
      <c r="Z70" s="43"/>
      <c r="AA70" s="43"/>
      <c r="AB70" s="43"/>
    </row>
    <row r="71" spans="1:28" ht="17.100000000000001" customHeight="1" x14ac:dyDescent="0.3">
      <c r="A71" s="23"/>
      <c r="B71" s="23"/>
      <c r="C71" s="23"/>
      <c r="D71" s="23"/>
      <c r="E71" s="23"/>
      <c r="F71" s="23"/>
      <c r="G71" s="23"/>
      <c r="H71" s="23"/>
      <c r="I71" s="23"/>
      <c r="J71" s="23"/>
      <c r="K71" s="23"/>
      <c r="L71" s="23"/>
      <c r="M71" s="23"/>
      <c r="N71" s="23"/>
      <c r="O71" s="10"/>
      <c r="P71" s="23"/>
      <c r="R71" s="126"/>
      <c r="S71" s="126"/>
      <c r="T71" s="126"/>
      <c r="U71" s="126"/>
      <c r="V71" s="126"/>
      <c r="W71" s="126"/>
      <c r="X71" s="126"/>
      <c r="Y71" s="126"/>
      <c r="Z71" s="126"/>
      <c r="AA71" s="126"/>
      <c r="AB71" s="126"/>
    </row>
    <row r="72" spans="1:28" ht="17.100000000000001" customHeight="1" x14ac:dyDescent="0.3">
      <c r="A72" s="23"/>
      <c r="B72" s="23"/>
      <c r="C72" s="23"/>
      <c r="D72" s="23"/>
      <c r="E72" s="23"/>
      <c r="F72" s="23"/>
      <c r="G72" s="23"/>
      <c r="H72" s="23"/>
      <c r="I72" s="23"/>
      <c r="J72" s="23"/>
      <c r="K72" s="23"/>
      <c r="L72" s="23"/>
      <c r="M72" s="23"/>
      <c r="N72" s="23"/>
      <c r="O72" s="23"/>
      <c r="P72" s="23"/>
      <c r="R72" s="125"/>
      <c r="S72" s="126"/>
      <c r="T72" s="126"/>
      <c r="U72" s="126"/>
      <c r="V72" s="126"/>
      <c r="W72" s="126"/>
      <c r="X72" s="126"/>
      <c r="Y72" s="126"/>
      <c r="Z72" s="126"/>
      <c r="AA72" s="126"/>
      <c r="AB72" s="126"/>
    </row>
    <row r="73" spans="1:28" ht="34.5" customHeight="1" x14ac:dyDescent="0.25">
      <c r="A73" s="23"/>
      <c r="B73" s="23"/>
      <c r="C73" s="23"/>
      <c r="D73" s="23"/>
      <c r="E73" s="23"/>
      <c r="F73" s="23"/>
      <c r="G73" s="23"/>
      <c r="H73" s="23"/>
      <c r="I73" s="23"/>
      <c r="J73" s="23"/>
      <c r="K73" s="23"/>
      <c r="L73" s="23"/>
      <c r="M73" s="23"/>
      <c r="N73" s="23"/>
      <c r="O73" s="23"/>
      <c r="P73" s="23"/>
      <c r="R73" s="650"/>
      <c r="S73" s="604"/>
      <c r="T73" s="604"/>
      <c r="U73" s="604"/>
      <c r="V73" s="604"/>
      <c r="W73" s="604"/>
      <c r="X73" s="604"/>
      <c r="Y73" s="604"/>
      <c r="Z73" s="604"/>
      <c r="AA73" s="604"/>
      <c r="AB73" s="604"/>
    </row>
    <row r="74" spans="1:28" ht="15" customHeight="1" x14ac:dyDescent="0.25">
      <c r="A74" s="23"/>
      <c r="B74" s="23"/>
      <c r="C74" s="23"/>
      <c r="D74" s="23"/>
      <c r="E74" s="23"/>
      <c r="F74" s="23"/>
      <c r="G74" s="23"/>
      <c r="H74" s="23"/>
      <c r="I74" s="23"/>
      <c r="J74" s="23"/>
      <c r="K74" s="23"/>
      <c r="L74" s="23"/>
      <c r="M74" s="23"/>
      <c r="N74" s="23"/>
      <c r="O74" s="23"/>
      <c r="P74" s="23"/>
      <c r="R74" s="605"/>
      <c r="S74" s="604"/>
      <c r="T74" s="606"/>
      <c r="U74" s="604"/>
      <c r="V74" s="604"/>
      <c r="W74" s="604"/>
      <c r="X74" s="604"/>
      <c r="Y74" s="604"/>
      <c r="Z74" s="604"/>
      <c r="AA74" s="604"/>
      <c r="AB74" s="604"/>
    </row>
    <row r="75" spans="1:28" ht="15" customHeight="1" x14ac:dyDescent="0.25">
      <c r="A75" s="23"/>
      <c r="B75" s="23"/>
      <c r="C75" s="23"/>
      <c r="D75" s="23"/>
      <c r="E75" s="23"/>
      <c r="F75" s="23"/>
      <c r="G75" s="23"/>
      <c r="H75" s="23"/>
      <c r="I75" s="23"/>
      <c r="J75" s="23"/>
      <c r="K75" s="23"/>
      <c r="L75" s="23"/>
      <c r="M75" s="23"/>
      <c r="N75" s="23"/>
      <c r="O75" s="23"/>
      <c r="P75" s="23"/>
      <c r="R75" s="605"/>
      <c r="S75" s="604"/>
      <c r="T75" s="606"/>
      <c r="U75" s="604"/>
      <c r="V75" s="604"/>
      <c r="W75" s="604"/>
      <c r="X75" s="604"/>
      <c r="Y75" s="604"/>
      <c r="Z75" s="604"/>
      <c r="AA75" s="604"/>
      <c r="AB75" s="604"/>
    </row>
    <row r="76" spans="1:28" ht="15" customHeight="1" x14ac:dyDescent="0.25">
      <c r="A76" s="23"/>
      <c r="B76" s="23"/>
      <c r="C76" s="23"/>
      <c r="D76" s="23"/>
      <c r="E76" s="23"/>
      <c r="F76" s="23"/>
      <c r="G76" s="23"/>
      <c r="H76" s="23"/>
      <c r="I76" s="23"/>
      <c r="J76" s="23"/>
      <c r="K76" s="23"/>
      <c r="L76" s="23"/>
      <c r="M76" s="23"/>
      <c r="N76" s="23"/>
      <c r="O76" s="23"/>
      <c r="P76" s="23"/>
      <c r="R76" s="605"/>
      <c r="S76" s="604"/>
      <c r="T76" s="606"/>
      <c r="U76" s="604"/>
      <c r="V76" s="604"/>
      <c r="W76" s="604"/>
      <c r="X76" s="604"/>
      <c r="Y76" s="604"/>
      <c r="Z76" s="604"/>
      <c r="AA76" s="604"/>
      <c r="AB76" s="604"/>
    </row>
    <row r="77" spans="1:28" ht="15" customHeight="1" x14ac:dyDescent="0.25">
      <c r="A77" s="23"/>
      <c r="B77" s="23"/>
      <c r="C77" s="23"/>
      <c r="D77" s="23"/>
      <c r="E77" s="23"/>
      <c r="F77" s="23"/>
      <c r="G77" s="23"/>
      <c r="H77" s="23"/>
      <c r="I77" s="23"/>
      <c r="J77" s="23"/>
      <c r="K77" s="23"/>
      <c r="L77" s="23"/>
      <c r="M77" s="23"/>
      <c r="N77" s="23"/>
      <c r="O77" s="23"/>
      <c r="P77" s="23"/>
      <c r="R77" s="605"/>
      <c r="S77" s="604"/>
      <c r="T77" s="606"/>
      <c r="U77" s="604"/>
      <c r="V77" s="604"/>
      <c r="W77" s="604"/>
      <c r="X77" s="604"/>
      <c r="Y77" s="604"/>
      <c r="Z77" s="604"/>
      <c r="AA77" s="604"/>
      <c r="AB77" s="604"/>
    </row>
    <row r="78" spans="1:28" ht="14.45" customHeight="1" x14ac:dyDescent="0.3">
      <c r="A78" s="23"/>
      <c r="B78" s="350" t="s">
        <v>611</v>
      </c>
      <c r="C78" s="225"/>
      <c r="D78" s="225"/>
      <c r="E78" s="225"/>
      <c r="F78" s="225"/>
      <c r="G78" s="225"/>
      <c r="H78" s="225"/>
      <c r="I78" s="225"/>
      <c r="J78" s="225"/>
      <c r="K78" s="225"/>
      <c r="L78" s="225"/>
      <c r="M78" s="225"/>
      <c r="N78" s="225"/>
      <c r="O78" s="225"/>
      <c r="P78" s="225"/>
      <c r="R78" s="126"/>
      <c r="S78" s="126"/>
      <c r="T78" s="126"/>
      <c r="U78" s="126"/>
      <c r="V78" s="126"/>
      <c r="W78" s="126"/>
      <c r="X78" s="126"/>
      <c r="Y78" s="126"/>
      <c r="Z78" s="126"/>
      <c r="AA78" s="126"/>
      <c r="AB78" s="126"/>
    </row>
    <row r="79" spans="1:28" x14ac:dyDescent="0.25">
      <c r="A79" s="23"/>
      <c r="B79" s="225"/>
      <c r="C79" s="225"/>
      <c r="D79" s="225"/>
      <c r="E79" s="225"/>
      <c r="F79" s="225"/>
      <c r="G79" s="225"/>
      <c r="H79" s="225"/>
      <c r="I79" s="225"/>
      <c r="J79" s="225"/>
      <c r="K79" s="225"/>
      <c r="L79" s="225"/>
      <c r="M79" s="225"/>
      <c r="N79" s="225"/>
      <c r="O79" s="225"/>
      <c r="P79" s="225"/>
      <c r="R79" s="122"/>
      <c r="S79" s="122"/>
      <c r="T79" s="122"/>
      <c r="U79" s="122"/>
      <c r="V79" s="122"/>
      <c r="W79" s="122"/>
      <c r="X79" s="122"/>
      <c r="Y79" s="122"/>
      <c r="Z79" s="122"/>
      <c r="AA79" s="122"/>
      <c r="AB79" s="122"/>
    </row>
    <row r="80" spans="1:28" x14ac:dyDescent="0.25">
      <c r="A80" s="23"/>
      <c r="B80" s="225"/>
      <c r="C80" s="225"/>
      <c r="D80" s="225"/>
      <c r="E80" s="225"/>
      <c r="F80" s="225"/>
      <c r="G80" s="225"/>
      <c r="H80" s="225"/>
      <c r="I80" s="225"/>
      <c r="J80" s="225"/>
      <c r="K80" s="225"/>
      <c r="L80" s="225"/>
      <c r="M80" s="225"/>
      <c r="N80" s="225"/>
      <c r="O80" s="225"/>
      <c r="P80" s="225"/>
    </row>
    <row r="81" spans="1:18" x14ac:dyDescent="0.25">
      <c r="A81" s="23"/>
      <c r="B81" s="225"/>
      <c r="C81" s="225"/>
      <c r="D81" s="225"/>
      <c r="E81" s="225"/>
      <c r="F81" s="225"/>
      <c r="G81" s="225"/>
      <c r="H81" s="225"/>
      <c r="I81" s="225"/>
      <c r="J81" s="225"/>
      <c r="K81" s="225"/>
      <c r="L81" s="225"/>
      <c r="M81" s="225"/>
      <c r="N81" s="225"/>
      <c r="O81" s="225"/>
      <c r="P81" s="225"/>
    </row>
    <row r="82" spans="1:18" x14ac:dyDescent="0.25">
      <c r="A82" s="23"/>
      <c r="B82" s="225"/>
      <c r="C82" s="225"/>
      <c r="D82" s="225"/>
      <c r="E82" s="225"/>
      <c r="F82" s="225"/>
      <c r="G82" s="225"/>
      <c r="H82" s="225"/>
      <c r="I82" s="225"/>
      <c r="J82" s="225"/>
      <c r="K82" s="225"/>
      <c r="L82" s="225"/>
      <c r="M82" s="225"/>
      <c r="N82" s="225"/>
      <c r="O82" s="225"/>
      <c r="P82" s="225"/>
    </row>
    <row r="83" spans="1:18" x14ac:dyDescent="0.25">
      <c r="A83" s="23"/>
      <c r="B83" s="225"/>
      <c r="C83" s="225"/>
      <c r="D83" s="225"/>
      <c r="E83" s="225"/>
      <c r="F83" s="225"/>
      <c r="G83" s="225"/>
      <c r="H83" s="225"/>
      <c r="I83" s="225"/>
      <c r="J83" s="225"/>
      <c r="K83" s="225"/>
      <c r="L83" s="225"/>
      <c r="M83" s="225"/>
      <c r="N83" s="225"/>
      <c r="O83" s="225"/>
      <c r="P83" s="225"/>
    </row>
    <row r="84" spans="1:18" x14ac:dyDescent="0.25">
      <c r="A84" s="23"/>
      <c r="B84" s="225"/>
      <c r="C84" s="225"/>
      <c r="D84" s="225"/>
      <c r="E84" s="225"/>
      <c r="F84" s="225"/>
      <c r="G84" s="225"/>
      <c r="H84" s="225"/>
      <c r="I84" s="225"/>
      <c r="J84" s="225"/>
      <c r="K84" s="225"/>
      <c r="L84" s="225"/>
      <c r="M84" s="225"/>
      <c r="N84" s="225"/>
      <c r="O84" s="225"/>
      <c r="P84" s="225"/>
    </row>
    <row r="85" spans="1:18" x14ac:dyDescent="0.25">
      <c r="A85" s="23"/>
      <c r="B85" s="225"/>
      <c r="C85" s="225"/>
      <c r="D85" s="225"/>
      <c r="E85" s="225"/>
      <c r="F85" s="225"/>
      <c r="G85" s="225"/>
      <c r="H85" s="225"/>
      <c r="I85" s="225"/>
      <c r="J85" s="225"/>
      <c r="K85" s="225"/>
      <c r="L85" s="225"/>
      <c r="M85" s="225"/>
      <c r="N85" s="225"/>
      <c r="O85" s="225"/>
      <c r="P85" s="225"/>
    </row>
    <row r="86" spans="1:18" ht="17.100000000000001" customHeight="1" x14ac:dyDescent="0.3">
      <c r="A86" s="23"/>
      <c r="B86" s="225"/>
      <c r="C86" s="225"/>
      <c r="D86" s="225"/>
      <c r="E86" s="225"/>
      <c r="F86" s="225"/>
      <c r="G86" s="225"/>
      <c r="H86" s="225"/>
      <c r="I86" s="225"/>
      <c r="J86" s="225"/>
      <c r="K86" s="225"/>
      <c r="L86" s="225"/>
      <c r="M86" s="225"/>
      <c r="N86" s="225"/>
      <c r="O86" s="225"/>
      <c r="P86" s="225"/>
      <c r="R86" s="43"/>
    </row>
    <row r="87" spans="1:18" x14ac:dyDescent="0.25">
      <c r="A87" s="23"/>
      <c r="B87" s="23"/>
      <c r="C87" s="23"/>
      <c r="D87" s="23"/>
      <c r="E87" s="23"/>
      <c r="F87" s="23"/>
      <c r="G87" s="23"/>
      <c r="H87" s="23"/>
      <c r="I87" s="23"/>
      <c r="J87" s="23"/>
      <c r="K87" s="23"/>
      <c r="L87" s="23"/>
      <c r="M87" s="23"/>
      <c r="N87" s="23"/>
      <c r="O87" s="23"/>
      <c r="P87" s="23"/>
    </row>
  </sheetData>
  <sheetProtection sheet="1" formatCells="0" formatColumns="0" formatRows="0" insertColumns="0" insertRows="0" insertHyperlinks="0"/>
  <mergeCells count="96">
    <mergeCell ref="B2:P2"/>
    <mergeCell ref="E17:E20"/>
    <mergeCell ref="C21:D24"/>
    <mergeCell ref="L37:P40"/>
    <mergeCell ref="B21:B24"/>
    <mergeCell ref="B6:B8"/>
    <mergeCell ref="B4:P5"/>
    <mergeCell ref="C64:C65"/>
    <mergeCell ref="C17:D20"/>
    <mergeCell ref="E13:E16"/>
    <mergeCell ref="B17:B20"/>
    <mergeCell ref="E9:E12"/>
    <mergeCell ref="C7:D8"/>
    <mergeCell ref="F17:F20"/>
    <mergeCell ref="G29:K32"/>
    <mergeCell ref="F21:F24"/>
    <mergeCell ref="B61:P62"/>
    <mergeCell ref="L25:P28"/>
    <mergeCell ref="G25:K28"/>
    <mergeCell ref="C6:P6"/>
    <mergeCell ref="F25:F28"/>
    <mergeCell ref="G37:K40"/>
    <mergeCell ref="L29:P32"/>
    <mergeCell ref="G33:K36"/>
    <mergeCell ref="L17:P20"/>
    <mergeCell ref="L7:P8"/>
    <mergeCell ref="E7:E8"/>
    <mergeCell ref="G7:K8"/>
    <mergeCell ref="F7:F8"/>
    <mergeCell ref="B63:P63"/>
    <mergeCell ref="C25:D28"/>
    <mergeCell ref="B78:P86"/>
    <mergeCell ref="B29:B32"/>
    <mergeCell ref="F33:F36"/>
    <mergeCell ref="L9:P12"/>
    <mergeCell ref="C13:D16"/>
    <mergeCell ref="B64:B65"/>
    <mergeCell ref="C9:D12"/>
    <mergeCell ref="B41:B44"/>
    <mergeCell ref="C41:D44"/>
    <mergeCell ref="E41:E44"/>
    <mergeCell ref="F41:F44"/>
    <mergeCell ref="G41:K44"/>
    <mergeCell ref="L41:P44"/>
    <mergeCell ref="B45:B48"/>
    <mergeCell ref="C45:D48"/>
    <mergeCell ref="E45:E48"/>
    <mergeCell ref="E29:E32"/>
    <mergeCell ref="B37:B40"/>
    <mergeCell ref="B66:B68"/>
    <mergeCell ref="B33:B36"/>
    <mergeCell ref="E25:E28"/>
    <mergeCell ref="F9:F12"/>
    <mergeCell ref="B25:B28"/>
    <mergeCell ref="L13:P16"/>
    <mergeCell ref="C33:D36"/>
    <mergeCell ref="C29:D32"/>
    <mergeCell ref="G13:K16"/>
    <mergeCell ref="B49:B52"/>
    <mergeCell ref="B57:B60"/>
    <mergeCell ref="B53:B56"/>
    <mergeCell ref="F53:F56"/>
    <mergeCell ref="G53:K56"/>
    <mergeCell ref="F45:F48"/>
    <mergeCell ref="G45:K48"/>
    <mergeCell ref="B13:B16"/>
    <mergeCell ref="L21:P24"/>
    <mergeCell ref="G9:K12"/>
    <mergeCell ref="F13:F16"/>
    <mergeCell ref="B9:B12"/>
    <mergeCell ref="C37:D40"/>
    <mergeCell ref="G21:K24"/>
    <mergeCell ref="G17:K20"/>
    <mergeCell ref="F37:F40"/>
    <mergeCell ref="E33:E36"/>
    <mergeCell ref="F29:F32"/>
    <mergeCell ref="E21:E24"/>
    <mergeCell ref="L33:P36"/>
    <mergeCell ref="C66:C68"/>
    <mergeCell ref="E37:E40"/>
    <mergeCell ref="L45:P48"/>
    <mergeCell ref="C49:D52"/>
    <mergeCell ref="E49:E52"/>
    <mergeCell ref="F49:F52"/>
    <mergeCell ref="G49:K52"/>
    <mergeCell ref="L49:P52"/>
    <mergeCell ref="L53:P56"/>
    <mergeCell ref="C57:D60"/>
    <mergeCell ref="E57:E60"/>
    <mergeCell ref="F57:F60"/>
    <mergeCell ref="G57:K60"/>
    <mergeCell ref="L57:P60"/>
    <mergeCell ref="C53:D56"/>
    <mergeCell ref="E53:E56"/>
    <mergeCell ref="D66:P68"/>
    <mergeCell ref="D64:P65"/>
  </mergeCells>
  <dataValidations count="3">
    <dataValidation type="list" allowBlank="1" showInputMessage="1" showErrorMessage="1" prompt="Select Rating" sqref="B66:C68 E9:E19 E21:E23 E25:E27 E29:E31 E33:E35 E37:E39 E41:E43 E45:E47 E49:E51 E53:E55 E57:E59" xr:uid="{00000000-0002-0000-0A00-000000000000}">
      <formula1>"Low, Moderate, Substantial, High"</formula1>
    </dataValidation>
    <dataValidation type="list" allowBlank="1" showInputMessage="1" showErrorMessage="1" prompt="Select Response" sqref="F9:F19 F21:F23 F25:F27 F29:F31 F33:F35 F37:F39 F41:F43 F45:F47 F49:F51 F53:F55 F57:F59" xr:uid="{00000000-0002-0000-0A00-000001000000}">
      <formula1>"Yes, No"</formula1>
    </dataValidation>
    <dataValidation type="list" allowBlank="1" showInputMessage="1" showErrorMessage="1" prompt="Select type of risk" sqref="C9:D60" xr:uid="{00000000-0002-0000-0A00-000002000000}">
      <formula1>"Political, Economic, Legal &amp; Regulatory, Environmental, Social, Institutional, Operational &amp; Logistical, Reputational, Partnership &amp; Coordination, Strategic, Safety &amp; Security"</formula1>
    </dataValidation>
  </dataValidations>
  <pageMargins left="0.25" right="0.25" top="0.75" bottom="0.75" header="0.3" footer="0.3"/>
  <pageSetup paperSize="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tabColor theme="3" tint="0.499984740745262"/>
  </sheetPr>
  <dimension ref="A1:AC60"/>
  <sheetViews>
    <sheetView showGridLines="0" topLeftCell="A10" zoomScaleNormal="100" zoomScaleSheetLayoutView="100" workbookViewId="0">
      <selection activeCell="P10" sqref="P10"/>
    </sheetView>
  </sheetViews>
  <sheetFormatPr defaultColWidth="8.85546875" defaultRowHeight="15" x14ac:dyDescent="0.25"/>
  <cols>
    <col min="1" max="1" width="1.42578125" customWidth="1"/>
    <col min="2" max="2" width="15.28515625" customWidth="1"/>
    <col min="3" max="3" width="10.42578125" customWidth="1"/>
    <col min="4" max="4" width="9.5703125" customWidth="1"/>
    <col min="5" max="5" width="10.85546875" customWidth="1"/>
    <col min="11" max="11" width="6.7109375" customWidth="1"/>
  </cols>
  <sheetData>
    <row r="1" spans="1:28" x14ac:dyDescent="0.25">
      <c r="A1" s="23"/>
      <c r="B1" s="23"/>
      <c r="C1" s="23"/>
      <c r="D1" s="23"/>
      <c r="E1" s="23"/>
      <c r="F1" s="23"/>
      <c r="G1" s="23"/>
      <c r="H1" s="23"/>
      <c r="I1" s="23"/>
      <c r="J1" s="23"/>
      <c r="K1" s="23"/>
    </row>
    <row r="2" spans="1:28" ht="15.95" customHeight="1" x14ac:dyDescent="0.3">
      <c r="A2" s="23"/>
      <c r="B2" s="433" t="s">
        <v>612</v>
      </c>
      <c r="C2" s="225"/>
      <c r="D2" s="225"/>
      <c r="E2" s="225"/>
      <c r="F2" s="225"/>
      <c r="G2" s="225"/>
      <c r="H2" s="225"/>
      <c r="I2" s="225"/>
      <c r="J2" s="225"/>
      <c r="K2" s="225"/>
      <c r="M2" s="164"/>
      <c r="N2" s="43"/>
      <c r="O2" s="43"/>
      <c r="P2" s="43"/>
      <c r="Q2" s="43"/>
      <c r="R2" s="43"/>
      <c r="S2" s="43"/>
      <c r="T2" s="43"/>
      <c r="U2" s="43"/>
      <c r="V2" s="43"/>
      <c r="W2" s="43"/>
      <c r="X2" s="43"/>
      <c r="Y2" s="43"/>
      <c r="Z2" s="43"/>
      <c r="AA2" s="43"/>
      <c r="AB2" s="43"/>
    </row>
    <row r="3" spans="1:28" ht="15.95" customHeight="1" x14ac:dyDescent="0.3">
      <c r="A3" s="23"/>
      <c r="B3" s="26"/>
      <c r="C3" s="26"/>
      <c r="D3" s="26"/>
      <c r="E3" s="26"/>
      <c r="F3" s="26"/>
      <c r="G3" s="26"/>
      <c r="H3" s="26"/>
      <c r="I3" s="26"/>
      <c r="J3" s="26"/>
      <c r="K3" s="26"/>
      <c r="M3" s="43"/>
      <c r="N3" s="43"/>
      <c r="O3" s="43"/>
      <c r="P3" s="43"/>
      <c r="Q3" s="43"/>
      <c r="R3" s="43"/>
      <c r="S3" s="43"/>
      <c r="T3" s="43"/>
      <c r="U3" s="43"/>
      <c r="V3" s="43"/>
      <c r="W3" s="43"/>
      <c r="X3" s="43"/>
      <c r="Y3" s="43"/>
      <c r="Z3" s="43"/>
      <c r="AA3" s="43"/>
      <c r="AB3" s="43"/>
    </row>
    <row r="4" spans="1:28" ht="15.95" customHeight="1" x14ac:dyDescent="0.3">
      <c r="A4" s="23"/>
      <c r="B4" s="333" t="s">
        <v>613</v>
      </c>
      <c r="C4" s="234"/>
      <c r="D4" s="234"/>
      <c r="E4" s="234"/>
      <c r="F4" s="234"/>
      <c r="G4" s="234"/>
      <c r="H4" s="234"/>
      <c r="I4" s="234"/>
      <c r="J4" s="234"/>
      <c r="K4" s="235"/>
      <c r="M4" s="42"/>
      <c r="N4" s="43"/>
      <c r="O4" s="43"/>
      <c r="P4" s="43"/>
      <c r="Q4" s="43"/>
      <c r="R4" s="43"/>
      <c r="S4" s="43"/>
      <c r="T4" s="43"/>
      <c r="U4" s="43"/>
      <c r="V4" s="43"/>
      <c r="W4" s="43"/>
      <c r="X4" s="43"/>
      <c r="Y4" s="43"/>
      <c r="Z4" s="43"/>
      <c r="AA4" s="43"/>
      <c r="AB4" s="43"/>
    </row>
    <row r="5" spans="1:28" ht="24.95" customHeight="1" x14ac:dyDescent="0.3">
      <c r="A5" s="23"/>
      <c r="B5" s="236"/>
      <c r="C5" s="237"/>
      <c r="D5" s="237"/>
      <c r="E5" s="237"/>
      <c r="F5" s="237"/>
      <c r="G5" s="237"/>
      <c r="H5" s="237"/>
      <c r="I5" s="237"/>
      <c r="J5" s="237"/>
      <c r="K5" s="238"/>
      <c r="M5" s="43"/>
      <c r="N5" s="43"/>
      <c r="O5" s="43"/>
      <c r="P5" s="43"/>
      <c r="Q5" s="43"/>
      <c r="R5" s="43"/>
      <c r="S5" s="43"/>
      <c r="T5" s="43"/>
      <c r="U5" s="43"/>
      <c r="V5" s="43"/>
      <c r="W5" s="43"/>
      <c r="X5" s="43"/>
      <c r="Y5" s="43"/>
      <c r="Z5" s="43"/>
      <c r="AA5" s="43"/>
      <c r="AB5" s="43"/>
    </row>
    <row r="6" spans="1:28" ht="14.45" customHeight="1" x14ac:dyDescent="0.3">
      <c r="A6" s="23"/>
      <c r="B6" s="333"/>
      <c r="C6" s="209"/>
      <c r="D6" s="209"/>
      <c r="E6" s="209"/>
      <c r="F6" s="209"/>
      <c r="G6" s="209"/>
      <c r="H6" s="209"/>
      <c r="I6" s="209"/>
      <c r="J6" s="209"/>
      <c r="K6" s="210"/>
      <c r="M6" s="43"/>
      <c r="N6" s="43"/>
      <c r="O6" s="43"/>
      <c r="P6" s="43"/>
      <c r="Q6" s="43"/>
      <c r="R6" s="43"/>
      <c r="S6" s="43"/>
      <c r="T6" s="43"/>
      <c r="U6" s="43"/>
      <c r="V6" s="43"/>
      <c r="W6" s="43"/>
      <c r="X6" s="43"/>
      <c r="Y6" s="43"/>
      <c r="Z6" s="43"/>
      <c r="AA6" s="43"/>
      <c r="AB6" s="43"/>
    </row>
    <row r="7" spans="1:28" ht="14.45" customHeight="1" x14ac:dyDescent="0.3">
      <c r="A7" s="23"/>
      <c r="B7" s="434" t="s">
        <v>614</v>
      </c>
      <c r="C7" s="234"/>
      <c r="D7" s="234"/>
      <c r="E7" s="235"/>
      <c r="F7" s="445" t="s">
        <v>615</v>
      </c>
      <c r="G7" s="234"/>
      <c r="H7" s="234"/>
      <c r="I7" s="234"/>
      <c r="J7" s="234"/>
      <c r="K7" s="235"/>
      <c r="M7" s="43"/>
      <c r="N7" s="43"/>
      <c r="O7" s="43"/>
      <c r="P7" s="43"/>
      <c r="Q7" s="43"/>
      <c r="R7" s="43"/>
      <c r="S7" s="43"/>
      <c r="T7" s="43"/>
      <c r="U7" s="43"/>
      <c r="V7" s="43"/>
      <c r="W7" s="43"/>
      <c r="X7" s="43"/>
      <c r="Y7" s="43"/>
      <c r="Z7" s="43"/>
      <c r="AA7" s="43"/>
      <c r="AB7" s="43"/>
    </row>
    <row r="8" spans="1:28" ht="17.100000000000001" customHeight="1" x14ac:dyDescent="0.3">
      <c r="A8" s="23"/>
      <c r="B8" s="236"/>
      <c r="C8" s="237"/>
      <c r="D8" s="237"/>
      <c r="E8" s="238"/>
      <c r="F8" s="236"/>
      <c r="G8" s="237"/>
      <c r="H8" s="237"/>
      <c r="I8" s="237"/>
      <c r="J8" s="237"/>
      <c r="K8" s="238"/>
      <c r="M8" s="43"/>
      <c r="N8" s="43"/>
      <c r="O8" s="43"/>
      <c r="P8" s="43"/>
      <c r="Q8" s="43"/>
      <c r="R8" s="43"/>
      <c r="S8" s="43"/>
      <c r="T8" s="43"/>
      <c r="U8" s="43"/>
      <c r="V8" s="43"/>
      <c r="W8" s="43"/>
      <c r="X8" s="43"/>
      <c r="Y8" s="43"/>
      <c r="Z8" s="43"/>
      <c r="AA8" s="43"/>
      <c r="AB8" s="43"/>
    </row>
    <row r="9" spans="1:28" ht="71.25" customHeight="1" x14ac:dyDescent="0.3">
      <c r="A9" s="23"/>
      <c r="B9" s="464" t="s">
        <v>616</v>
      </c>
      <c r="C9" s="212"/>
      <c r="D9" s="212"/>
      <c r="E9" s="213"/>
      <c r="F9" s="211" t="s">
        <v>617</v>
      </c>
      <c r="G9" s="212"/>
      <c r="H9" s="212"/>
      <c r="I9" s="212"/>
      <c r="J9" s="212"/>
      <c r="K9" s="213"/>
      <c r="M9" s="43"/>
      <c r="N9" s="43"/>
      <c r="O9" s="43"/>
      <c r="P9" s="43"/>
      <c r="Q9" s="43"/>
      <c r="R9" s="43"/>
      <c r="S9" s="43"/>
      <c r="T9" s="43"/>
      <c r="U9" s="43"/>
      <c r="V9" s="43"/>
      <c r="W9" s="43"/>
      <c r="X9" s="43"/>
      <c r="Y9" s="43"/>
      <c r="Z9" s="43"/>
      <c r="AA9" s="43"/>
      <c r="AB9" s="43"/>
    </row>
    <row r="10" spans="1:28" ht="60.6" customHeight="1" x14ac:dyDescent="0.3">
      <c r="A10" s="23"/>
      <c r="B10" s="214"/>
      <c r="C10" s="215"/>
      <c r="D10" s="215"/>
      <c r="E10" s="216"/>
      <c r="F10" s="214"/>
      <c r="G10" s="215"/>
      <c r="H10" s="215"/>
      <c r="I10" s="215"/>
      <c r="J10" s="215"/>
      <c r="K10" s="216"/>
      <c r="M10" s="43"/>
      <c r="N10" s="43"/>
      <c r="O10" s="43"/>
      <c r="P10" s="43"/>
      <c r="Q10" s="43"/>
      <c r="R10" s="43"/>
      <c r="S10" s="43"/>
      <c r="T10" s="43"/>
      <c r="U10" s="43"/>
      <c r="V10" s="43"/>
      <c r="W10" s="43"/>
      <c r="X10" s="43"/>
      <c r="Y10" s="43"/>
      <c r="Z10" s="43"/>
      <c r="AA10" s="43"/>
      <c r="AB10" s="43"/>
    </row>
    <row r="11" spans="1:28" ht="45.75" customHeight="1" x14ac:dyDescent="0.3">
      <c r="A11" s="23"/>
      <c r="B11" s="464" t="s">
        <v>618</v>
      </c>
      <c r="C11" s="212"/>
      <c r="D11" s="212"/>
      <c r="E11" s="213"/>
      <c r="F11" s="211" t="s">
        <v>619</v>
      </c>
      <c r="G11" s="212"/>
      <c r="H11" s="212"/>
      <c r="I11" s="212"/>
      <c r="J11" s="212"/>
      <c r="K11" s="213"/>
      <c r="M11" s="43"/>
      <c r="N11" s="43"/>
      <c r="O11" s="43"/>
      <c r="P11" s="43"/>
      <c r="Q11" s="43"/>
      <c r="R11" s="43"/>
      <c r="S11" s="43"/>
      <c r="T11" s="43"/>
      <c r="U11" s="43"/>
      <c r="V11" s="43"/>
      <c r="W11" s="43"/>
      <c r="X11" s="43"/>
      <c r="Y11" s="43"/>
      <c r="Z11" s="43"/>
      <c r="AA11" s="43"/>
      <c r="AB11" s="43"/>
    </row>
    <row r="12" spans="1:28" ht="37.5" customHeight="1" x14ac:dyDescent="0.3">
      <c r="A12" s="23"/>
      <c r="B12" s="214"/>
      <c r="C12" s="215"/>
      <c r="D12" s="215"/>
      <c r="E12" s="216"/>
      <c r="F12" s="214"/>
      <c r="G12" s="215"/>
      <c r="H12" s="215"/>
      <c r="I12" s="215"/>
      <c r="J12" s="215"/>
      <c r="K12" s="216"/>
      <c r="M12" s="43"/>
      <c r="N12" s="43"/>
      <c r="O12" s="43"/>
      <c r="P12" s="43"/>
      <c r="Q12" s="43"/>
      <c r="R12" s="43"/>
      <c r="S12" s="43"/>
      <c r="T12" s="43"/>
      <c r="U12" s="43"/>
      <c r="V12" s="43"/>
      <c r="W12" s="43"/>
      <c r="X12" s="43"/>
      <c r="Y12" s="43"/>
      <c r="Z12" s="43"/>
      <c r="AA12" s="43"/>
      <c r="AB12" s="43"/>
    </row>
    <row r="13" spans="1:28" ht="39" customHeight="1" x14ac:dyDescent="0.3">
      <c r="A13" s="23"/>
      <c r="B13" s="464" t="s">
        <v>620</v>
      </c>
      <c r="C13" s="212"/>
      <c r="D13" s="212"/>
      <c r="E13" s="213"/>
      <c r="F13" s="211" t="s">
        <v>621</v>
      </c>
      <c r="G13" s="212"/>
      <c r="H13" s="212"/>
      <c r="I13" s="212"/>
      <c r="J13" s="212"/>
      <c r="K13" s="213"/>
      <c r="M13" s="43"/>
    </row>
    <row r="14" spans="1:28" ht="113.25" customHeight="1" x14ac:dyDescent="0.3">
      <c r="A14" s="23"/>
      <c r="B14" s="214"/>
      <c r="C14" s="215"/>
      <c r="D14" s="215"/>
      <c r="E14" s="216"/>
      <c r="F14" s="214"/>
      <c r="G14" s="215"/>
      <c r="H14" s="215"/>
      <c r="I14" s="215"/>
      <c r="J14" s="215"/>
      <c r="K14" s="216"/>
      <c r="M14" s="43"/>
    </row>
    <row r="15" spans="1:28" ht="63.75" customHeight="1" x14ac:dyDescent="0.3">
      <c r="A15" s="23"/>
      <c r="B15" s="464" t="s">
        <v>622</v>
      </c>
      <c r="C15" s="212"/>
      <c r="D15" s="212"/>
      <c r="E15" s="213"/>
      <c r="F15" s="211" t="s">
        <v>623</v>
      </c>
      <c r="G15" s="212"/>
      <c r="H15" s="212"/>
      <c r="I15" s="212"/>
      <c r="J15" s="212"/>
      <c r="K15" s="213"/>
      <c r="M15" s="43"/>
    </row>
    <row r="16" spans="1:28" ht="52.9" customHeight="1" x14ac:dyDescent="0.3">
      <c r="A16" s="23"/>
      <c r="B16" s="214"/>
      <c r="C16" s="215"/>
      <c r="D16" s="215"/>
      <c r="E16" s="216"/>
      <c r="F16" s="214"/>
      <c r="G16" s="215"/>
      <c r="H16" s="215"/>
      <c r="I16" s="215"/>
      <c r="J16" s="215"/>
      <c r="K16" s="216"/>
      <c r="M16" s="43"/>
    </row>
    <row r="17" spans="1:29" ht="57" customHeight="1" x14ac:dyDescent="0.3">
      <c r="A17" s="23"/>
      <c r="B17" s="464" t="s">
        <v>624</v>
      </c>
      <c r="C17" s="212"/>
      <c r="D17" s="212"/>
      <c r="E17" s="213"/>
      <c r="F17" s="211" t="s">
        <v>625</v>
      </c>
      <c r="G17" s="212"/>
      <c r="H17" s="212"/>
      <c r="I17" s="212"/>
      <c r="J17" s="212"/>
      <c r="K17" s="213"/>
      <c r="M17" s="43"/>
    </row>
    <row r="18" spans="1:29" ht="65.25" customHeight="1" x14ac:dyDescent="0.3">
      <c r="A18" s="23"/>
      <c r="B18" s="214"/>
      <c r="C18" s="215"/>
      <c r="D18" s="215"/>
      <c r="E18" s="216"/>
      <c r="F18" s="214"/>
      <c r="G18" s="215"/>
      <c r="H18" s="215"/>
      <c r="I18" s="215"/>
      <c r="J18" s="215"/>
      <c r="K18" s="216"/>
      <c r="M18" s="43"/>
    </row>
    <row r="19" spans="1:29" ht="45.75" customHeight="1" x14ac:dyDescent="0.3">
      <c r="A19" s="23"/>
      <c r="B19" s="469" t="s">
        <v>626</v>
      </c>
      <c r="C19" s="470"/>
      <c r="D19" s="470"/>
      <c r="E19" s="471"/>
      <c r="F19" s="475" t="s">
        <v>627</v>
      </c>
      <c r="G19" s="476"/>
      <c r="H19" s="476"/>
      <c r="I19" s="476"/>
      <c r="J19" s="476"/>
      <c r="K19" s="477"/>
      <c r="M19" s="43"/>
    </row>
    <row r="20" spans="1:29" ht="60" customHeight="1" x14ac:dyDescent="0.3">
      <c r="A20" s="23"/>
      <c r="B20" s="472"/>
      <c r="C20" s="473"/>
      <c r="D20" s="473"/>
      <c r="E20" s="474"/>
      <c r="F20" s="478"/>
      <c r="G20" s="479"/>
      <c r="H20" s="479"/>
      <c r="I20" s="479"/>
      <c r="J20" s="479"/>
      <c r="K20" s="480"/>
      <c r="M20" s="43"/>
      <c r="O20" s="122"/>
      <c r="P20" s="122"/>
      <c r="Q20" s="122"/>
      <c r="R20" s="122"/>
      <c r="S20" s="122"/>
      <c r="T20" s="122"/>
      <c r="U20" s="122"/>
      <c r="V20" s="122"/>
      <c r="W20" s="122"/>
      <c r="X20" s="122"/>
      <c r="Y20" s="122"/>
      <c r="Z20" s="122"/>
      <c r="AA20" s="122"/>
      <c r="AB20" s="122"/>
    </row>
    <row r="21" spans="1:29" ht="120" customHeight="1" x14ac:dyDescent="0.3">
      <c r="A21" s="23"/>
      <c r="B21" s="464" t="s">
        <v>628</v>
      </c>
      <c r="C21" s="465"/>
      <c r="D21" s="465"/>
      <c r="E21" s="466"/>
      <c r="F21" s="211" t="s">
        <v>629</v>
      </c>
      <c r="G21" s="465"/>
      <c r="H21" s="465"/>
      <c r="I21" s="465"/>
      <c r="J21" s="465"/>
      <c r="K21" s="466"/>
      <c r="M21" s="43"/>
      <c r="N21" s="143"/>
      <c r="O21" s="162"/>
      <c r="P21" s="162"/>
      <c r="Q21" s="162"/>
      <c r="R21" s="162"/>
      <c r="S21" s="467"/>
      <c r="T21" s="468"/>
      <c r="U21" s="468"/>
      <c r="V21" s="468"/>
      <c r="W21" s="468"/>
      <c r="X21" s="468"/>
      <c r="Y21" s="162"/>
      <c r="Z21" s="163"/>
      <c r="AA21" s="161"/>
      <c r="AB21" s="161"/>
      <c r="AC21" s="122"/>
    </row>
    <row r="22" spans="1:29" ht="193.5" customHeight="1" x14ac:dyDescent="0.3">
      <c r="A22" s="23"/>
      <c r="B22" s="469" t="s">
        <v>630</v>
      </c>
      <c r="C22" s="470"/>
      <c r="D22" s="470"/>
      <c r="E22" s="471"/>
      <c r="F22" s="475" t="s">
        <v>631</v>
      </c>
      <c r="G22" s="476"/>
      <c r="H22" s="476"/>
      <c r="I22" s="476"/>
      <c r="J22" s="476"/>
      <c r="K22" s="477"/>
      <c r="M22" s="43"/>
      <c r="N22" s="143"/>
      <c r="O22" s="467"/>
      <c r="P22" s="468"/>
      <c r="Q22" s="468"/>
      <c r="R22" s="468"/>
      <c r="S22" s="467"/>
      <c r="T22" s="468"/>
      <c r="U22" s="468"/>
      <c r="V22" s="468"/>
      <c r="W22" s="468"/>
      <c r="X22" s="468"/>
      <c r="Y22" s="162"/>
      <c r="Z22" s="163"/>
      <c r="AA22" s="161"/>
      <c r="AB22" s="161"/>
      <c r="AC22" s="122"/>
    </row>
    <row r="23" spans="1:29" ht="91.15" customHeight="1" x14ac:dyDescent="0.3">
      <c r="A23" s="23"/>
      <c r="B23" s="472"/>
      <c r="C23" s="473"/>
      <c r="D23" s="473"/>
      <c r="E23" s="474"/>
      <c r="F23" s="478"/>
      <c r="G23" s="479"/>
      <c r="H23" s="479"/>
      <c r="I23" s="479"/>
      <c r="J23" s="479"/>
      <c r="K23" s="480"/>
      <c r="M23" s="43"/>
      <c r="N23" s="143"/>
      <c r="O23" s="467"/>
      <c r="P23" s="468"/>
      <c r="Q23" s="468"/>
      <c r="R23" s="468"/>
      <c r="S23" s="467"/>
      <c r="T23" s="468"/>
      <c r="U23" s="468"/>
      <c r="V23" s="468"/>
      <c r="W23" s="468"/>
      <c r="X23" s="468"/>
      <c r="Y23" s="162"/>
      <c r="Z23" s="163"/>
      <c r="AA23" s="161"/>
      <c r="AB23" s="161"/>
      <c r="AC23" s="122"/>
    </row>
    <row r="24" spans="1:29" ht="17.100000000000001" customHeight="1" x14ac:dyDescent="0.3">
      <c r="A24" s="23"/>
      <c r="B24" s="211"/>
      <c r="C24" s="212"/>
      <c r="D24" s="212"/>
      <c r="E24" s="212"/>
      <c r="F24" s="212"/>
      <c r="G24" s="212"/>
      <c r="H24" s="212"/>
      <c r="I24" s="212"/>
      <c r="J24" s="212"/>
      <c r="K24" s="213"/>
      <c r="M24" s="43"/>
      <c r="N24" s="122"/>
      <c r="O24" s="162"/>
      <c r="P24" s="162"/>
      <c r="Q24" s="162"/>
      <c r="R24" s="162"/>
      <c r="S24" s="162"/>
      <c r="T24" s="162"/>
      <c r="U24" s="162"/>
      <c r="V24" s="162"/>
      <c r="W24" s="162"/>
      <c r="X24" s="162"/>
      <c r="Y24" s="162"/>
      <c r="Z24" s="162"/>
      <c r="AA24" s="162"/>
      <c r="AB24" s="162"/>
      <c r="AC24" s="122"/>
    </row>
    <row r="25" spans="1:29" ht="17.100000000000001" customHeight="1" x14ac:dyDescent="0.3">
      <c r="A25" s="23"/>
      <c r="B25" s="214"/>
      <c r="C25" s="215"/>
      <c r="D25" s="215"/>
      <c r="E25" s="215"/>
      <c r="F25" s="215"/>
      <c r="G25" s="215"/>
      <c r="H25" s="215"/>
      <c r="I25" s="215"/>
      <c r="J25" s="215"/>
      <c r="K25" s="216"/>
      <c r="M25" s="43"/>
      <c r="N25" s="122"/>
      <c r="O25" s="162"/>
      <c r="P25" s="162"/>
      <c r="Q25" s="162"/>
      <c r="R25" s="162"/>
      <c r="S25" s="162"/>
      <c r="T25" s="162"/>
      <c r="U25" s="162"/>
      <c r="V25" s="162"/>
      <c r="W25" s="162"/>
      <c r="X25" s="162"/>
      <c r="Y25" s="162"/>
      <c r="Z25" s="162"/>
      <c r="AA25" s="162"/>
      <c r="AB25" s="162"/>
      <c r="AC25" s="122"/>
    </row>
    <row r="26" spans="1:29" x14ac:dyDescent="0.25">
      <c r="O26" s="122"/>
      <c r="P26" s="122"/>
      <c r="Q26" s="122"/>
      <c r="R26" s="122"/>
      <c r="S26" s="122"/>
      <c r="T26" s="122"/>
      <c r="U26" s="122"/>
      <c r="V26" s="122"/>
      <c r="W26" s="122"/>
      <c r="X26" s="122"/>
      <c r="Y26" s="122"/>
      <c r="Z26" s="122"/>
      <c r="AA26" s="122"/>
      <c r="AB26" s="122"/>
    </row>
    <row r="29" spans="1:29" ht="17.100000000000001" customHeight="1" x14ac:dyDescent="0.3">
      <c r="A29" s="23"/>
      <c r="B29" s="23"/>
      <c r="C29" s="23"/>
      <c r="D29" s="23"/>
      <c r="E29" s="23"/>
      <c r="F29" s="23"/>
      <c r="G29" s="23"/>
      <c r="H29" s="23"/>
      <c r="I29" s="23"/>
      <c r="J29" s="23"/>
      <c r="K29" s="23"/>
      <c r="M29" s="43"/>
    </row>
    <row r="30" spans="1:29" ht="17.100000000000001" customHeight="1" x14ac:dyDescent="0.3">
      <c r="A30" s="23"/>
      <c r="B30" s="23"/>
      <c r="C30" s="23"/>
      <c r="D30" s="23"/>
      <c r="E30" s="23"/>
      <c r="F30" s="23"/>
      <c r="G30" s="23"/>
      <c r="H30" s="23"/>
      <c r="I30" s="23"/>
      <c r="J30" s="23"/>
      <c r="K30" s="23"/>
      <c r="M30" s="43"/>
    </row>
    <row r="31" spans="1:29" ht="17.100000000000001" customHeight="1" x14ac:dyDescent="0.3">
      <c r="A31" s="23"/>
      <c r="B31" s="23"/>
      <c r="C31" s="23"/>
      <c r="D31" s="23"/>
      <c r="E31" s="23"/>
      <c r="F31" s="23"/>
      <c r="G31" s="23"/>
      <c r="H31" s="23"/>
      <c r="I31" s="23"/>
      <c r="J31" s="23"/>
      <c r="K31" s="23"/>
      <c r="M31" s="43"/>
    </row>
    <row r="32" spans="1:29" ht="17.100000000000001" customHeight="1" x14ac:dyDescent="0.3">
      <c r="A32" s="23"/>
      <c r="B32" s="23"/>
      <c r="C32" s="23"/>
      <c r="D32" s="23"/>
      <c r="E32" s="23"/>
      <c r="F32" s="23"/>
      <c r="G32" s="23"/>
      <c r="H32" s="23"/>
      <c r="I32" s="23"/>
      <c r="J32" s="23"/>
      <c r="K32" s="23"/>
      <c r="M32" s="43"/>
    </row>
    <row r="33" spans="1:13" ht="17.100000000000001" customHeight="1" x14ac:dyDescent="0.3">
      <c r="A33" s="23"/>
      <c r="B33" s="23"/>
      <c r="C33" s="23"/>
      <c r="D33" s="23"/>
      <c r="E33" s="23"/>
      <c r="F33" s="23"/>
      <c r="G33" s="23"/>
      <c r="H33" s="23"/>
      <c r="I33" s="23"/>
      <c r="J33" s="23"/>
      <c r="K33" s="23"/>
      <c r="M33" s="43"/>
    </row>
    <row r="34" spans="1:13" ht="17.100000000000001" customHeight="1" x14ac:dyDescent="0.3">
      <c r="A34" s="23"/>
      <c r="B34" s="23"/>
      <c r="C34" s="23"/>
      <c r="D34" s="23"/>
      <c r="E34" s="23"/>
      <c r="F34" s="23"/>
      <c r="G34" s="23"/>
      <c r="H34" s="23"/>
      <c r="I34" s="23"/>
      <c r="J34" s="23"/>
      <c r="K34" s="23"/>
      <c r="M34" s="43"/>
    </row>
    <row r="35" spans="1:13" ht="17.100000000000001" customHeight="1" x14ac:dyDescent="0.3">
      <c r="A35" s="23"/>
      <c r="B35" s="23"/>
      <c r="C35" s="23"/>
      <c r="D35" s="23"/>
      <c r="E35" s="23"/>
      <c r="F35" s="23"/>
      <c r="G35" s="23"/>
      <c r="H35" s="23"/>
      <c r="I35" s="23"/>
      <c r="J35" s="23"/>
      <c r="K35" s="23"/>
      <c r="M35" s="43"/>
    </row>
    <row r="36" spans="1:13" ht="17.100000000000001" customHeight="1" x14ac:dyDescent="0.3">
      <c r="A36" s="23"/>
      <c r="B36" s="23"/>
      <c r="C36" s="23"/>
      <c r="D36" s="23"/>
      <c r="E36" s="23"/>
      <c r="F36" s="23"/>
      <c r="G36" s="23"/>
      <c r="H36" s="23"/>
      <c r="I36" s="23"/>
      <c r="J36" s="23"/>
      <c r="K36" s="23"/>
      <c r="M36" s="43"/>
    </row>
    <row r="37" spans="1:13" ht="17.100000000000001" customHeight="1" x14ac:dyDescent="0.3">
      <c r="A37" s="23"/>
      <c r="B37" s="23"/>
      <c r="C37" s="23"/>
      <c r="D37" s="23"/>
      <c r="E37" s="23"/>
      <c r="F37" s="23"/>
      <c r="G37" s="23"/>
      <c r="H37" s="23"/>
      <c r="I37" s="23"/>
      <c r="J37" s="23"/>
      <c r="K37" s="23"/>
      <c r="M37" s="43"/>
    </row>
    <row r="38" spans="1:13" ht="17.100000000000001" customHeight="1" x14ac:dyDescent="0.3">
      <c r="A38" s="23"/>
      <c r="B38" s="23"/>
      <c r="C38" s="23"/>
      <c r="D38" s="23"/>
      <c r="E38" s="23"/>
      <c r="F38" s="23"/>
      <c r="G38" s="23"/>
      <c r="H38" s="23"/>
      <c r="I38" s="23"/>
      <c r="J38" s="23"/>
      <c r="K38" s="23"/>
      <c r="M38" s="43"/>
    </row>
    <row r="39" spans="1:13" ht="17.100000000000001" customHeight="1" x14ac:dyDescent="0.3">
      <c r="A39" s="23"/>
      <c r="B39" s="23"/>
      <c r="C39" s="23"/>
      <c r="D39" s="23"/>
      <c r="E39" s="23"/>
      <c r="F39" s="23"/>
      <c r="G39" s="23"/>
      <c r="H39" s="23"/>
      <c r="I39" s="23"/>
      <c r="J39" s="23"/>
      <c r="K39" s="23"/>
      <c r="M39" s="43"/>
    </row>
    <row r="40" spans="1:13" ht="17.100000000000001" customHeight="1" x14ac:dyDescent="0.3">
      <c r="A40" s="23"/>
      <c r="B40" s="23"/>
      <c r="C40" s="23"/>
      <c r="D40" s="23"/>
      <c r="E40" s="23"/>
      <c r="F40" s="23"/>
      <c r="G40" s="23"/>
      <c r="H40" s="23"/>
      <c r="I40" s="23"/>
      <c r="J40" s="23"/>
      <c r="K40" s="23"/>
      <c r="M40" s="43"/>
    </row>
    <row r="41" spans="1:13" ht="17.100000000000001" customHeight="1" x14ac:dyDescent="0.3">
      <c r="A41" s="23"/>
      <c r="B41" s="23"/>
      <c r="C41" s="23"/>
      <c r="D41" s="23"/>
      <c r="E41" s="23"/>
      <c r="F41" s="23"/>
      <c r="G41" s="23"/>
      <c r="H41" s="23"/>
      <c r="I41" s="23"/>
      <c r="J41" s="23"/>
      <c r="K41" s="23"/>
      <c r="M41" s="43"/>
    </row>
    <row r="42" spans="1:13" ht="17.100000000000001" customHeight="1" x14ac:dyDescent="0.3">
      <c r="A42" s="23"/>
      <c r="B42" s="23"/>
      <c r="C42" s="23"/>
      <c r="D42" s="23"/>
      <c r="E42" s="23"/>
      <c r="F42" s="23"/>
      <c r="G42" s="23"/>
      <c r="H42" s="23"/>
      <c r="I42" s="23"/>
      <c r="J42" s="23"/>
      <c r="K42" s="23"/>
      <c r="M42" s="43"/>
    </row>
    <row r="43" spans="1:13" ht="17.100000000000001" customHeight="1" x14ac:dyDescent="0.3">
      <c r="A43" s="23"/>
      <c r="B43" s="23"/>
      <c r="C43" s="23"/>
      <c r="D43" s="23"/>
      <c r="E43" s="23"/>
      <c r="F43" s="23"/>
      <c r="G43" s="23"/>
      <c r="H43" s="23"/>
      <c r="I43" s="23"/>
      <c r="J43" s="23"/>
      <c r="K43" s="23"/>
      <c r="M43" s="43"/>
    </row>
    <row r="44" spans="1:13" ht="17.100000000000001" customHeight="1" x14ac:dyDescent="0.3">
      <c r="A44" s="23"/>
      <c r="B44" s="23"/>
      <c r="C44" s="23"/>
      <c r="D44" s="23"/>
      <c r="E44" s="23"/>
      <c r="F44" s="23"/>
      <c r="G44" s="23"/>
      <c r="H44" s="23"/>
      <c r="I44" s="23"/>
      <c r="J44" s="23"/>
      <c r="K44" s="23"/>
      <c r="M44" s="43"/>
    </row>
    <row r="45" spans="1:13" ht="17.100000000000001" customHeight="1" x14ac:dyDescent="0.3">
      <c r="A45" s="23"/>
      <c r="B45" s="23"/>
      <c r="C45" s="23"/>
      <c r="D45" s="23"/>
      <c r="E45" s="23"/>
      <c r="F45" s="23"/>
      <c r="G45" s="23"/>
      <c r="H45" s="23"/>
      <c r="I45" s="23"/>
      <c r="J45" s="23"/>
      <c r="K45" s="23"/>
      <c r="M45" s="43"/>
    </row>
    <row r="46" spans="1:13" ht="17.100000000000001" customHeight="1" x14ac:dyDescent="0.3">
      <c r="A46" s="23"/>
      <c r="B46" s="23"/>
      <c r="C46" s="23"/>
      <c r="D46" s="23"/>
      <c r="E46" s="23"/>
      <c r="F46" s="23"/>
      <c r="G46" s="23"/>
      <c r="H46" s="23"/>
      <c r="I46" s="23"/>
      <c r="J46" s="23"/>
      <c r="K46" s="23"/>
      <c r="M46" s="43"/>
    </row>
    <row r="47" spans="1:13" ht="17.100000000000001" customHeight="1" x14ac:dyDescent="0.3">
      <c r="A47" s="23"/>
      <c r="B47" s="23"/>
      <c r="C47" s="23"/>
      <c r="D47" s="23"/>
      <c r="E47" s="23"/>
      <c r="F47" s="23"/>
      <c r="G47" s="23"/>
      <c r="H47" s="23"/>
      <c r="I47" s="23"/>
      <c r="J47" s="23"/>
      <c r="K47" s="23"/>
      <c r="M47" s="43"/>
    </row>
    <row r="48" spans="1:13" ht="17.100000000000001" customHeight="1" x14ac:dyDescent="0.3">
      <c r="A48" s="23"/>
      <c r="B48" s="23"/>
      <c r="C48" s="23"/>
      <c r="D48" s="23"/>
      <c r="E48" s="23"/>
      <c r="F48" s="23"/>
      <c r="G48" s="23"/>
      <c r="H48" s="23"/>
      <c r="I48" s="23"/>
      <c r="J48" s="23"/>
      <c r="K48" s="23"/>
      <c r="M48" s="43"/>
    </row>
    <row r="49" spans="1:13" ht="17.100000000000001" customHeight="1" x14ac:dyDescent="0.3">
      <c r="A49" s="23"/>
      <c r="B49" s="23"/>
      <c r="C49" s="23"/>
      <c r="D49" s="23"/>
      <c r="E49" s="23"/>
      <c r="F49" s="23"/>
      <c r="G49" s="23"/>
      <c r="H49" s="23"/>
      <c r="I49" s="23"/>
      <c r="J49" s="23"/>
      <c r="K49" s="23"/>
      <c r="M49" s="43"/>
    </row>
    <row r="50" spans="1:13" ht="17.100000000000001" customHeight="1" x14ac:dyDescent="0.3">
      <c r="A50" s="23"/>
      <c r="B50" s="23"/>
      <c r="C50" s="23"/>
      <c r="D50" s="23"/>
      <c r="E50" s="23"/>
      <c r="F50" s="23"/>
      <c r="G50" s="23"/>
      <c r="H50" s="23"/>
      <c r="I50" s="23"/>
      <c r="J50" s="23"/>
      <c r="K50" s="23"/>
      <c r="M50" s="43"/>
    </row>
    <row r="51" spans="1:13" ht="17.100000000000001" customHeight="1" x14ac:dyDescent="0.3">
      <c r="A51" s="23"/>
      <c r="B51" s="23"/>
      <c r="C51" s="23"/>
      <c r="D51" s="23"/>
      <c r="E51" s="23"/>
      <c r="F51" s="23"/>
      <c r="G51" s="23"/>
      <c r="H51" s="23"/>
      <c r="I51" s="23"/>
      <c r="J51" s="23"/>
      <c r="K51" s="23"/>
      <c r="M51" s="43"/>
    </row>
    <row r="52" spans="1:13" ht="17.100000000000001" customHeight="1" x14ac:dyDescent="0.3">
      <c r="A52" s="23"/>
      <c r="B52" s="23"/>
      <c r="C52" s="23"/>
      <c r="D52" s="23"/>
      <c r="E52" s="23"/>
      <c r="F52" s="23"/>
      <c r="G52" s="23"/>
      <c r="H52" s="23"/>
      <c r="I52" s="23"/>
      <c r="J52" s="23"/>
      <c r="K52" s="23"/>
      <c r="M52" s="43"/>
    </row>
    <row r="53" spans="1:13" ht="17.100000000000001" customHeight="1" x14ac:dyDescent="0.3">
      <c r="A53" s="23"/>
      <c r="B53" s="23"/>
      <c r="C53" s="23"/>
      <c r="D53" s="23"/>
      <c r="E53" s="23"/>
      <c r="F53" s="23"/>
      <c r="G53" s="23"/>
      <c r="H53" s="23"/>
      <c r="I53" s="23"/>
      <c r="J53" s="23"/>
      <c r="K53" s="23"/>
      <c r="M53" s="43"/>
    </row>
    <row r="54" spans="1:13" ht="17.100000000000001" customHeight="1" x14ac:dyDescent="0.3">
      <c r="A54" s="23"/>
      <c r="B54" s="23"/>
      <c r="C54" s="23"/>
      <c r="D54" s="23"/>
      <c r="E54" s="23"/>
      <c r="F54" s="23"/>
      <c r="G54" s="23"/>
      <c r="H54" s="23"/>
      <c r="I54" s="23"/>
      <c r="J54" s="23"/>
      <c r="K54" s="23"/>
      <c r="M54" s="43"/>
    </row>
    <row r="55" spans="1:13" ht="17.100000000000001" customHeight="1" x14ac:dyDescent="0.3">
      <c r="A55" s="23"/>
      <c r="B55" s="23"/>
      <c r="C55" s="23"/>
      <c r="D55" s="23"/>
      <c r="E55" s="23"/>
      <c r="F55" s="23"/>
      <c r="G55" s="23"/>
      <c r="H55" s="23"/>
      <c r="I55" s="23"/>
      <c r="J55" s="23"/>
      <c r="K55" s="23"/>
      <c r="M55" s="43"/>
    </row>
    <row r="56" spans="1:13" ht="17.100000000000001" customHeight="1" x14ac:dyDescent="0.3">
      <c r="A56" s="23"/>
      <c r="B56" s="23"/>
      <c r="C56" s="23"/>
      <c r="D56" s="23"/>
      <c r="E56" s="23"/>
      <c r="F56" s="23"/>
      <c r="G56" s="23"/>
      <c r="H56" s="23"/>
      <c r="I56" s="23"/>
      <c r="J56" s="23"/>
      <c r="K56" s="23"/>
      <c r="M56" s="43"/>
    </row>
    <row r="57" spans="1:13" ht="17.100000000000001" customHeight="1" x14ac:dyDescent="0.3">
      <c r="A57" s="23"/>
      <c r="B57" s="23"/>
      <c r="C57" s="23"/>
      <c r="D57" s="23"/>
      <c r="E57" s="23"/>
      <c r="F57" s="23"/>
      <c r="G57" s="23"/>
      <c r="H57" s="23"/>
      <c r="I57" s="23"/>
      <c r="J57" s="23"/>
      <c r="K57" s="23"/>
      <c r="M57" s="43"/>
    </row>
    <row r="58" spans="1:13" ht="17.100000000000001" customHeight="1" x14ac:dyDescent="0.3">
      <c r="A58" s="23"/>
      <c r="B58" s="23"/>
      <c r="C58" s="23"/>
      <c r="D58" s="23"/>
      <c r="E58" s="23"/>
      <c r="F58" s="23"/>
      <c r="G58" s="23"/>
      <c r="H58" s="23"/>
      <c r="I58" s="23"/>
      <c r="J58" s="23"/>
      <c r="K58" s="23"/>
      <c r="M58" s="43"/>
    </row>
    <row r="59" spans="1:13" ht="17.100000000000001" customHeight="1" x14ac:dyDescent="0.25">
      <c r="A59" s="23"/>
      <c r="B59" s="23"/>
      <c r="C59" s="23"/>
      <c r="D59" s="23"/>
      <c r="E59" s="23"/>
      <c r="F59" s="23"/>
      <c r="G59" s="23"/>
      <c r="H59" s="23"/>
      <c r="I59" s="23"/>
      <c r="J59" s="23"/>
      <c r="K59" s="23"/>
      <c r="M59" s="48"/>
    </row>
    <row r="60" spans="1:13" x14ac:dyDescent="0.25">
      <c r="A60" s="23"/>
      <c r="B60" s="23"/>
      <c r="C60" s="23"/>
      <c r="D60" s="23"/>
      <c r="E60" s="23"/>
      <c r="F60" s="23"/>
      <c r="G60" s="23"/>
      <c r="H60" s="23"/>
      <c r="I60" s="23"/>
      <c r="J60" s="23"/>
      <c r="K60" s="23"/>
    </row>
  </sheetData>
  <sheetProtection sheet="1" formatCells="0" formatColumns="0" formatRows="0" insertColumns="0" insertRows="0" insertHyperlinks="0"/>
  <mergeCells count="27">
    <mergeCell ref="O23:R23"/>
    <mergeCell ref="S23:X23"/>
    <mergeCell ref="B19:E20"/>
    <mergeCell ref="F19:K20"/>
    <mergeCell ref="B22:E23"/>
    <mergeCell ref="F22:K23"/>
    <mergeCell ref="S21:X21"/>
    <mergeCell ref="O22:R22"/>
    <mergeCell ref="S22:X22"/>
    <mergeCell ref="B24:K25"/>
    <mergeCell ref="B15:E16"/>
    <mergeCell ref="F7:K8"/>
    <mergeCell ref="B9:E10"/>
    <mergeCell ref="F11:K12"/>
    <mergeCell ref="B21:E21"/>
    <mergeCell ref="F21:K21"/>
    <mergeCell ref="B2:K2"/>
    <mergeCell ref="B6:K6"/>
    <mergeCell ref="F9:K10"/>
    <mergeCell ref="F17:K18"/>
    <mergeCell ref="B4:K5"/>
    <mergeCell ref="B13:E14"/>
    <mergeCell ref="F15:K16"/>
    <mergeCell ref="F13:K14"/>
    <mergeCell ref="B17:E18"/>
    <mergeCell ref="B7:E8"/>
    <mergeCell ref="B11:E12"/>
  </mergeCells>
  <pageMargins left="0.25" right="0.25" top="0.75" bottom="0.75" header="0.3" footer="0.3"/>
  <pageSetup paperSize="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tabColor theme="3" tint="0.499984740745262"/>
  </sheetPr>
  <dimension ref="A1:M58"/>
  <sheetViews>
    <sheetView showGridLines="0" topLeftCell="A22" zoomScaleNormal="100" zoomScaleSheetLayoutView="100" workbookViewId="0">
      <selection activeCell="D31" sqref="D31:H32"/>
    </sheetView>
  </sheetViews>
  <sheetFormatPr defaultColWidth="8.85546875" defaultRowHeight="15" x14ac:dyDescent="0.25"/>
  <cols>
    <col min="1" max="1" width="1.42578125" customWidth="1"/>
    <col min="2" max="2" width="9.140625" customWidth="1"/>
    <col min="4" max="4" width="30.5703125" customWidth="1"/>
    <col min="5" max="5" width="23.85546875" customWidth="1"/>
    <col min="6" max="6" width="23.140625" customWidth="1"/>
    <col min="7" max="7" width="19.5703125" customWidth="1"/>
    <col min="8" max="8" width="36.5703125" customWidth="1"/>
    <col min="9" max="9" width="11.28515625" customWidth="1"/>
    <col min="13" max="13" width="2.85546875" customWidth="1"/>
    <col min="14" max="14" width="10.28515625" customWidth="1"/>
  </cols>
  <sheetData>
    <row r="1" spans="1:13" x14ac:dyDescent="0.25">
      <c r="A1" s="2"/>
      <c r="B1" s="2"/>
      <c r="C1" s="2"/>
      <c r="D1" s="2"/>
      <c r="E1" s="2"/>
      <c r="F1" s="2"/>
      <c r="G1" s="2"/>
      <c r="H1" s="2"/>
      <c r="I1" s="2"/>
      <c r="J1" s="2"/>
      <c r="K1" s="2"/>
    </row>
    <row r="2" spans="1:13" ht="19.5" customHeight="1" x14ac:dyDescent="0.3">
      <c r="A2" s="2"/>
      <c r="B2" s="414" t="s">
        <v>632</v>
      </c>
      <c r="C2" s="225"/>
      <c r="D2" s="225"/>
      <c r="E2" s="225"/>
      <c r="F2" s="225"/>
      <c r="G2" s="225"/>
      <c r="H2" s="225"/>
      <c r="I2" s="225"/>
      <c r="J2" s="225"/>
      <c r="K2" s="225"/>
      <c r="M2" s="166"/>
    </row>
    <row r="3" spans="1:13" x14ac:dyDescent="0.25">
      <c r="A3" s="2"/>
      <c r="B3" s="25"/>
      <c r="C3" s="25"/>
      <c r="D3" s="25"/>
      <c r="E3" s="25"/>
      <c r="F3" s="25"/>
      <c r="G3" s="25"/>
      <c r="H3" s="25"/>
      <c r="I3" s="25"/>
      <c r="J3" s="25"/>
      <c r="K3" s="25"/>
    </row>
    <row r="4" spans="1:13" s="4" customFormat="1" ht="14.45" customHeight="1" x14ac:dyDescent="0.25">
      <c r="A4" s="11"/>
      <c r="B4" s="218" t="s">
        <v>633</v>
      </c>
      <c r="C4" s="234"/>
      <c r="D4" s="234"/>
      <c r="E4" s="234"/>
      <c r="F4" s="234"/>
      <c r="G4" s="234"/>
      <c r="H4" s="234"/>
      <c r="I4" s="234"/>
      <c r="J4" s="234"/>
      <c r="K4" s="235"/>
      <c r="M4" s="50"/>
    </row>
    <row r="5" spans="1:13" ht="15.95" customHeight="1" x14ac:dyDescent="0.25">
      <c r="A5" s="2"/>
      <c r="B5" s="330"/>
      <c r="C5" s="225"/>
      <c r="D5" s="225"/>
      <c r="E5" s="225"/>
      <c r="F5" s="225"/>
      <c r="G5" s="225"/>
      <c r="H5" s="225"/>
      <c r="I5" s="225"/>
      <c r="J5" s="225"/>
      <c r="K5" s="331"/>
      <c r="M5" s="83"/>
    </row>
    <row r="6" spans="1:13" ht="15.95" customHeight="1" x14ac:dyDescent="0.25">
      <c r="A6" s="2"/>
      <c r="B6" s="330"/>
      <c r="C6" s="225"/>
      <c r="D6" s="225"/>
      <c r="E6" s="225"/>
      <c r="F6" s="225"/>
      <c r="G6" s="225"/>
      <c r="H6" s="225"/>
      <c r="I6" s="225"/>
      <c r="J6" s="225"/>
      <c r="K6" s="331"/>
      <c r="M6" s="51"/>
    </row>
    <row r="7" spans="1:13" ht="15.95" customHeight="1" x14ac:dyDescent="0.25">
      <c r="A7" s="2"/>
      <c r="B7" s="330"/>
      <c r="C7" s="225"/>
      <c r="D7" s="225"/>
      <c r="E7" s="225"/>
      <c r="F7" s="225"/>
      <c r="G7" s="225"/>
      <c r="H7" s="225"/>
      <c r="I7" s="225"/>
      <c r="J7" s="225"/>
      <c r="K7" s="331"/>
      <c r="M7" s="51"/>
    </row>
    <row r="8" spans="1:13" ht="15.95" customHeight="1" x14ac:dyDescent="0.25">
      <c r="A8" s="2"/>
      <c r="B8" s="236"/>
      <c r="C8" s="237"/>
      <c r="D8" s="237"/>
      <c r="E8" s="237"/>
      <c r="F8" s="237"/>
      <c r="G8" s="237"/>
      <c r="H8" s="237"/>
      <c r="I8" s="237"/>
      <c r="J8" s="237"/>
      <c r="K8" s="238"/>
      <c r="M8" s="51"/>
    </row>
    <row r="9" spans="1:13" ht="14.45" customHeight="1" x14ac:dyDescent="0.25">
      <c r="A9" s="2"/>
      <c r="B9" s="445" t="s">
        <v>634</v>
      </c>
      <c r="C9" s="235"/>
      <c r="D9" s="445" t="s">
        <v>635</v>
      </c>
      <c r="E9" s="234"/>
      <c r="F9" s="234"/>
      <c r="G9" s="234"/>
      <c r="H9" s="235"/>
      <c r="I9" s="486" t="s">
        <v>636</v>
      </c>
      <c r="J9" s="445" t="s">
        <v>637</v>
      </c>
      <c r="K9" s="235"/>
      <c r="M9" s="83"/>
    </row>
    <row r="10" spans="1:13" ht="14.45" customHeight="1" x14ac:dyDescent="0.25">
      <c r="A10" s="2"/>
      <c r="B10" s="330"/>
      <c r="C10" s="331"/>
      <c r="D10" s="330"/>
      <c r="E10" s="225"/>
      <c r="F10" s="225"/>
      <c r="G10" s="225"/>
      <c r="H10" s="331"/>
      <c r="I10" s="444"/>
      <c r="J10" s="330"/>
      <c r="K10" s="331"/>
      <c r="M10" s="83"/>
    </row>
    <row r="11" spans="1:13" ht="15.95" customHeight="1" x14ac:dyDescent="0.25">
      <c r="A11" s="2"/>
      <c r="B11" s="236"/>
      <c r="C11" s="238"/>
      <c r="D11" s="236"/>
      <c r="E11" s="237"/>
      <c r="F11" s="237"/>
      <c r="G11" s="237"/>
      <c r="H11" s="238"/>
      <c r="I11" s="244"/>
      <c r="J11" s="236"/>
      <c r="K11" s="238"/>
      <c r="M11" s="83"/>
    </row>
    <row r="12" spans="1:13" ht="14.45" customHeight="1" x14ac:dyDescent="0.25">
      <c r="A12" s="2"/>
      <c r="B12" s="218" t="s">
        <v>638</v>
      </c>
      <c r="C12" s="235"/>
      <c r="D12" s="385"/>
      <c r="E12" s="212"/>
      <c r="F12" s="212"/>
      <c r="G12" s="212"/>
      <c r="H12" s="213"/>
      <c r="I12" s="385"/>
      <c r="J12" s="211"/>
      <c r="K12" s="213"/>
      <c r="M12" s="51"/>
    </row>
    <row r="13" spans="1:13" ht="15.95" customHeight="1" x14ac:dyDescent="0.25">
      <c r="A13" s="2"/>
      <c r="B13" s="236"/>
      <c r="C13" s="238"/>
      <c r="D13" s="214"/>
      <c r="E13" s="215"/>
      <c r="F13" s="215"/>
      <c r="G13" s="215"/>
      <c r="H13" s="216"/>
      <c r="I13" s="241"/>
      <c r="J13" s="214"/>
      <c r="K13" s="216"/>
      <c r="M13" s="51"/>
    </row>
    <row r="14" spans="1:13" ht="14.45" customHeight="1" x14ac:dyDescent="0.25">
      <c r="A14" s="2"/>
      <c r="B14" s="218" t="s">
        <v>639</v>
      </c>
      <c r="C14" s="235"/>
      <c r="D14" s="385"/>
      <c r="E14" s="212"/>
      <c r="F14" s="212"/>
      <c r="G14" s="212"/>
      <c r="H14" s="213"/>
      <c r="I14" s="385"/>
      <c r="J14" s="211"/>
      <c r="K14" s="213"/>
      <c r="M14" s="83"/>
    </row>
    <row r="15" spans="1:13" ht="15.95" customHeight="1" x14ac:dyDescent="0.25">
      <c r="A15" s="2"/>
      <c r="B15" s="236"/>
      <c r="C15" s="238"/>
      <c r="D15" s="214"/>
      <c r="E15" s="215"/>
      <c r="F15" s="215"/>
      <c r="G15" s="215"/>
      <c r="H15" s="216"/>
      <c r="I15" s="241"/>
      <c r="J15" s="214"/>
      <c r="K15" s="216"/>
      <c r="M15" s="83"/>
    </row>
    <row r="16" spans="1:13" ht="14.45" customHeight="1" x14ac:dyDescent="0.25">
      <c r="A16" s="2"/>
      <c r="B16" s="218" t="s">
        <v>640</v>
      </c>
      <c r="C16" s="235"/>
      <c r="D16" s="385"/>
      <c r="E16" s="212"/>
      <c r="F16" s="212"/>
      <c r="G16" s="212"/>
      <c r="H16" s="213"/>
      <c r="I16" s="385"/>
      <c r="J16" s="211"/>
      <c r="K16" s="213"/>
      <c r="M16" s="83"/>
    </row>
    <row r="17" spans="1:13" ht="15.95" customHeight="1" x14ac:dyDescent="0.25">
      <c r="A17" s="2"/>
      <c r="B17" s="330"/>
      <c r="C17" s="331"/>
      <c r="D17" s="311"/>
      <c r="E17" s="322"/>
      <c r="F17" s="322"/>
      <c r="G17" s="322"/>
      <c r="H17" s="312"/>
      <c r="I17" s="443"/>
      <c r="J17" s="311"/>
      <c r="K17" s="312"/>
      <c r="M17" s="83"/>
    </row>
    <row r="18" spans="1:13" ht="15.95" customHeight="1" x14ac:dyDescent="0.25">
      <c r="A18" s="2"/>
      <c r="B18" s="236"/>
      <c r="C18" s="238"/>
      <c r="D18" s="214"/>
      <c r="E18" s="215"/>
      <c r="F18" s="215"/>
      <c r="G18" s="215"/>
      <c r="H18" s="216"/>
      <c r="I18" s="241"/>
      <c r="J18" s="214"/>
      <c r="K18" s="216"/>
      <c r="M18" s="83"/>
    </row>
    <row r="19" spans="1:13" ht="76.150000000000006" customHeight="1" x14ac:dyDescent="0.25">
      <c r="A19" s="2"/>
      <c r="B19" s="218" t="s">
        <v>641</v>
      </c>
      <c r="C19" s="235"/>
      <c r="D19" s="385" t="s">
        <v>642</v>
      </c>
      <c r="E19" s="212"/>
      <c r="F19" s="212"/>
      <c r="G19" s="212"/>
      <c r="H19" s="213"/>
      <c r="I19" s="385" t="s">
        <v>643</v>
      </c>
      <c r="J19" s="385" t="s">
        <v>644</v>
      </c>
      <c r="K19" s="487"/>
      <c r="M19" s="83"/>
    </row>
    <row r="20" spans="1:13" ht="46.5" customHeight="1" x14ac:dyDescent="0.25">
      <c r="A20" s="2"/>
      <c r="B20" s="236"/>
      <c r="C20" s="238"/>
      <c r="D20" s="214"/>
      <c r="E20" s="215"/>
      <c r="F20" s="215"/>
      <c r="G20" s="215"/>
      <c r="H20" s="216"/>
      <c r="I20" s="241"/>
      <c r="J20" s="488"/>
      <c r="K20" s="489"/>
      <c r="M20" s="83"/>
    </row>
    <row r="21" spans="1:13" ht="58.5" customHeight="1" x14ac:dyDescent="0.25">
      <c r="A21" s="2"/>
      <c r="B21" s="646" t="s">
        <v>645</v>
      </c>
      <c r="C21" s="647"/>
      <c r="D21" s="481" t="s">
        <v>646</v>
      </c>
      <c r="E21" s="212"/>
      <c r="F21" s="212"/>
      <c r="G21" s="212"/>
      <c r="H21" s="213"/>
      <c r="I21" s="385" t="s">
        <v>796</v>
      </c>
      <c r="J21" s="211"/>
      <c r="K21" s="213"/>
      <c r="M21" s="52"/>
    </row>
    <row r="22" spans="1:13" ht="58.5" customHeight="1" x14ac:dyDescent="0.25">
      <c r="A22" s="2"/>
      <c r="B22" s="648"/>
      <c r="C22" s="649"/>
      <c r="D22" s="214"/>
      <c r="E22" s="215"/>
      <c r="F22" s="215"/>
      <c r="G22" s="215"/>
      <c r="H22" s="216"/>
      <c r="I22" s="241"/>
      <c r="J22" s="214"/>
      <c r="K22" s="216"/>
      <c r="M22" s="83"/>
    </row>
    <row r="23" spans="1:13" ht="14.45" customHeight="1" x14ac:dyDescent="0.25">
      <c r="A23" s="2"/>
      <c r="B23" s="218" t="s">
        <v>647</v>
      </c>
      <c r="C23" s="235"/>
      <c r="D23" s="385"/>
      <c r="E23" s="212"/>
      <c r="F23" s="212"/>
      <c r="G23" s="212"/>
      <c r="H23" s="213"/>
      <c r="I23" s="385"/>
      <c r="J23" s="211"/>
      <c r="K23" s="213"/>
      <c r="M23" s="83"/>
    </row>
    <row r="24" spans="1:13" ht="15.95" customHeight="1" x14ac:dyDescent="0.25">
      <c r="A24" s="2"/>
      <c r="B24" s="236"/>
      <c r="C24" s="238"/>
      <c r="D24" s="214"/>
      <c r="E24" s="215"/>
      <c r="F24" s="215"/>
      <c r="G24" s="215"/>
      <c r="H24" s="216"/>
      <c r="I24" s="241"/>
      <c r="J24" s="214"/>
      <c r="K24" s="216"/>
      <c r="M24" s="83"/>
    </row>
    <row r="25" spans="1:13" ht="14.45" customHeight="1" x14ac:dyDescent="0.25">
      <c r="A25" s="2"/>
      <c r="B25" s="218" t="s">
        <v>648</v>
      </c>
      <c r="C25" s="235"/>
      <c r="D25" s="385"/>
      <c r="E25" s="212"/>
      <c r="F25" s="212"/>
      <c r="G25" s="212"/>
      <c r="H25" s="213"/>
      <c r="I25" s="385"/>
      <c r="J25" s="211"/>
      <c r="K25" s="213"/>
      <c r="M25" s="83"/>
    </row>
    <row r="26" spans="1:13" ht="15.95" customHeight="1" x14ac:dyDescent="0.25">
      <c r="A26" s="2"/>
      <c r="B26" s="236"/>
      <c r="C26" s="238"/>
      <c r="D26" s="214"/>
      <c r="E26" s="215"/>
      <c r="F26" s="215"/>
      <c r="G26" s="215"/>
      <c r="H26" s="216"/>
      <c r="I26" s="241"/>
      <c r="J26" s="214"/>
      <c r="K26" s="216"/>
      <c r="M26" s="83"/>
    </row>
    <row r="27" spans="1:13" ht="14.45" customHeight="1" x14ac:dyDescent="0.25">
      <c r="A27" s="2"/>
      <c r="B27" s="218" t="s">
        <v>649</v>
      </c>
      <c r="C27" s="235"/>
      <c r="D27" s="385"/>
      <c r="E27" s="212"/>
      <c r="F27" s="212"/>
      <c r="G27" s="212"/>
      <c r="H27" s="213"/>
      <c r="I27" s="385"/>
      <c r="J27" s="211"/>
      <c r="K27" s="213"/>
      <c r="M27" s="83"/>
    </row>
    <row r="28" spans="1:13" ht="15.95" customHeight="1" x14ac:dyDescent="0.25">
      <c r="A28" s="2"/>
      <c r="B28" s="236"/>
      <c r="C28" s="238"/>
      <c r="D28" s="214"/>
      <c r="E28" s="215"/>
      <c r="F28" s="215"/>
      <c r="G28" s="215"/>
      <c r="H28" s="216"/>
      <c r="I28" s="241"/>
      <c r="J28" s="214"/>
      <c r="K28" s="216"/>
      <c r="M28" s="83"/>
    </row>
    <row r="29" spans="1:13" ht="14.45" customHeight="1" x14ac:dyDescent="0.25">
      <c r="A29" s="2"/>
      <c r="B29" s="218" t="s">
        <v>650</v>
      </c>
      <c r="C29" s="235"/>
      <c r="D29" s="385"/>
      <c r="E29" s="212"/>
      <c r="F29" s="212"/>
      <c r="G29" s="212"/>
      <c r="H29" s="213"/>
      <c r="I29" s="385"/>
      <c r="J29" s="211"/>
      <c r="K29" s="213"/>
    </row>
    <row r="30" spans="1:13" x14ac:dyDescent="0.25">
      <c r="A30" s="2"/>
      <c r="B30" s="236"/>
      <c r="C30" s="238"/>
      <c r="D30" s="214"/>
      <c r="E30" s="215"/>
      <c r="F30" s="215"/>
      <c r="G30" s="215"/>
      <c r="H30" s="216"/>
      <c r="I30" s="241"/>
      <c r="J30" s="214"/>
      <c r="K30" s="216"/>
    </row>
    <row r="31" spans="1:13" ht="33.75" customHeight="1" x14ac:dyDescent="0.25">
      <c r="A31" s="2"/>
      <c r="B31" s="218" t="s">
        <v>651</v>
      </c>
      <c r="C31" s="235"/>
      <c r="D31" s="211" t="s">
        <v>652</v>
      </c>
      <c r="E31" s="484"/>
      <c r="F31" s="484"/>
      <c r="G31" s="484"/>
      <c r="H31" s="340"/>
      <c r="I31" s="385"/>
      <c r="J31" s="211"/>
      <c r="K31" s="466"/>
    </row>
    <row r="32" spans="1:13" ht="29.25" customHeight="1" x14ac:dyDescent="0.25">
      <c r="A32" s="2"/>
      <c r="B32" s="236"/>
      <c r="C32" s="238"/>
      <c r="D32" s="343"/>
      <c r="E32" s="485"/>
      <c r="F32" s="485"/>
      <c r="G32" s="485"/>
      <c r="H32" s="344"/>
      <c r="I32" s="241"/>
      <c r="J32" s="482"/>
      <c r="K32" s="483"/>
    </row>
    <row r="33" spans="1:11" ht="14.45" customHeight="1" x14ac:dyDescent="0.25">
      <c r="A33" s="2"/>
      <c r="B33" s="218" t="s">
        <v>653</v>
      </c>
      <c r="C33" s="235"/>
      <c r="D33" s="385"/>
      <c r="E33" s="212"/>
      <c r="F33" s="212"/>
      <c r="G33" s="212"/>
      <c r="H33" s="213"/>
      <c r="I33" s="385"/>
      <c r="J33" s="211"/>
      <c r="K33" s="213"/>
    </row>
    <row r="34" spans="1:11" x14ac:dyDescent="0.25">
      <c r="A34" s="2"/>
      <c r="B34" s="330"/>
      <c r="C34" s="331"/>
      <c r="D34" s="311"/>
      <c r="E34" s="322"/>
      <c r="F34" s="322"/>
      <c r="G34" s="322"/>
      <c r="H34" s="312"/>
      <c r="I34" s="443"/>
      <c r="J34" s="311"/>
      <c r="K34" s="312"/>
    </row>
    <row r="35" spans="1:11" x14ac:dyDescent="0.25">
      <c r="A35" s="2"/>
      <c r="B35" s="236"/>
      <c r="C35" s="238"/>
      <c r="D35" s="214"/>
      <c r="E35" s="215"/>
      <c r="F35" s="215"/>
      <c r="G35" s="215"/>
      <c r="H35" s="216"/>
      <c r="I35" s="241"/>
      <c r="J35" s="214"/>
      <c r="K35" s="216"/>
    </row>
    <row r="36" spans="1:11" x14ac:dyDescent="0.25">
      <c r="A36" s="2"/>
      <c r="B36" s="256" t="s">
        <v>654</v>
      </c>
      <c r="C36" s="235"/>
      <c r="D36" s="385"/>
      <c r="E36" s="212"/>
      <c r="F36" s="212"/>
      <c r="G36" s="212"/>
      <c r="H36" s="213"/>
      <c r="I36" s="385"/>
      <c r="J36" s="211"/>
      <c r="K36" s="213"/>
    </row>
    <row r="37" spans="1:11" x14ac:dyDescent="0.25">
      <c r="A37" s="2"/>
      <c r="B37" s="236"/>
      <c r="C37" s="238"/>
      <c r="D37" s="214"/>
      <c r="E37" s="215"/>
      <c r="F37" s="215"/>
      <c r="G37" s="215"/>
      <c r="H37" s="216"/>
      <c r="I37" s="241"/>
      <c r="J37" s="214"/>
      <c r="K37" s="216"/>
    </row>
    <row r="38" spans="1:11" ht="14.45" customHeight="1" x14ac:dyDescent="0.25">
      <c r="A38" s="2"/>
      <c r="B38" s="218" t="s">
        <v>655</v>
      </c>
      <c r="C38" s="235"/>
      <c r="D38" s="385"/>
      <c r="E38" s="212"/>
      <c r="F38" s="212"/>
      <c r="G38" s="212"/>
      <c r="H38" s="213"/>
      <c r="I38" s="385"/>
      <c r="J38" s="211"/>
      <c r="K38" s="213"/>
    </row>
    <row r="39" spans="1:11" x14ac:dyDescent="0.25">
      <c r="A39" s="2"/>
      <c r="B39" s="236"/>
      <c r="C39" s="238"/>
      <c r="D39" s="214"/>
      <c r="E39" s="215"/>
      <c r="F39" s="215"/>
      <c r="G39" s="215"/>
      <c r="H39" s="216"/>
      <c r="I39" s="241"/>
      <c r="J39" s="214"/>
      <c r="K39" s="216"/>
    </row>
    <row r="40" spans="1:11" ht="14.45" customHeight="1" x14ac:dyDescent="0.25">
      <c r="A40" s="2"/>
      <c r="B40" s="218" t="s">
        <v>656</v>
      </c>
      <c r="C40" s="235"/>
      <c r="D40" s="385"/>
      <c r="E40" s="212"/>
      <c r="F40" s="212"/>
      <c r="G40" s="212"/>
      <c r="H40" s="213"/>
      <c r="I40" s="385"/>
      <c r="J40" s="211"/>
      <c r="K40" s="213"/>
    </row>
    <row r="41" spans="1:11" x14ac:dyDescent="0.25">
      <c r="A41" s="2"/>
      <c r="B41" s="236"/>
      <c r="C41" s="238"/>
      <c r="D41" s="214"/>
      <c r="E41" s="215"/>
      <c r="F41" s="215"/>
      <c r="G41" s="215"/>
      <c r="H41" s="216"/>
      <c r="I41" s="241"/>
      <c r="J41" s="214"/>
      <c r="K41" s="216"/>
    </row>
    <row r="42" spans="1:11" x14ac:dyDescent="0.25">
      <c r="A42" s="2"/>
      <c r="B42" s="2"/>
      <c r="C42" s="2"/>
      <c r="D42" s="2"/>
      <c r="E42" s="2"/>
      <c r="F42" s="2"/>
      <c r="G42" s="2"/>
      <c r="H42" s="2"/>
      <c r="I42" s="2"/>
      <c r="J42" s="2"/>
      <c r="K42" s="2"/>
    </row>
    <row r="43" spans="1:11" x14ac:dyDescent="0.25">
      <c r="A43" s="2"/>
      <c r="B43" s="2"/>
      <c r="C43" s="2"/>
      <c r="D43" s="2"/>
      <c r="E43" s="2"/>
      <c r="F43" s="2"/>
      <c r="G43" s="2"/>
      <c r="H43" s="2"/>
      <c r="I43" s="2"/>
      <c r="J43" s="2"/>
      <c r="K43" s="2"/>
    </row>
    <row r="44" spans="1:11" x14ac:dyDescent="0.25">
      <c r="A44" s="2"/>
      <c r="B44" s="2"/>
      <c r="C44" s="2"/>
      <c r="D44" s="2"/>
      <c r="E44" s="2"/>
      <c r="F44" s="2"/>
      <c r="G44" s="2"/>
      <c r="H44" s="2"/>
      <c r="I44" s="2"/>
      <c r="J44" s="2"/>
      <c r="K44" s="2"/>
    </row>
    <row r="45" spans="1:11" x14ac:dyDescent="0.25">
      <c r="A45" s="2"/>
      <c r="B45" s="2"/>
      <c r="C45" s="2"/>
      <c r="D45" s="2"/>
      <c r="E45" s="2"/>
      <c r="F45" s="2"/>
      <c r="G45" s="2"/>
      <c r="H45" s="2"/>
      <c r="I45" s="2"/>
      <c r="J45" s="2"/>
      <c r="K45" s="2"/>
    </row>
    <row r="46" spans="1:11" x14ac:dyDescent="0.25">
      <c r="A46" s="2"/>
      <c r="B46" s="2"/>
      <c r="C46" s="2"/>
      <c r="D46" s="2"/>
      <c r="E46" s="2"/>
      <c r="G46" s="2"/>
      <c r="H46" s="2"/>
      <c r="I46" s="2"/>
      <c r="J46" s="2"/>
      <c r="K46" s="2"/>
    </row>
    <row r="47" spans="1:11" x14ac:dyDescent="0.25">
      <c r="A47" s="2"/>
      <c r="B47" s="2"/>
      <c r="C47" s="2"/>
      <c r="D47" s="2"/>
      <c r="E47" s="2"/>
      <c r="F47" s="2"/>
      <c r="G47" s="2"/>
      <c r="H47" s="2"/>
      <c r="I47" s="2"/>
      <c r="J47" s="2"/>
      <c r="K47" s="2"/>
    </row>
    <row r="48" spans="1:11" x14ac:dyDescent="0.25">
      <c r="A48" s="2"/>
      <c r="B48" s="2"/>
      <c r="C48" s="2"/>
      <c r="D48" s="2"/>
      <c r="E48" s="2"/>
      <c r="F48" s="2"/>
      <c r="G48" s="2"/>
      <c r="H48" s="2"/>
      <c r="I48" s="2"/>
      <c r="J48" s="2"/>
      <c r="K48" s="2"/>
    </row>
    <row r="49" spans="1:13" s="39" customFormat="1" ht="13.5" customHeight="1" x14ac:dyDescent="0.25">
      <c r="A49" s="40"/>
      <c r="B49" s="490" t="s">
        <v>657</v>
      </c>
      <c r="C49" s="491"/>
      <c r="D49" s="491"/>
      <c r="E49" s="491"/>
      <c r="F49" s="491"/>
      <c r="G49" s="491"/>
      <c r="H49" s="491"/>
      <c r="I49" s="491"/>
      <c r="J49" s="491"/>
      <c r="K49" s="491"/>
    </row>
    <row r="50" spans="1:13" x14ac:dyDescent="0.25">
      <c r="A50" s="2"/>
      <c r="B50" s="9"/>
      <c r="C50" s="9"/>
      <c r="D50" s="9"/>
      <c r="E50" s="9"/>
      <c r="F50" s="9"/>
      <c r="G50" s="9"/>
      <c r="H50" s="9"/>
      <c r="I50" s="9"/>
      <c r="J50" s="9"/>
      <c r="K50" s="9"/>
    </row>
    <row r="51" spans="1:13" x14ac:dyDescent="0.25">
      <c r="A51" s="2"/>
      <c r="B51" s="9"/>
      <c r="C51" s="9"/>
      <c r="D51" s="9"/>
      <c r="E51" s="9"/>
      <c r="F51" s="9"/>
      <c r="G51" s="9"/>
      <c r="H51" s="9"/>
      <c r="I51" s="9"/>
      <c r="J51" s="9"/>
      <c r="K51" s="9"/>
    </row>
    <row r="52" spans="1:13" x14ac:dyDescent="0.25">
      <c r="A52" s="2"/>
      <c r="B52" s="9"/>
      <c r="C52" s="9"/>
      <c r="D52" s="9"/>
      <c r="E52" s="9"/>
      <c r="F52" s="9"/>
      <c r="G52" s="9"/>
      <c r="H52" s="9"/>
      <c r="I52" s="9"/>
      <c r="J52" s="9"/>
      <c r="K52" s="9"/>
    </row>
    <row r="53" spans="1:13" x14ac:dyDescent="0.25">
      <c r="A53" s="2"/>
      <c r="B53" s="9"/>
      <c r="C53" s="9"/>
      <c r="D53" s="9"/>
      <c r="E53" s="9"/>
      <c r="F53" s="9"/>
      <c r="G53" s="9"/>
      <c r="H53" s="9"/>
      <c r="I53" s="9"/>
      <c r="J53" s="9"/>
      <c r="K53" s="9"/>
    </row>
    <row r="54" spans="1:13" x14ac:dyDescent="0.25">
      <c r="A54" s="2"/>
      <c r="B54" s="9"/>
      <c r="C54" s="9"/>
      <c r="D54" s="9"/>
      <c r="E54" s="9"/>
      <c r="F54" s="9"/>
      <c r="G54" s="9"/>
      <c r="H54" s="9"/>
      <c r="I54" s="9"/>
      <c r="J54" s="9"/>
      <c r="K54" s="9"/>
    </row>
    <row r="55" spans="1:13" x14ac:dyDescent="0.25">
      <c r="A55" s="2"/>
      <c r="B55" s="9"/>
      <c r="C55" s="9"/>
      <c r="D55" s="9"/>
      <c r="E55" s="9"/>
      <c r="F55" s="9"/>
      <c r="G55" s="9"/>
      <c r="H55" s="9"/>
      <c r="I55" s="9"/>
      <c r="J55" s="9"/>
      <c r="K55" s="9"/>
    </row>
    <row r="56" spans="1:13" x14ac:dyDescent="0.25">
      <c r="A56" s="2"/>
      <c r="B56" s="9"/>
      <c r="C56" s="9"/>
      <c r="D56" s="9"/>
      <c r="E56" s="9"/>
      <c r="F56" s="9"/>
      <c r="G56" s="9"/>
      <c r="H56" s="9"/>
      <c r="I56" s="9"/>
      <c r="J56" s="9"/>
      <c r="K56" s="9"/>
    </row>
    <row r="57" spans="1:13" x14ac:dyDescent="0.25">
      <c r="A57" s="2"/>
      <c r="B57" s="9"/>
      <c r="C57" s="9"/>
      <c r="D57" s="9"/>
      <c r="E57" s="9"/>
      <c r="F57" s="9"/>
      <c r="G57" s="9"/>
      <c r="H57" s="9"/>
      <c r="I57" s="9"/>
      <c r="J57" s="9"/>
      <c r="K57" s="9"/>
    </row>
    <row r="58" spans="1:13" ht="15.6" customHeight="1" x14ac:dyDescent="0.25">
      <c r="A58" s="2"/>
      <c r="B58" s="9"/>
      <c r="C58" s="9"/>
      <c r="D58" s="9"/>
      <c r="E58" s="9"/>
      <c r="F58" s="9"/>
      <c r="G58" s="9"/>
      <c r="H58" s="9"/>
      <c r="I58" s="9"/>
      <c r="J58" s="9"/>
      <c r="K58" s="9"/>
      <c r="M58" s="49"/>
    </row>
  </sheetData>
  <sheetProtection sheet="1" formatCells="0" formatColumns="0" formatRows="0" insertColumns="0" insertRows="0" insertHyperlinks="0"/>
  <mergeCells count="63">
    <mergeCell ref="B49:K49"/>
    <mergeCell ref="B16:C18"/>
    <mergeCell ref="J33:K35"/>
    <mergeCell ref="D12:H13"/>
    <mergeCell ref="J36:K37"/>
    <mergeCell ref="B19:C20"/>
    <mergeCell ref="I36:I37"/>
    <mergeCell ref="J25:K26"/>
    <mergeCell ref="B36:C37"/>
    <mergeCell ref="J21:K22"/>
    <mergeCell ref="D25:H26"/>
    <mergeCell ref="I25:I26"/>
    <mergeCell ref="J12:K13"/>
    <mergeCell ref="B40:C41"/>
    <mergeCell ref="I12:I13"/>
    <mergeCell ref="I21:I22"/>
    <mergeCell ref="B9:C11"/>
    <mergeCell ref="B21:C22"/>
    <mergeCell ref="D16:H18"/>
    <mergeCell ref="B25:C26"/>
    <mergeCell ref="B4:K8"/>
    <mergeCell ref="J9:K11"/>
    <mergeCell ref="D19:H20"/>
    <mergeCell ref="I9:I11"/>
    <mergeCell ref="J14:K15"/>
    <mergeCell ref="I14:I15"/>
    <mergeCell ref="D23:H24"/>
    <mergeCell ref="J19:K20"/>
    <mergeCell ref="I23:I24"/>
    <mergeCell ref="D9:H11"/>
    <mergeCell ref="B14:C15"/>
    <mergeCell ref="D14:H15"/>
    <mergeCell ref="B31:C32"/>
    <mergeCell ref="I29:I30"/>
    <mergeCell ref="B38:C39"/>
    <mergeCell ref="D36:H37"/>
    <mergeCell ref="D33:H35"/>
    <mergeCell ref="D29:H30"/>
    <mergeCell ref="D31:H32"/>
    <mergeCell ref="J23:K24"/>
    <mergeCell ref="I33:I35"/>
    <mergeCell ref="I27:I28"/>
    <mergeCell ref="I40:I41"/>
    <mergeCell ref="I38:I39"/>
    <mergeCell ref="J31:K32"/>
    <mergeCell ref="J29:K30"/>
    <mergeCell ref="J27:K28"/>
    <mergeCell ref="B2:K2"/>
    <mergeCell ref="I19:I20"/>
    <mergeCell ref="B27:C28"/>
    <mergeCell ref="D40:H41"/>
    <mergeCell ref="J38:K39"/>
    <mergeCell ref="B12:C13"/>
    <mergeCell ref="J16:K18"/>
    <mergeCell ref="D27:H28"/>
    <mergeCell ref="D21:H22"/>
    <mergeCell ref="I31:I32"/>
    <mergeCell ref="B33:C35"/>
    <mergeCell ref="I16:I18"/>
    <mergeCell ref="B29:C30"/>
    <mergeCell ref="J40:K41"/>
    <mergeCell ref="B23:C24"/>
    <mergeCell ref="D38:H39"/>
  </mergeCells>
  <hyperlinks>
    <hyperlink ref="B49" r:id="rId1" display="24 GEF Council meeting documents, guidelines, project and program cycle policy 2020 update" xr:uid="{00000000-0004-0000-0C00-000000000000}"/>
  </hyperlinks>
  <pageMargins left="0.25" right="0.25" top="0.75" bottom="0.75" header="0.3" footer="0.3"/>
  <pageSetup paperSize="5"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theme="3" tint="0.499984740745262"/>
  </sheetPr>
  <dimension ref="A1:W48"/>
  <sheetViews>
    <sheetView showGridLines="0" topLeftCell="A28" zoomScaleNormal="100" zoomScaleSheetLayoutView="100" workbookViewId="0">
      <selection activeCell="C8" sqref="C8:L31"/>
    </sheetView>
  </sheetViews>
  <sheetFormatPr defaultColWidth="8.85546875" defaultRowHeight="15" x14ac:dyDescent="0.25"/>
  <cols>
    <col min="1" max="2" width="1.42578125" customWidth="1"/>
    <col min="3" max="4" width="7.7109375" customWidth="1"/>
    <col min="5" max="6" width="14.7109375" customWidth="1"/>
    <col min="7" max="7" width="18.85546875" customWidth="1"/>
    <col min="8" max="8" width="16.7109375" customWidth="1"/>
    <col min="9" max="9" width="13.28515625" customWidth="1"/>
    <col min="10" max="10" width="14.140625" customWidth="1"/>
    <col min="11" max="11" width="13.7109375" customWidth="1"/>
    <col min="12" max="12" width="12" customWidth="1"/>
    <col min="13" max="13" width="5.7109375" customWidth="1"/>
    <col min="22" max="22" width="17.85546875" customWidth="1"/>
  </cols>
  <sheetData>
    <row r="1" spans="1:23" x14ac:dyDescent="0.25">
      <c r="A1" s="23"/>
      <c r="B1" s="23"/>
      <c r="C1" s="23"/>
      <c r="D1" s="23"/>
      <c r="E1" s="23"/>
      <c r="F1" s="23"/>
      <c r="G1" s="23"/>
      <c r="H1" s="23"/>
      <c r="I1" s="23"/>
      <c r="J1" s="23"/>
      <c r="K1" s="23"/>
      <c r="L1" s="23"/>
    </row>
    <row r="2" spans="1:23" ht="19.5" customHeight="1" x14ac:dyDescent="0.3">
      <c r="A2" s="23"/>
      <c r="B2" s="23"/>
      <c r="C2" s="433" t="s">
        <v>658</v>
      </c>
      <c r="D2" s="225"/>
      <c r="E2" s="225"/>
      <c r="F2" s="225"/>
      <c r="G2" s="225"/>
      <c r="H2" s="225"/>
      <c r="I2" s="225"/>
      <c r="J2" s="225"/>
      <c r="K2" s="225"/>
      <c r="L2" s="225"/>
      <c r="N2" s="166"/>
    </row>
    <row r="3" spans="1:23" x14ac:dyDescent="0.25">
      <c r="A3" s="23"/>
      <c r="B3" s="23"/>
      <c r="C3" s="26"/>
      <c r="D3" s="26"/>
      <c r="E3" s="26"/>
      <c r="F3" s="26"/>
      <c r="G3" s="26"/>
      <c r="H3" s="26"/>
      <c r="I3" s="26"/>
      <c r="J3" s="26"/>
      <c r="K3" s="26"/>
      <c r="L3" s="26"/>
    </row>
    <row r="4" spans="1:23" ht="14.45" customHeight="1" x14ac:dyDescent="0.25">
      <c r="A4" s="23"/>
      <c r="B4" s="23"/>
      <c r="C4" s="492" t="s">
        <v>659</v>
      </c>
      <c r="D4" s="234"/>
      <c r="E4" s="234"/>
      <c r="F4" s="234"/>
      <c r="G4" s="234"/>
      <c r="H4" s="234"/>
      <c r="I4" s="234"/>
      <c r="J4" s="234"/>
      <c r="K4" s="234"/>
      <c r="L4" s="234"/>
    </row>
    <row r="5" spans="1:23" ht="14.45" customHeight="1" x14ac:dyDescent="0.3">
      <c r="A5" s="23"/>
      <c r="B5" s="23"/>
      <c r="C5" s="330"/>
      <c r="D5" s="225"/>
      <c r="E5" s="225"/>
      <c r="F5" s="225"/>
      <c r="G5" s="225"/>
      <c r="H5" s="225"/>
      <c r="I5" s="225"/>
      <c r="J5" s="225"/>
      <c r="K5" s="225"/>
      <c r="L5" s="225"/>
      <c r="N5" s="42"/>
      <c r="O5" s="43"/>
    </row>
    <row r="6" spans="1:23" ht="17.100000000000001" customHeight="1" x14ac:dyDescent="0.3">
      <c r="A6" s="23"/>
      <c r="B6" s="23"/>
      <c r="C6" s="236"/>
      <c r="D6" s="237"/>
      <c r="E6" s="237"/>
      <c r="F6" s="237"/>
      <c r="G6" s="237"/>
      <c r="H6" s="237"/>
      <c r="I6" s="237"/>
      <c r="J6" s="237"/>
      <c r="K6" s="237"/>
      <c r="L6" s="237"/>
      <c r="N6" s="43"/>
      <c r="O6" s="43"/>
    </row>
    <row r="7" spans="1:23" ht="17.100000000000001" customHeight="1" x14ac:dyDescent="0.3">
      <c r="A7" s="23"/>
      <c r="B7" s="23"/>
      <c r="C7" s="271"/>
      <c r="D7" s="209"/>
      <c r="E7" s="209"/>
      <c r="F7" s="209"/>
      <c r="G7" s="209"/>
      <c r="H7" s="209"/>
      <c r="I7" s="209"/>
      <c r="J7" s="209"/>
      <c r="K7" s="209"/>
      <c r="L7" s="209"/>
      <c r="N7" s="43"/>
      <c r="O7" s="43"/>
      <c r="W7" s="43"/>
    </row>
    <row r="8" spans="1:23" ht="34.5" customHeight="1" x14ac:dyDescent="0.3">
      <c r="A8" s="23"/>
      <c r="B8" s="23"/>
      <c r="C8" s="501" t="s">
        <v>660</v>
      </c>
      <c r="D8" s="235"/>
      <c r="E8" s="500" t="s">
        <v>661</v>
      </c>
      <c r="F8" s="210"/>
      <c r="G8" s="72" t="s">
        <v>662</v>
      </c>
      <c r="H8" s="502" t="s">
        <v>663</v>
      </c>
      <c r="I8" s="234"/>
      <c r="J8" s="234"/>
      <c r="K8" s="234"/>
      <c r="L8" s="503"/>
      <c r="N8" s="43"/>
      <c r="O8" s="43"/>
    </row>
    <row r="9" spans="1:23" ht="69.75" customHeight="1" x14ac:dyDescent="0.3">
      <c r="A9" s="23"/>
      <c r="B9" s="23"/>
      <c r="C9" s="218" t="s">
        <v>664</v>
      </c>
      <c r="D9" s="210"/>
      <c r="E9" s="218" t="s">
        <v>665</v>
      </c>
      <c r="F9" s="210"/>
      <c r="G9" s="153" t="s">
        <v>666</v>
      </c>
      <c r="H9" s="498" t="s">
        <v>667</v>
      </c>
      <c r="I9" s="240"/>
      <c r="J9" s="240"/>
      <c r="K9" s="240"/>
      <c r="L9" s="499"/>
      <c r="O9" s="43"/>
    </row>
    <row r="10" spans="1:23" ht="47.25" customHeight="1" x14ac:dyDescent="0.3">
      <c r="A10" s="23"/>
      <c r="B10" s="23"/>
      <c r="C10" s="218" t="s">
        <v>664</v>
      </c>
      <c r="D10" s="210"/>
      <c r="E10" s="218" t="s">
        <v>668</v>
      </c>
      <c r="F10" s="210"/>
      <c r="G10" s="153" t="s">
        <v>669</v>
      </c>
      <c r="H10" s="498" t="s">
        <v>670</v>
      </c>
      <c r="I10" s="240"/>
      <c r="J10" s="240"/>
      <c r="K10" s="240"/>
      <c r="L10" s="499"/>
      <c r="N10" s="43"/>
      <c r="O10" s="43"/>
    </row>
    <row r="11" spans="1:23" ht="51" customHeight="1" x14ac:dyDescent="0.3">
      <c r="A11" s="23"/>
      <c r="B11" s="23"/>
      <c r="C11" s="218" t="s">
        <v>671</v>
      </c>
      <c r="D11" s="210"/>
      <c r="E11" s="218" t="s">
        <v>672</v>
      </c>
      <c r="F11" s="210"/>
      <c r="G11" s="153" t="s">
        <v>673</v>
      </c>
      <c r="H11" s="498" t="s">
        <v>674</v>
      </c>
      <c r="I11" s="240"/>
      <c r="J11" s="240"/>
      <c r="K11" s="240"/>
      <c r="L11" s="499"/>
      <c r="N11" s="43"/>
      <c r="O11" s="43"/>
    </row>
    <row r="12" spans="1:23" ht="37.5" customHeight="1" x14ac:dyDescent="0.3">
      <c r="A12" s="23"/>
      <c r="B12" s="23"/>
      <c r="C12" s="218" t="s">
        <v>664</v>
      </c>
      <c r="D12" s="210"/>
      <c r="E12" s="218" t="s">
        <v>675</v>
      </c>
      <c r="F12" s="210"/>
      <c r="G12" s="153" t="s">
        <v>676</v>
      </c>
      <c r="H12" s="498" t="s">
        <v>677</v>
      </c>
      <c r="I12" s="240"/>
      <c r="J12" s="240"/>
      <c r="K12" s="240"/>
      <c r="L12" s="499"/>
      <c r="N12" s="43"/>
      <c r="O12" s="43"/>
    </row>
    <row r="13" spans="1:23" ht="61.5" customHeight="1" x14ac:dyDescent="0.3">
      <c r="A13" s="23"/>
      <c r="B13" s="23"/>
      <c r="C13" s="496" t="s">
        <v>664</v>
      </c>
      <c r="D13" s="497"/>
      <c r="E13" s="496" t="s">
        <v>678</v>
      </c>
      <c r="F13" s="497"/>
      <c r="G13" s="153" t="s">
        <v>676</v>
      </c>
      <c r="H13" s="493" t="s">
        <v>679</v>
      </c>
      <c r="I13" s="494"/>
      <c r="J13" s="494"/>
      <c r="K13" s="494"/>
      <c r="L13" s="495"/>
      <c r="N13" s="43"/>
      <c r="O13" s="43"/>
    </row>
    <row r="14" spans="1:23" ht="75.75" customHeight="1" x14ac:dyDescent="0.3">
      <c r="A14" s="23"/>
      <c r="B14" s="23"/>
      <c r="C14" s="496" t="s">
        <v>664</v>
      </c>
      <c r="D14" s="497"/>
      <c r="E14" s="496" t="s">
        <v>680</v>
      </c>
      <c r="F14" s="497"/>
      <c r="G14" s="154" t="s">
        <v>676</v>
      </c>
      <c r="H14" s="493" t="s">
        <v>681</v>
      </c>
      <c r="I14" s="494"/>
      <c r="J14" s="494"/>
      <c r="K14" s="494"/>
      <c r="L14" s="495"/>
      <c r="N14" s="45"/>
      <c r="O14" s="43"/>
    </row>
    <row r="15" spans="1:23" ht="69" customHeight="1" x14ac:dyDescent="0.3">
      <c r="A15" s="23"/>
      <c r="B15" s="23"/>
      <c r="C15" s="496" t="s">
        <v>664</v>
      </c>
      <c r="D15" s="497"/>
      <c r="E15" s="496" t="s">
        <v>682</v>
      </c>
      <c r="F15" s="497"/>
      <c r="G15" s="154" t="s">
        <v>676</v>
      </c>
      <c r="H15" s="493" t="s">
        <v>683</v>
      </c>
      <c r="I15" s="494"/>
      <c r="J15" s="494"/>
      <c r="K15" s="494"/>
      <c r="L15" s="495"/>
      <c r="N15" s="43"/>
      <c r="O15" s="43"/>
    </row>
    <row r="16" spans="1:23" ht="36.75" customHeight="1" x14ac:dyDescent="0.3">
      <c r="A16" s="23"/>
      <c r="B16" s="23"/>
      <c r="C16" s="496" t="s">
        <v>664</v>
      </c>
      <c r="D16" s="497"/>
      <c r="E16" s="496" t="s">
        <v>684</v>
      </c>
      <c r="F16" s="497"/>
      <c r="G16" s="154" t="s">
        <v>676</v>
      </c>
      <c r="H16" s="493" t="s">
        <v>685</v>
      </c>
      <c r="I16" s="494"/>
      <c r="J16" s="494"/>
      <c r="K16" s="494"/>
      <c r="L16" s="495"/>
      <c r="N16" s="81"/>
      <c r="O16" s="43"/>
    </row>
    <row r="17" spans="1:15" ht="27.75" customHeight="1" x14ac:dyDescent="0.3">
      <c r="A17" s="23"/>
      <c r="B17" s="23"/>
      <c r="C17" s="496" t="s">
        <v>664</v>
      </c>
      <c r="D17" s="497"/>
      <c r="E17" s="496" t="s">
        <v>686</v>
      </c>
      <c r="F17" s="497"/>
      <c r="G17" s="154" t="s">
        <v>676</v>
      </c>
      <c r="H17" s="493" t="s">
        <v>687</v>
      </c>
      <c r="I17" s="494"/>
      <c r="J17" s="494"/>
      <c r="K17" s="494"/>
      <c r="L17" s="495"/>
      <c r="N17" s="43"/>
      <c r="O17" s="43"/>
    </row>
    <row r="18" spans="1:15" ht="27" customHeight="1" x14ac:dyDescent="0.3">
      <c r="A18" s="23"/>
      <c r="B18" s="23"/>
      <c r="C18" s="496" t="s">
        <v>688</v>
      </c>
      <c r="D18" s="497"/>
      <c r="E18" s="496" t="s">
        <v>689</v>
      </c>
      <c r="F18" s="497"/>
      <c r="G18" s="154" t="s">
        <v>676</v>
      </c>
      <c r="H18" s="493" t="s">
        <v>690</v>
      </c>
      <c r="I18" s="494"/>
      <c r="J18" s="494"/>
      <c r="K18" s="494"/>
      <c r="L18" s="495"/>
      <c r="N18" s="43"/>
      <c r="O18" s="43"/>
    </row>
    <row r="19" spans="1:15" ht="57" customHeight="1" x14ac:dyDescent="0.3">
      <c r="A19" s="23"/>
      <c r="B19" s="23"/>
      <c r="C19" s="496" t="s">
        <v>688</v>
      </c>
      <c r="D19" s="497"/>
      <c r="E19" s="496" t="s">
        <v>691</v>
      </c>
      <c r="F19" s="497"/>
      <c r="G19" s="154" t="s">
        <v>676</v>
      </c>
      <c r="H19" s="493" t="s">
        <v>692</v>
      </c>
      <c r="I19" s="494"/>
      <c r="J19" s="494"/>
      <c r="K19" s="494"/>
      <c r="L19" s="495"/>
      <c r="N19" s="81"/>
      <c r="O19" s="43"/>
    </row>
    <row r="20" spans="1:15" ht="57" customHeight="1" x14ac:dyDescent="0.3">
      <c r="A20" s="23"/>
      <c r="B20" s="23"/>
      <c r="C20" s="496" t="s">
        <v>664</v>
      </c>
      <c r="D20" s="497"/>
      <c r="E20" s="496" t="s">
        <v>693</v>
      </c>
      <c r="F20" s="497"/>
      <c r="G20" s="154" t="s">
        <v>676</v>
      </c>
      <c r="H20" s="493" t="s">
        <v>694</v>
      </c>
      <c r="I20" s="494"/>
      <c r="J20" s="494"/>
      <c r="K20" s="494"/>
      <c r="L20" s="495"/>
      <c r="N20" s="81"/>
      <c r="O20" s="43"/>
    </row>
    <row r="21" spans="1:15" ht="65.25" customHeight="1" x14ac:dyDescent="0.3">
      <c r="A21" s="23"/>
      <c r="B21" s="23"/>
      <c r="C21" s="496" t="s">
        <v>688</v>
      </c>
      <c r="D21" s="497"/>
      <c r="E21" s="496" t="s">
        <v>695</v>
      </c>
      <c r="F21" s="497"/>
      <c r="G21" s="154" t="s">
        <v>676</v>
      </c>
      <c r="H21" s="493" t="s">
        <v>696</v>
      </c>
      <c r="I21" s="494"/>
      <c r="J21" s="494"/>
      <c r="K21" s="494"/>
      <c r="L21" s="495"/>
      <c r="N21" s="43"/>
      <c r="O21" s="43"/>
    </row>
    <row r="22" spans="1:15" ht="77.25" customHeight="1" x14ac:dyDescent="0.3">
      <c r="A22" s="23"/>
      <c r="B22" s="23"/>
      <c r="C22" s="496" t="s">
        <v>688</v>
      </c>
      <c r="D22" s="497"/>
      <c r="E22" s="496" t="s">
        <v>697</v>
      </c>
      <c r="F22" s="497"/>
      <c r="G22" s="154" t="s">
        <v>676</v>
      </c>
      <c r="H22" s="493" t="s">
        <v>698</v>
      </c>
      <c r="I22" s="494"/>
      <c r="J22" s="494"/>
      <c r="K22" s="494"/>
      <c r="L22" s="495"/>
      <c r="N22" s="168"/>
      <c r="O22" s="43"/>
    </row>
    <row r="23" spans="1:15" ht="36" customHeight="1" x14ac:dyDescent="0.3">
      <c r="A23" s="23"/>
      <c r="B23" s="23"/>
      <c r="C23" s="496" t="s">
        <v>688</v>
      </c>
      <c r="D23" s="497"/>
      <c r="E23" s="496" t="s">
        <v>699</v>
      </c>
      <c r="F23" s="497"/>
      <c r="G23" s="154" t="s">
        <v>676</v>
      </c>
      <c r="H23" s="493" t="s">
        <v>700</v>
      </c>
      <c r="I23" s="494"/>
      <c r="J23" s="494"/>
      <c r="K23" s="494"/>
      <c r="L23" s="495"/>
      <c r="N23" s="43"/>
      <c r="O23" s="43"/>
    </row>
    <row r="24" spans="1:15" ht="69.75" customHeight="1" x14ac:dyDescent="0.3">
      <c r="A24" s="23"/>
      <c r="B24" s="23"/>
      <c r="C24" s="496" t="s">
        <v>701</v>
      </c>
      <c r="D24" s="497"/>
      <c r="E24" s="496" t="s">
        <v>702</v>
      </c>
      <c r="F24" s="497"/>
      <c r="G24" s="154" t="s">
        <v>676</v>
      </c>
      <c r="H24" s="493" t="s">
        <v>703</v>
      </c>
      <c r="I24" s="494"/>
      <c r="J24" s="494"/>
      <c r="K24" s="494"/>
      <c r="L24" s="495"/>
      <c r="N24" s="43"/>
      <c r="O24" s="43"/>
    </row>
    <row r="25" spans="1:15" ht="38.25" customHeight="1" x14ac:dyDescent="0.3">
      <c r="A25" s="23"/>
      <c r="B25" s="23"/>
      <c r="C25" s="496" t="s">
        <v>701</v>
      </c>
      <c r="D25" s="497"/>
      <c r="E25" s="496" t="s">
        <v>704</v>
      </c>
      <c r="F25" s="497"/>
      <c r="G25" s="154" t="s">
        <v>676</v>
      </c>
      <c r="H25" s="493" t="s">
        <v>705</v>
      </c>
      <c r="I25" s="494"/>
      <c r="J25" s="494"/>
      <c r="K25" s="494"/>
      <c r="L25" s="495"/>
      <c r="N25" s="43"/>
      <c r="O25" s="43"/>
    </row>
    <row r="26" spans="1:15" ht="53.25" customHeight="1" x14ac:dyDescent="0.3">
      <c r="A26" s="23"/>
      <c r="B26" s="23"/>
      <c r="C26" s="496" t="s">
        <v>701</v>
      </c>
      <c r="D26" s="497"/>
      <c r="E26" s="496" t="s">
        <v>706</v>
      </c>
      <c r="F26" s="497"/>
      <c r="G26" s="154" t="s">
        <v>676</v>
      </c>
      <c r="H26" s="493" t="s">
        <v>707</v>
      </c>
      <c r="I26" s="494"/>
      <c r="J26" s="494"/>
      <c r="K26" s="494"/>
      <c r="L26" s="495"/>
      <c r="N26" s="43"/>
      <c r="O26" s="43"/>
    </row>
    <row r="27" spans="1:15" ht="84.75" customHeight="1" x14ac:dyDescent="0.3">
      <c r="A27" s="23"/>
      <c r="B27" s="23"/>
      <c r="C27" s="496" t="s">
        <v>701</v>
      </c>
      <c r="D27" s="497"/>
      <c r="E27" s="496" t="s">
        <v>708</v>
      </c>
      <c r="F27" s="497"/>
      <c r="G27" s="154" t="s">
        <v>676</v>
      </c>
      <c r="H27" s="493" t="s">
        <v>709</v>
      </c>
      <c r="I27" s="494"/>
      <c r="J27" s="494"/>
      <c r="K27" s="494"/>
      <c r="L27" s="495"/>
      <c r="N27" s="43"/>
      <c r="O27" s="43"/>
    </row>
    <row r="28" spans="1:15" ht="138" customHeight="1" x14ac:dyDescent="0.3">
      <c r="A28" s="23"/>
      <c r="B28" s="23"/>
      <c r="C28" s="496" t="s">
        <v>710</v>
      </c>
      <c r="D28" s="497"/>
      <c r="E28" s="496" t="s">
        <v>711</v>
      </c>
      <c r="F28" s="497"/>
      <c r="G28" s="154" t="s">
        <v>712</v>
      </c>
      <c r="H28" s="493" t="s">
        <v>713</v>
      </c>
      <c r="I28" s="494"/>
      <c r="J28" s="494"/>
      <c r="K28" s="494"/>
      <c r="L28" s="495"/>
      <c r="N28" s="43"/>
      <c r="O28" s="43"/>
    </row>
    <row r="29" spans="1:15" ht="57.75" customHeight="1" x14ac:dyDescent="0.3">
      <c r="A29" s="23"/>
      <c r="B29" s="23"/>
      <c r="C29" s="496" t="s">
        <v>710</v>
      </c>
      <c r="D29" s="497"/>
      <c r="E29" s="496" t="s">
        <v>714</v>
      </c>
      <c r="F29" s="497"/>
      <c r="G29" s="154" t="s">
        <v>676</v>
      </c>
      <c r="H29" s="493" t="s">
        <v>715</v>
      </c>
      <c r="I29" s="494"/>
      <c r="J29" s="494"/>
      <c r="K29" s="494"/>
      <c r="L29" s="495"/>
      <c r="N29" s="43"/>
      <c r="O29" s="43"/>
    </row>
    <row r="30" spans="1:15" ht="56.25" customHeight="1" x14ac:dyDescent="0.3">
      <c r="A30" s="23"/>
      <c r="B30" s="23"/>
      <c r="C30" s="496" t="s">
        <v>710</v>
      </c>
      <c r="D30" s="497"/>
      <c r="E30" s="496" t="s">
        <v>716</v>
      </c>
      <c r="F30" s="497"/>
      <c r="G30" s="154" t="s">
        <v>676</v>
      </c>
      <c r="H30" s="493" t="s">
        <v>717</v>
      </c>
      <c r="I30" s="494"/>
      <c r="J30" s="494"/>
      <c r="K30" s="494"/>
      <c r="L30" s="495"/>
      <c r="N30" s="43"/>
      <c r="O30" s="43"/>
    </row>
    <row r="31" spans="1:15" ht="51" customHeight="1" x14ac:dyDescent="0.3">
      <c r="A31" s="23"/>
      <c r="B31" s="23"/>
      <c r="C31" s="496" t="s">
        <v>710</v>
      </c>
      <c r="D31" s="497"/>
      <c r="E31" s="496" t="s">
        <v>718</v>
      </c>
      <c r="F31" s="497"/>
      <c r="G31" s="154" t="s">
        <v>676</v>
      </c>
      <c r="H31" s="493" t="s">
        <v>719</v>
      </c>
      <c r="I31" s="494"/>
      <c r="J31" s="494"/>
      <c r="K31" s="494"/>
      <c r="L31" s="495"/>
      <c r="N31" s="43"/>
      <c r="O31" s="43"/>
    </row>
    <row r="32" spans="1:15" ht="60.75" customHeight="1" x14ac:dyDescent="0.3">
      <c r="A32" s="23"/>
      <c r="B32" s="23"/>
      <c r="C32" s="496"/>
      <c r="D32" s="497"/>
      <c r="E32" s="496"/>
      <c r="F32" s="497"/>
      <c r="G32" s="154"/>
      <c r="H32" s="493"/>
      <c r="I32" s="494"/>
      <c r="J32" s="494"/>
      <c r="K32" s="494"/>
      <c r="L32" s="495"/>
      <c r="N32" s="43"/>
      <c r="O32" s="43"/>
    </row>
    <row r="33" spans="1:15" ht="60.75" customHeight="1" x14ac:dyDescent="0.3">
      <c r="A33" s="23"/>
      <c r="B33" s="23"/>
      <c r="C33" s="202"/>
      <c r="D33" s="195"/>
      <c r="E33" s="202"/>
      <c r="F33" s="195"/>
      <c r="G33" s="202"/>
      <c r="H33" s="203"/>
      <c r="I33" s="194"/>
      <c r="J33" s="194"/>
      <c r="K33" s="194"/>
      <c r="L33" s="194"/>
      <c r="N33" s="43"/>
      <c r="O33" s="43"/>
    </row>
    <row r="34" spans="1:15" ht="17.100000000000001" customHeight="1" x14ac:dyDescent="0.3">
      <c r="A34" s="23"/>
      <c r="B34" s="23"/>
      <c r="C34" s="23"/>
      <c r="D34" s="23"/>
      <c r="E34" s="23"/>
      <c r="F34" s="23"/>
      <c r="G34" s="23"/>
      <c r="H34" s="23"/>
      <c r="I34" s="23"/>
      <c r="J34" s="23"/>
      <c r="K34" s="23"/>
      <c r="L34" s="23"/>
      <c r="N34" s="43"/>
      <c r="O34" s="43"/>
    </row>
    <row r="35" spans="1:15" ht="17.100000000000001" customHeight="1" x14ac:dyDescent="0.3">
      <c r="A35" s="23"/>
      <c r="B35" s="23"/>
      <c r="C35" s="23"/>
      <c r="D35" s="23"/>
      <c r="E35" s="23"/>
      <c r="F35" s="23"/>
      <c r="G35" s="23"/>
      <c r="H35" s="23"/>
      <c r="I35" s="23"/>
      <c r="J35" s="23"/>
      <c r="K35" s="23"/>
      <c r="L35" s="23"/>
      <c r="N35" s="43"/>
      <c r="O35" s="43"/>
    </row>
    <row r="36" spans="1:15" ht="17.100000000000001" customHeight="1" x14ac:dyDescent="0.3">
      <c r="A36" s="23"/>
      <c r="B36" s="23"/>
      <c r="C36" s="23"/>
      <c r="D36" s="23"/>
      <c r="E36" s="23"/>
      <c r="F36" s="23"/>
      <c r="G36" s="23"/>
      <c r="H36" s="23"/>
      <c r="I36" s="23"/>
      <c r="J36" s="23"/>
      <c r="K36" s="23"/>
      <c r="L36" s="23"/>
      <c r="N36" s="43"/>
      <c r="O36" s="43"/>
    </row>
    <row r="37" spans="1:15" ht="17.100000000000001" customHeight="1" x14ac:dyDescent="0.3">
      <c r="A37" s="23"/>
      <c r="B37" s="23"/>
      <c r="C37" s="23"/>
      <c r="D37" s="23"/>
      <c r="E37" s="23"/>
      <c r="F37" s="23"/>
      <c r="G37" s="23"/>
      <c r="H37" s="23"/>
      <c r="I37" s="23"/>
      <c r="J37" s="23"/>
      <c r="K37" s="23"/>
      <c r="L37" s="23"/>
      <c r="N37" s="43"/>
      <c r="O37" s="43"/>
    </row>
    <row r="38" spans="1:15" ht="17.100000000000001" customHeight="1" x14ac:dyDescent="0.3">
      <c r="A38" s="23"/>
      <c r="B38" s="23"/>
      <c r="C38" s="23"/>
      <c r="D38" s="23"/>
      <c r="E38" s="23"/>
      <c r="F38" s="23"/>
      <c r="G38" s="23"/>
      <c r="H38" s="23"/>
      <c r="I38" s="23"/>
      <c r="J38" s="23"/>
      <c r="K38" s="23"/>
      <c r="L38" s="23"/>
      <c r="N38" s="43"/>
      <c r="O38" s="43"/>
    </row>
    <row r="39" spans="1:15" ht="17.100000000000001" customHeight="1" x14ac:dyDescent="0.3">
      <c r="A39" s="23"/>
      <c r="B39" s="23"/>
      <c r="C39" s="23"/>
      <c r="D39" s="23"/>
      <c r="E39" s="23"/>
      <c r="F39" s="23"/>
      <c r="G39" s="23"/>
      <c r="H39" s="23"/>
      <c r="I39" s="23"/>
      <c r="J39" s="23"/>
      <c r="K39" s="23"/>
      <c r="L39" s="23"/>
      <c r="N39" s="43"/>
      <c r="O39" s="43"/>
    </row>
    <row r="40" spans="1:15" ht="17.100000000000001" customHeight="1" x14ac:dyDescent="0.3">
      <c r="A40" s="23"/>
      <c r="B40" s="23"/>
      <c r="C40" s="350"/>
      <c r="D40" s="225"/>
      <c r="E40" s="225"/>
      <c r="F40" s="225"/>
      <c r="G40" s="225"/>
      <c r="H40" s="225"/>
      <c r="I40" s="225"/>
      <c r="J40" s="225"/>
      <c r="K40" s="225"/>
      <c r="L40" s="225"/>
      <c r="N40" s="43"/>
      <c r="O40" s="43"/>
    </row>
    <row r="41" spans="1:15" ht="17.100000000000001" customHeight="1" x14ac:dyDescent="0.3">
      <c r="A41" s="23"/>
      <c r="B41" s="23"/>
      <c r="C41" s="225"/>
      <c r="D41" s="225"/>
      <c r="E41" s="225"/>
      <c r="F41" s="225"/>
      <c r="G41" s="225"/>
      <c r="H41" s="225"/>
      <c r="I41" s="225"/>
      <c r="J41" s="225"/>
      <c r="K41" s="225"/>
      <c r="L41" s="225"/>
      <c r="N41" s="43"/>
      <c r="O41" s="43"/>
    </row>
    <row r="42" spans="1:15" ht="17.100000000000001" customHeight="1" x14ac:dyDescent="0.3">
      <c r="A42" s="23"/>
      <c r="B42" s="23"/>
      <c r="C42" s="225"/>
      <c r="D42" s="225"/>
      <c r="E42" s="225"/>
      <c r="F42" s="225"/>
      <c r="G42" s="225"/>
      <c r="H42" s="225"/>
      <c r="I42" s="225"/>
      <c r="J42" s="225"/>
      <c r="K42" s="225"/>
      <c r="L42" s="225"/>
      <c r="N42" s="43"/>
      <c r="O42" s="43"/>
    </row>
    <row r="43" spans="1:15" ht="17.100000000000001" customHeight="1" x14ac:dyDescent="0.3">
      <c r="A43" s="23"/>
      <c r="B43" s="23"/>
      <c r="C43" s="225"/>
      <c r="D43" s="225"/>
      <c r="E43" s="225"/>
      <c r="F43" s="225"/>
      <c r="G43" s="225"/>
      <c r="H43" s="225"/>
      <c r="I43" s="225"/>
      <c r="J43" s="225"/>
      <c r="K43" s="225"/>
      <c r="L43" s="225"/>
      <c r="N43" s="43"/>
      <c r="O43" s="43"/>
    </row>
    <row r="44" spans="1:15" ht="17.100000000000001" customHeight="1" x14ac:dyDescent="0.3">
      <c r="A44" s="23"/>
      <c r="B44" s="23"/>
      <c r="C44" s="225"/>
      <c r="D44" s="225"/>
      <c r="E44" s="225"/>
      <c r="F44" s="225"/>
      <c r="G44" s="225"/>
      <c r="H44" s="225"/>
      <c r="I44" s="225"/>
      <c r="J44" s="225"/>
      <c r="K44" s="225"/>
      <c r="L44" s="225"/>
      <c r="N44" s="43"/>
      <c r="O44" s="43"/>
    </row>
    <row r="45" spans="1:15" ht="17.100000000000001" customHeight="1" x14ac:dyDescent="0.3">
      <c r="A45" s="23"/>
      <c r="B45" s="23"/>
      <c r="C45" s="225"/>
      <c r="D45" s="225"/>
      <c r="E45" s="225"/>
      <c r="F45" s="225"/>
      <c r="G45" s="225"/>
      <c r="H45" s="225"/>
      <c r="I45" s="225"/>
      <c r="J45" s="225"/>
      <c r="K45" s="225"/>
      <c r="L45" s="225"/>
      <c r="N45" s="43"/>
      <c r="O45" s="43"/>
    </row>
    <row r="46" spans="1:15" ht="17.100000000000001" customHeight="1" x14ac:dyDescent="0.3">
      <c r="A46" s="23"/>
      <c r="B46" s="23"/>
      <c r="C46" s="225"/>
      <c r="D46" s="225"/>
      <c r="E46" s="225"/>
      <c r="F46" s="225"/>
      <c r="G46" s="225"/>
      <c r="H46" s="225"/>
      <c r="I46" s="225"/>
      <c r="J46" s="225"/>
      <c r="K46" s="225"/>
      <c r="L46" s="225"/>
      <c r="N46" s="43"/>
      <c r="O46" s="43"/>
    </row>
    <row r="47" spans="1:15" ht="17.100000000000001" customHeight="1" x14ac:dyDescent="0.3">
      <c r="A47" s="23"/>
      <c r="B47" s="23"/>
      <c r="C47" s="225"/>
      <c r="D47" s="225"/>
      <c r="E47" s="225"/>
      <c r="F47" s="225"/>
      <c r="G47" s="225"/>
      <c r="H47" s="225"/>
      <c r="I47" s="225"/>
      <c r="J47" s="225"/>
      <c r="K47" s="225"/>
      <c r="L47" s="225"/>
      <c r="N47" s="43"/>
      <c r="O47" s="43"/>
    </row>
    <row r="48" spans="1:15" ht="17.100000000000001" customHeight="1" x14ac:dyDescent="0.3">
      <c r="A48" s="23"/>
      <c r="B48" s="23"/>
      <c r="C48" s="225"/>
      <c r="D48" s="225"/>
      <c r="E48" s="225"/>
      <c r="F48" s="225"/>
      <c r="G48" s="225"/>
      <c r="H48" s="225"/>
      <c r="I48" s="225"/>
      <c r="J48" s="225"/>
      <c r="K48" s="225"/>
      <c r="L48" s="225"/>
      <c r="N48" s="48"/>
      <c r="O48" s="43"/>
    </row>
  </sheetData>
  <sheetProtection sheet="1" formatCells="0" formatColumns="0" formatRows="0" insertColumns="0" insertRows="0" insertHyperlinks="0"/>
  <mergeCells count="79">
    <mergeCell ref="E20:F20"/>
    <mergeCell ref="C31:D31"/>
    <mergeCell ref="E31:F31"/>
    <mergeCell ref="H31:L31"/>
    <mergeCell ref="H30:L30"/>
    <mergeCell ref="E23:F23"/>
    <mergeCell ref="C30:D30"/>
    <mergeCell ref="H19:L19"/>
    <mergeCell ref="H32:L32"/>
    <mergeCell ref="C25:D25"/>
    <mergeCell ref="E19:F19"/>
    <mergeCell ref="C19:D19"/>
    <mergeCell ref="H26:L26"/>
    <mergeCell ref="E26:F26"/>
    <mergeCell ref="H20:L20"/>
    <mergeCell ref="C27:D27"/>
    <mergeCell ref="E27:F27"/>
    <mergeCell ref="H27:L27"/>
    <mergeCell ref="C32:D32"/>
    <mergeCell ref="E32:F32"/>
    <mergeCell ref="C29:D29"/>
    <mergeCell ref="E29:F29"/>
    <mergeCell ref="C20:D20"/>
    <mergeCell ref="C2:L2"/>
    <mergeCell ref="E18:F18"/>
    <mergeCell ref="H21:L21"/>
    <mergeCell ref="E13:F13"/>
    <mergeCell ref="C12:D12"/>
    <mergeCell ref="E15:F15"/>
    <mergeCell ref="H13:L13"/>
    <mergeCell ref="H15:L15"/>
    <mergeCell ref="H18:L18"/>
    <mergeCell ref="H8:L8"/>
    <mergeCell ref="C14:D14"/>
    <mergeCell ref="H10:L10"/>
    <mergeCell ref="E17:F17"/>
    <mergeCell ref="H16:L16"/>
    <mergeCell ref="E12:F12"/>
    <mergeCell ref="E14:F14"/>
    <mergeCell ref="C40:L48"/>
    <mergeCell ref="C21:D21"/>
    <mergeCell ref="E21:F21"/>
    <mergeCell ref="C23:D23"/>
    <mergeCell ref="C22:D22"/>
    <mergeCell ref="C24:D24"/>
    <mergeCell ref="H29:L29"/>
    <mergeCell ref="H25:L25"/>
    <mergeCell ref="C28:D28"/>
    <mergeCell ref="H22:L22"/>
    <mergeCell ref="E28:F28"/>
    <mergeCell ref="H28:L28"/>
    <mergeCell ref="E25:F25"/>
    <mergeCell ref="C26:D26"/>
    <mergeCell ref="E24:F24"/>
    <mergeCell ref="E30:F30"/>
    <mergeCell ref="C18:D18"/>
    <mergeCell ref="H9:L9"/>
    <mergeCell ref="C10:D10"/>
    <mergeCell ref="C16:D16"/>
    <mergeCell ref="E10:F10"/>
    <mergeCell ref="C15:D15"/>
    <mergeCell ref="C17:D17"/>
    <mergeCell ref="H17:L17"/>
    <mergeCell ref="C4:L6"/>
    <mergeCell ref="H14:L14"/>
    <mergeCell ref="C13:D13"/>
    <mergeCell ref="H24:L24"/>
    <mergeCell ref="E22:F22"/>
    <mergeCell ref="H23:L23"/>
    <mergeCell ref="E16:F16"/>
    <mergeCell ref="H12:L12"/>
    <mergeCell ref="C7:L7"/>
    <mergeCell ref="E8:F8"/>
    <mergeCell ref="H11:L11"/>
    <mergeCell ref="C8:D8"/>
    <mergeCell ref="C9:D9"/>
    <mergeCell ref="E9:F9"/>
    <mergeCell ref="C11:D11"/>
    <mergeCell ref="E11:F11"/>
  </mergeCells>
  <dataValidations count="1">
    <dataValidation type="list" allowBlank="1" showInputMessage="1" showErrorMessage="1" prompt="Select Profile" sqref="C33:D33 C9:D28 C30:D31" xr:uid="{00000000-0002-0000-0D00-000000000000}">
      <formula1>"Government Institutions, IGOs, NGOs, Private Sector entities, Others "</formula1>
    </dataValidation>
  </dataValidations>
  <pageMargins left="0.25" right="0.25" top="0.75" bottom="0.75" header="0.3" footer="0.3"/>
  <pageSetup paperSize="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tabColor theme="3" tint="0.499984740745262"/>
  </sheetPr>
  <dimension ref="A1:O39"/>
  <sheetViews>
    <sheetView showGridLines="0" topLeftCell="A13" zoomScaleNormal="100" zoomScaleSheetLayoutView="100" workbookViewId="0">
      <selection activeCell="B6" sqref="B6:K23"/>
    </sheetView>
  </sheetViews>
  <sheetFormatPr defaultColWidth="8.85546875" defaultRowHeight="15" x14ac:dyDescent="0.25"/>
  <cols>
    <col min="1" max="1" width="1.42578125" customWidth="1"/>
    <col min="5" max="5" width="10.5703125" customWidth="1"/>
    <col min="11" max="11" width="16.85546875" customWidth="1"/>
  </cols>
  <sheetData>
    <row r="1" spans="1:15" x14ac:dyDescent="0.25">
      <c r="A1" s="23"/>
      <c r="B1" s="23"/>
      <c r="C1" s="23"/>
      <c r="D1" s="23"/>
      <c r="E1" s="23"/>
      <c r="F1" s="23"/>
      <c r="G1" s="23"/>
      <c r="H1" s="23"/>
      <c r="I1" s="23"/>
      <c r="J1" s="23"/>
      <c r="K1" s="23"/>
    </row>
    <row r="2" spans="1:15" ht="19.5" customHeight="1" x14ac:dyDescent="0.3">
      <c r="A2" s="23"/>
      <c r="B2" s="433" t="s">
        <v>720</v>
      </c>
      <c r="C2" s="225"/>
      <c r="D2" s="225"/>
      <c r="E2" s="225"/>
      <c r="F2" s="225"/>
      <c r="G2" s="225"/>
      <c r="H2" s="225"/>
      <c r="I2" s="225"/>
      <c r="J2" s="225"/>
      <c r="K2" s="225"/>
      <c r="M2" s="166"/>
    </row>
    <row r="3" spans="1:15" x14ac:dyDescent="0.25">
      <c r="A3" s="23"/>
      <c r="B3" s="26"/>
      <c r="C3" s="26"/>
      <c r="D3" s="26"/>
      <c r="E3" s="26"/>
      <c r="F3" s="26"/>
      <c r="G3" s="26"/>
      <c r="H3" s="26"/>
      <c r="I3" s="26"/>
      <c r="J3" s="26"/>
      <c r="K3" s="26"/>
    </row>
    <row r="4" spans="1:15" ht="14.45" customHeight="1" x14ac:dyDescent="0.3">
      <c r="A4" s="23"/>
      <c r="B4" s="512" t="s">
        <v>721</v>
      </c>
      <c r="C4" s="234"/>
      <c r="D4" s="234"/>
      <c r="E4" s="234"/>
      <c r="F4" s="234"/>
      <c r="G4" s="234"/>
      <c r="H4" s="234"/>
      <c r="I4" s="234"/>
      <c r="J4" s="234"/>
      <c r="K4" s="235"/>
      <c r="M4" s="42"/>
      <c r="N4" s="43"/>
      <c r="O4" s="43"/>
    </row>
    <row r="5" spans="1:15" ht="25.5" customHeight="1" x14ac:dyDescent="0.3">
      <c r="A5" s="23"/>
      <c r="B5" s="236"/>
      <c r="C5" s="237"/>
      <c r="D5" s="237"/>
      <c r="E5" s="237"/>
      <c r="F5" s="237"/>
      <c r="G5" s="237"/>
      <c r="H5" s="237"/>
      <c r="I5" s="237"/>
      <c r="J5" s="237"/>
      <c r="K5" s="238"/>
      <c r="M5" s="43"/>
      <c r="N5" s="43"/>
      <c r="O5" s="43"/>
    </row>
    <row r="6" spans="1:15" ht="17.100000000000001" customHeight="1" x14ac:dyDescent="0.3">
      <c r="A6" s="23"/>
      <c r="B6" s="504" t="s">
        <v>722</v>
      </c>
      <c r="C6" s="234"/>
      <c r="D6" s="235"/>
      <c r="E6" s="504" t="s">
        <v>723</v>
      </c>
      <c r="F6" s="506" t="s">
        <v>724</v>
      </c>
      <c r="G6" s="507"/>
      <c r="H6" s="507"/>
      <c r="I6" s="507"/>
      <c r="J6" s="507"/>
      <c r="K6" s="508"/>
      <c r="N6" s="43"/>
      <c r="O6" s="43"/>
    </row>
    <row r="7" spans="1:15" ht="17.100000000000001" customHeight="1" x14ac:dyDescent="0.3">
      <c r="A7" s="23"/>
      <c r="B7" s="236"/>
      <c r="C7" s="237"/>
      <c r="D7" s="238"/>
      <c r="E7" s="244"/>
      <c r="F7" s="509"/>
      <c r="G7" s="510"/>
      <c r="H7" s="510"/>
      <c r="I7" s="510"/>
      <c r="J7" s="510"/>
      <c r="K7" s="511"/>
      <c r="M7" s="43"/>
      <c r="N7" s="43"/>
      <c r="O7" s="43"/>
    </row>
    <row r="8" spans="1:15" ht="54.75" customHeight="1" x14ac:dyDescent="0.3">
      <c r="A8" s="23"/>
      <c r="B8" s="505" t="s">
        <v>725</v>
      </c>
      <c r="C8" s="234"/>
      <c r="D8" s="235"/>
      <c r="E8" s="211" t="s">
        <v>86</v>
      </c>
      <c r="F8" s="211" t="s">
        <v>726</v>
      </c>
      <c r="G8" s="212"/>
      <c r="H8" s="212"/>
      <c r="I8" s="212"/>
      <c r="J8" s="212"/>
      <c r="K8" s="213"/>
      <c r="N8" s="43"/>
      <c r="O8" s="43"/>
    </row>
    <row r="9" spans="1:15" ht="48.75" customHeight="1" x14ac:dyDescent="0.3">
      <c r="A9" s="23"/>
      <c r="B9" s="330"/>
      <c r="C9" s="225"/>
      <c r="D9" s="331"/>
      <c r="E9" s="443"/>
      <c r="F9" s="311"/>
      <c r="G9" s="322"/>
      <c r="H9" s="322"/>
      <c r="I9" s="322"/>
      <c r="J9" s="322"/>
      <c r="K9" s="312"/>
      <c r="M9" s="81"/>
      <c r="N9" s="43"/>
      <c r="O9" s="43"/>
    </row>
    <row r="10" spans="1:15" ht="86.25" customHeight="1" x14ac:dyDescent="0.3">
      <c r="A10" s="23"/>
      <c r="B10" s="330"/>
      <c r="C10" s="225"/>
      <c r="D10" s="331"/>
      <c r="E10" s="443"/>
      <c r="F10" s="311"/>
      <c r="G10" s="322"/>
      <c r="H10" s="322"/>
      <c r="I10" s="322"/>
      <c r="J10" s="322"/>
      <c r="K10" s="312"/>
      <c r="M10" s="43"/>
      <c r="N10" s="43"/>
      <c r="O10" s="43"/>
    </row>
    <row r="11" spans="1:15" ht="54.6" customHeight="1" x14ac:dyDescent="0.3">
      <c r="A11" s="23"/>
      <c r="B11" s="236"/>
      <c r="C11" s="237"/>
      <c r="D11" s="238"/>
      <c r="E11" s="241"/>
      <c r="F11" s="214"/>
      <c r="G11" s="215"/>
      <c r="H11" s="215"/>
      <c r="I11" s="215"/>
      <c r="J11" s="215"/>
      <c r="K11" s="216"/>
      <c r="M11" s="43"/>
      <c r="N11" s="43"/>
      <c r="O11" s="43"/>
    </row>
    <row r="12" spans="1:15" ht="40.15" customHeight="1" x14ac:dyDescent="0.3">
      <c r="A12" s="23"/>
      <c r="B12" s="505" t="s">
        <v>727</v>
      </c>
      <c r="C12" s="234"/>
      <c r="D12" s="235"/>
      <c r="E12" s="211" t="s">
        <v>86</v>
      </c>
      <c r="F12" s="408" t="s">
        <v>728</v>
      </c>
      <c r="G12" s="212"/>
      <c r="H12" s="212"/>
      <c r="I12" s="212"/>
      <c r="J12" s="212"/>
      <c r="K12" s="213"/>
      <c r="M12" s="43"/>
      <c r="N12" s="43"/>
      <c r="O12" s="43"/>
    </row>
    <row r="13" spans="1:15" ht="70.900000000000006" customHeight="1" x14ac:dyDescent="0.3">
      <c r="A13" s="23"/>
      <c r="B13" s="330"/>
      <c r="C13" s="225"/>
      <c r="D13" s="331"/>
      <c r="E13" s="443"/>
      <c r="F13" s="311"/>
      <c r="G13" s="322"/>
      <c r="H13" s="322"/>
      <c r="I13" s="322"/>
      <c r="J13" s="322"/>
      <c r="K13" s="312"/>
      <c r="M13" s="43"/>
      <c r="N13" s="43"/>
      <c r="O13" s="43"/>
    </row>
    <row r="14" spans="1:15" ht="67.150000000000006" customHeight="1" x14ac:dyDescent="0.3">
      <c r="A14" s="23"/>
      <c r="B14" s="330"/>
      <c r="C14" s="225"/>
      <c r="D14" s="331"/>
      <c r="E14" s="443"/>
      <c r="F14" s="311"/>
      <c r="G14" s="322"/>
      <c r="H14" s="322"/>
      <c r="I14" s="322"/>
      <c r="J14" s="322"/>
      <c r="K14" s="312"/>
      <c r="M14" s="43"/>
      <c r="N14" s="43"/>
      <c r="O14" s="43"/>
    </row>
    <row r="15" spans="1:15" ht="32.25" customHeight="1" x14ac:dyDescent="0.3">
      <c r="A15" s="23"/>
      <c r="B15" s="236"/>
      <c r="C15" s="237"/>
      <c r="D15" s="238"/>
      <c r="E15" s="241"/>
      <c r="F15" s="214"/>
      <c r="G15" s="215"/>
      <c r="H15" s="215"/>
      <c r="I15" s="215"/>
      <c r="J15" s="215"/>
      <c r="K15" s="216"/>
      <c r="M15" s="43"/>
      <c r="N15" s="43"/>
      <c r="O15" s="43"/>
    </row>
    <row r="16" spans="1:15" ht="42.6" customHeight="1" x14ac:dyDescent="0.3">
      <c r="A16" s="23"/>
      <c r="B16" s="505" t="s">
        <v>729</v>
      </c>
      <c r="C16" s="234"/>
      <c r="D16" s="235"/>
      <c r="E16" s="211" t="s">
        <v>86</v>
      </c>
      <c r="F16" s="211" t="s">
        <v>730</v>
      </c>
      <c r="G16" s="212"/>
      <c r="H16" s="212"/>
      <c r="I16" s="212"/>
      <c r="J16" s="212"/>
      <c r="K16" s="213"/>
      <c r="M16" s="43"/>
      <c r="N16" s="43"/>
      <c r="O16" s="43"/>
    </row>
    <row r="17" spans="1:15" ht="31.9" customHeight="1" x14ac:dyDescent="0.3">
      <c r="A17" s="23"/>
      <c r="B17" s="330"/>
      <c r="C17" s="225"/>
      <c r="D17" s="331"/>
      <c r="E17" s="443"/>
      <c r="F17" s="311"/>
      <c r="G17" s="322"/>
      <c r="H17" s="322"/>
      <c r="I17" s="322"/>
      <c r="J17" s="322"/>
      <c r="K17" s="312"/>
      <c r="M17" s="68"/>
      <c r="N17" s="43"/>
      <c r="O17" s="43"/>
    </row>
    <row r="18" spans="1:15" ht="21.6" customHeight="1" x14ac:dyDescent="0.3">
      <c r="A18" s="23"/>
      <c r="B18" s="330"/>
      <c r="C18" s="225"/>
      <c r="D18" s="331"/>
      <c r="E18" s="443"/>
      <c r="F18" s="311"/>
      <c r="G18" s="322"/>
      <c r="H18" s="322"/>
      <c r="I18" s="322"/>
      <c r="J18" s="322"/>
      <c r="K18" s="312"/>
      <c r="M18" s="43"/>
      <c r="N18" s="43"/>
      <c r="O18" s="43"/>
    </row>
    <row r="19" spans="1:15" ht="15.6" customHeight="1" x14ac:dyDescent="0.3">
      <c r="A19" s="23"/>
      <c r="B19" s="236"/>
      <c r="C19" s="237"/>
      <c r="D19" s="238"/>
      <c r="E19" s="241"/>
      <c r="F19" s="214"/>
      <c r="G19" s="215"/>
      <c r="H19" s="215"/>
      <c r="I19" s="215"/>
      <c r="J19" s="215"/>
      <c r="K19" s="216"/>
      <c r="M19" s="68"/>
      <c r="N19" s="43"/>
      <c r="O19" s="43"/>
    </row>
    <row r="20" spans="1:15" ht="14.45" customHeight="1" x14ac:dyDescent="0.3">
      <c r="A20" s="23"/>
      <c r="B20" s="218" t="s">
        <v>731</v>
      </c>
      <c r="C20" s="234"/>
      <c r="D20" s="235"/>
      <c r="E20" s="211" t="s">
        <v>601</v>
      </c>
      <c r="F20" s="211"/>
      <c r="G20" s="212"/>
      <c r="H20" s="212"/>
      <c r="I20" s="212"/>
      <c r="J20" s="212"/>
      <c r="K20" s="213"/>
      <c r="M20" s="44"/>
      <c r="N20" s="43"/>
      <c r="O20" s="43"/>
    </row>
    <row r="21" spans="1:15" ht="17.100000000000001" customHeight="1" x14ac:dyDescent="0.3">
      <c r="A21" s="23"/>
      <c r="B21" s="330"/>
      <c r="C21" s="225"/>
      <c r="D21" s="331"/>
      <c r="E21" s="443"/>
      <c r="F21" s="311"/>
      <c r="G21" s="322"/>
      <c r="H21" s="322"/>
      <c r="I21" s="322"/>
      <c r="J21" s="322"/>
      <c r="K21" s="312"/>
      <c r="M21" s="43"/>
      <c r="N21" s="43"/>
      <c r="O21" s="43"/>
    </row>
    <row r="22" spans="1:15" ht="17.100000000000001" customHeight="1" x14ac:dyDescent="0.3">
      <c r="A22" s="23"/>
      <c r="B22" s="330"/>
      <c r="C22" s="225"/>
      <c r="D22" s="331"/>
      <c r="E22" s="443"/>
      <c r="F22" s="311"/>
      <c r="G22" s="322"/>
      <c r="H22" s="322"/>
      <c r="I22" s="322"/>
      <c r="J22" s="322"/>
      <c r="K22" s="312"/>
      <c r="M22" s="43"/>
      <c r="N22" s="43"/>
      <c r="O22" s="43"/>
    </row>
    <row r="23" spans="1:15" ht="17.100000000000001" customHeight="1" x14ac:dyDescent="0.3">
      <c r="A23" s="23"/>
      <c r="B23" s="236"/>
      <c r="C23" s="237"/>
      <c r="D23" s="238"/>
      <c r="E23" s="241"/>
      <c r="F23" s="214"/>
      <c r="G23" s="215"/>
      <c r="H23" s="215"/>
      <c r="I23" s="215"/>
      <c r="J23" s="215"/>
      <c r="K23" s="216"/>
      <c r="M23" s="43"/>
      <c r="N23" s="43"/>
      <c r="O23" s="43"/>
    </row>
    <row r="24" spans="1:15" ht="17.100000000000001" customHeight="1" x14ac:dyDescent="0.3">
      <c r="A24" s="23"/>
      <c r="B24" s="23"/>
      <c r="C24" s="23"/>
      <c r="D24" s="23"/>
      <c r="E24" s="23"/>
      <c r="F24" s="23"/>
      <c r="G24" s="23"/>
      <c r="H24" s="23"/>
      <c r="I24" s="23"/>
      <c r="J24" s="23"/>
      <c r="K24" s="23"/>
      <c r="M24" s="43"/>
      <c r="N24" s="43"/>
      <c r="O24" s="43"/>
    </row>
    <row r="25" spans="1:15" ht="17.100000000000001" customHeight="1" x14ac:dyDescent="0.3">
      <c r="A25" s="23"/>
      <c r="B25" s="23"/>
      <c r="C25" s="23"/>
      <c r="D25" s="23"/>
      <c r="E25" s="23"/>
      <c r="F25" s="23"/>
      <c r="G25" s="23"/>
      <c r="H25" s="23"/>
      <c r="I25" s="23"/>
      <c r="J25" s="23"/>
      <c r="K25" s="23"/>
      <c r="M25" s="43"/>
      <c r="N25" s="43"/>
      <c r="O25" s="43"/>
    </row>
    <row r="26" spans="1:15" ht="17.100000000000001" customHeight="1" x14ac:dyDescent="0.3">
      <c r="A26" s="23"/>
      <c r="B26" s="23"/>
      <c r="C26" s="23"/>
      <c r="D26" s="23"/>
      <c r="E26" s="23"/>
      <c r="F26" s="23"/>
      <c r="G26" s="23"/>
      <c r="H26" s="23"/>
      <c r="I26" s="23"/>
      <c r="J26" s="23"/>
      <c r="K26" s="23"/>
      <c r="M26" s="43"/>
      <c r="N26" s="43"/>
      <c r="O26" s="43"/>
    </row>
    <row r="27" spans="1:15" ht="17.100000000000001" customHeight="1" x14ac:dyDescent="0.3">
      <c r="A27" s="23"/>
      <c r="B27" s="23"/>
      <c r="C27" s="23"/>
      <c r="D27" s="23"/>
      <c r="E27" s="23"/>
      <c r="F27" s="23"/>
      <c r="G27" s="23"/>
      <c r="H27" s="23"/>
      <c r="I27" s="23"/>
      <c r="J27" s="23"/>
      <c r="K27" s="23"/>
      <c r="M27" s="43"/>
      <c r="N27" s="43"/>
      <c r="O27" s="43"/>
    </row>
    <row r="28" spans="1:15" ht="17.100000000000001" customHeight="1" x14ac:dyDescent="0.3">
      <c r="A28" s="23"/>
      <c r="B28" s="23"/>
      <c r="C28" s="23"/>
      <c r="D28" s="23"/>
      <c r="E28" s="23"/>
      <c r="F28" s="23"/>
      <c r="G28" s="23"/>
      <c r="H28" s="23"/>
      <c r="I28" s="23"/>
      <c r="J28" s="23"/>
      <c r="K28" s="23"/>
      <c r="M28" s="43"/>
      <c r="N28" s="43"/>
      <c r="O28" s="43"/>
    </row>
    <row r="29" spans="1:15" ht="17.100000000000001" customHeight="1" x14ac:dyDescent="0.3">
      <c r="A29" s="23"/>
      <c r="B29" s="23"/>
      <c r="C29" s="23"/>
      <c r="D29" s="23"/>
      <c r="E29" s="23"/>
      <c r="F29" s="23"/>
      <c r="G29" s="23"/>
      <c r="H29" s="23"/>
      <c r="I29" s="23"/>
      <c r="J29" s="23"/>
      <c r="K29" s="23"/>
      <c r="M29" s="43"/>
      <c r="N29" s="43"/>
      <c r="O29" s="43"/>
    </row>
    <row r="30" spans="1:15" ht="17.100000000000001" customHeight="1" x14ac:dyDescent="0.3">
      <c r="A30" s="23"/>
      <c r="B30" s="23"/>
      <c r="C30" s="23"/>
      <c r="D30" s="23"/>
      <c r="E30" s="23"/>
      <c r="F30" s="23"/>
      <c r="G30" s="23"/>
      <c r="H30" s="23"/>
      <c r="I30" s="23"/>
      <c r="J30" s="23"/>
      <c r="K30" s="23"/>
      <c r="M30" s="43"/>
      <c r="N30" s="43"/>
      <c r="O30" s="43"/>
    </row>
    <row r="31" spans="1:15" ht="17.100000000000001" customHeight="1" x14ac:dyDescent="0.3">
      <c r="A31" s="23"/>
      <c r="B31" s="23"/>
      <c r="C31" s="23"/>
      <c r="D31" s="23"/>
      <c r="E31" s="23"/>
      <c r="F31" s="23"/>
      <c r="G31" s="23"/>
      <c r="H31" s="23"/>
      <c r="I31" s="23"/>
      <c r="J31" s="23"/>
      <c r="K31" s="23"/>
      <c r="M31" s="43"/>
      <c r="N31" s="43"/>
      <c r="O31" s="43"/>
    </row>
    <row r="32" spans="1:15" ht="17.100000000000001" customHeight="1" x14ac:dyDescent="0.3">
      <c r="A32" s="23"/>
      <c r="B32" s="23"/>
      <c r="C32" s="23"/>
      <c r="D32" s="23"/>
      <c r="E32" s="23"/>
      <c r="F32" s="23"/>
      <c r="G32" s="23"/>
      <c r="H32" s="23"/>
      <c r="I32" s="23"/>
      <c r="J32" s="23"/>
      <c r="K32" s="23"/>
      <c r="M32" s="43"/>
      <c r="N32" s="43"/>
      <c r="O32" s="43"/>
    </row>
    <row r="33" spans="1:15" ht="17.100000000000001" customHeight="1" x14ac:dyDescent="0.3">
      <c r="A33" s="23"/>
      <c r="B33" s="23"/>
      <c r="C33" s="23"/>
      <c r="D33" s="23"/>
      <c r="E33" s="23"/>
      <c r="F33" s="23"/>
      <c r="G33" s="23"/>
      <c r="H33" s="23"/>
      <c r="I33" s="23"/>
      <c r="J33" s="23"/>
      <c r="K33" s="23"/>
      <c r="M33" s="43"/>
      <c r="N33" s="43"/>
      <c r="O33" s="43"/>
    </row>
    <row r="34" spans="1:15" ht="17.100000000000001" customHeight="1" x14ac:dyDescent="0.3">
      <c r="A34" s="23"/>
      <c r="B34" s="23"/>
      <c r="C34" s="23"/>
      <c r="D34" s="23"/>
      <c r="E34" s="23"/>
      <c r="F34" s="23"/>
      <c r="G34" s="23"/>
      <c r="H34" s="23"/>
      <c r="I34" s="23"/>
      <c r="J34" s="23"/>
      <c r="K34" s="23"/>
      <c r="M34" s="43"/>
      <c r="N34" s="43"/>
      <c r="O34" s="43"/>
    </row>
    <row r="35" spans="1:15" ht="17.100000000000001" customHeight="1" x14ac:dyDescent="0.3">
      <c r="A35" s="23"/>
      <c r="B35" s="23"/>
      <c r="C35" s="23"/>
      <c r="D35" s="23"/>
      <c r="E35" s="23"/>
      <c r="F35" s="23"/>
      <c r="G35" s="23"/>
      <c r="H35" s="23"/>
      <c r="I35" s="23"/>
      <c r="J35" s="23"/>
      <c r="K35" s="23"/>
      <c r="M35" s="43"/>
      <c r="N35" s="43"/>
      <c r="O35" s="43"/>
    </row>
    <row r="36" spans="1:15" ht="17.100000000000001" customHeight="1" x14ac:dyDescent="0.3">
      <c r="A36" s="23"/>
      <c r="B36" s="23"/>
      <c r="C36" s="23"/>
      <c r="D36" s="23"/>
      <c r="E36" s="23"/>
      <c r="F36" s="23"/>
      <c r="G36" s="23"/>
      <c r="H36" s="23"/>
      <c r="I36" s="23"/>
      <c r="J36" s="23"/>
      <c r="K36" s="23"/>
      <c r="M36" s="43"/>
      <c r="N36" s="43"/>
      <c r="O36" s="43"/>
    </row>
    <row r="37" spans="1:15" ht="17.100000000000001" customHeight="1" x14ac:dyDescent="0.3">
      <c r="A37" s="23"/>
      <c r="B37" s="23"/>
      <c r="C37" s="23"/>
      <c r="D37" s="23"/>
      <c r="E37" s="23"/>
      <c r="F37" s="23"/>
      <c r="G37" s="23"/>
      <c r="H37" s="23"/>
      <c r="I37" s="23"/>
      <c r="J37" s="23"/>
      <c r="K37" s="23"/>
      <c r="M37" s="43"/>
      <c r="N37" s="43"/>
      <c r="O37" s="43"/>
    </row>
    <row r="38" spans="1:15" ht="17.100000000000001" customHeight="1" x14ac:dyDescent="0.3">
      <c r="A38" s="23"/>
      <c r="B38" s="23"/>
      <c r="C38" s="23"/>
      <c r="D38" s="23"/>
      <c r="E38" s="23"/>
      <c r="F38" s="23"/>
      <c r="G38" s="23"/>
      <c r="H38" s="23"/>
      <c r="I38" s="23"/>
      <c r="J38" s="23"/>
      <c r="K38" s="23"/>
      <c r="M38" s="43"/>
      <c r="N38" s="43"/>
      <c r="O38" s="43"/>
    </row>
    <row r="39" spans="1:15" ht="17.100000000000001" customHeight="1" x14ac:dyDescent="0.3">
      <c r="A39" s="23"/>
      <c r="B39" s="23"/>
      <c r="C39" s="23"/>
      <c r="D39" s="23"/>
      <c r="E39" s="23"/>
      <c r="F39" s="23"/>
      <c r="G39" s="23"/>
      <c r="H39" s="23"/>
      <c r="I39" s="23"/>
      <c r="J39" s="23"/>
      <c r="K39" s="23"/>
      <c r="M39" s="48"/>
      <c r="N39" s="43"/>
      <c r="O39" s="43"/>
    </row>
  </sheetData>
  <sheetProtection sheet="1" formatCells="0" formatColumns="0" formatRows="0" insertColumns="0" insertRows="0" insertHyperlinks="0"/>
  <mergeCells count="17">
    <mergeCell ref="E12:E15"/>
    <mergeCell ref="E20:E23"/>
    <mergeCell ref="F12:K15"/>
    <mergeCell ref="E6:E7"/>
    <mergeCell ref="E16:E19"/>
    <mergeCell ref="B2:K2"/>
    <mergeCell ref="B20:D23"/>
    <mergeCell ref="B12:D15"/>
    <mergeCell ref="B8:D11"/>
    <mergeCell ref="F8:K11"/>
    <mergeCell ref="F20:K23"/>
    <mergeCell ref="F16:K19"/>
    <mergeCell ref="B6:D7"/>
    <mergeCell ref="B16:D19"/>
    <mergeCell ref="F6:K7"/>
    <mergeCell ref="B4:K5"/>
    <mergeCell ref="E8:E11"/>
  </mergeCells>
  <dataValidations count="1">
    <dataValidation type="list" allowBlank="1" showInputMessage="1" showErrorMessage="1" prompt="Select Yes or No" sqref="E8:E23" xr:uid="{00000000-0002-0000-0E00-000000000000}">
      <formula1>"Yes, No"</formula1>
    </dataValidation>
  </dataValidations>
  <pageMargins left="0.25" right="0.25" top="0.75" bottom="0.75" header="0.3" footer="0.3"/>
  <pageSetup paperSize="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tabColor theme="3" tint="0.499984740745262"/>
  </sheetPr>
  <dimension ref="A1:V60"/>
  <sheetViews>
    <sheetView showGridLines="0" topLeftCell="A39" zoomScaleNormal="100" zoomScaleSheetLayoutView="100" workbookViewId="0">
      <selection activeCell="P41" sqref="P41"/>
    </sheetView>
  </sheetViews>
  <sheetFormatPr defaultColWidth="8.85546875" defaultRowHeight="15" x14ac:dyDescent="0.25"/>
  <cols>
    <col min="1" max="1" width="1.85546875" customWidth="1"/>
    <col min="4" max="4" width="9.7109375" customWidth="1"/>
    <col min="6" max="6" width="14" customWidth="1"/>
    <col min="13" max="21" width="8.85546875" style="122"/>
  </cols>
  <sheetData>
    <row r="1" spans="1:21" s="165" customFormat="1" x14ac:dyDescent="0.25">
      <c r="A1" s="158"/>
      <c r="B1" s="158"/>
      <c r="C1" s="158"/>
      <c r="D1" s="158"/>
      <c r="E1" s="158"/>
      <c r="F1" s="158"/>
      <c r="G1" s="158"/>
      <c r="H1" s="158"/>
      <c r="I1" s="158"/>
      <c r="J1" s="158"/>
      <c r="K1" s="158"/>
      <c r="M1" s="162"/>
      <c r="N1" s="162"/>
      <c r="O1" s="162"/>
      <c r="P1" s="162"/>
      <c r="Q1" s="162"/>
      <c r="R1" s="162"/>
      <c r="S1" s="162"/>
      <c r="T1" s="162"/>
      <c r="U1" s="162"/>
    </row>
    <row r="2" spans="1:21" s="165" customFormat="1" ht="19.5" customHeight="1" x14ac:dyDescent="0.3">
      <c r="A2" s="158"/>
      <c r="B2" s="433" t="s">
        <v>732</v>
      </c>
      <c r="C2" s="225"/>
      <c r="D2" s="225"/>
      <c r="E2" s="225"/>
      <c r="F2" s="225"/>
      <c r="G2" s="225"/>
      <c r="H2" s="225"/>
      <c r="I2" s="225"/>
      <c r="J2" s="225"/>
      <c r="K2" s="225"/>
      <c r="M2" s="607"/>
      <c r="N2" s="162"/>
      <c r="O2" s="162"/>
      <c r="P2" s="162"/>
      <c r="Q2" s="162"/>
      <c r="R2" s="162"/>
      <c r="S2" s="162"/>
      <c r="T2" s="162"/>
      <c r="U2" s="162"/>
    </row>
    <row r="3" spans="1:21" s="165" customFormat="1" ht="17.100000000000001" customHeight="1" x14ac:dyDescent="0.3">
      <c r="A3" s="158"/>
      <c r="B3" s="170"/>
      <c r="C3" s="170"/>
      <c r="D3" s="170"/>
      <c r="E3" s="170"/>
      <c r="F3" s="170"/>
      <c r="G3" s="170"/>
      <c r="H3" s="170"/>
      <c r="I3" s="170"/>
      <c r="J3" s="170"/>
      <c r="K3" s="170"/>
      <c r="M3" s="608"/>
      <c r="N3" s="163"/>
      <c r="O3" s="162"/>
      <c r="P3" s="162"/>
      <c r="Q3" s="162"/>
      <c r="R3" s="162"/>
      <c r="S3" s="162"/>
      <c r="T3" s="162"/>
      <c r="U3" s="162"/>
    </row>
    <row r="4" spans="1:21" s="165" customFormat="1" ht="14.45" customHeight="1" x14ac:dyDescent="0.3">
      <c r="A4" s="158"/>
      <c r="B4" s="526" t="s">
        <v>733</v>
      </c>
      <c r="C4" s="527"/>
      <c r="D4" s="527"/>
      <c r="E4" s="527"/>
      <c r="F4" s="527"/>
      <c r="G4" s="527"/>
      <c r="H4" s="527"/>
      <c r="I4" s="527"/>
      <c r="J4" s="527"/>
      <c r="K4" s="528"/>
      <c r="M4" s="163"/>
      <c r="N4" s="163"/>
      <c r="O4" s="162"/>
      <c r="P4" s="162"/>
      <c r="Q4" s="162"/>
      <c r="R4" s="162"/>
      <c r="S4" s="162"/>
      <c r="T4" s="162"/>
      <c r="U4" s="162"/>
    </row>
    <row r="5" spans="1:21" s="165" customFormat="1" ht="24" customHeight="1" x14ac:dyDescent="0.3">
      <c r="A5" s="158"/>
      <c r="B5" s="529"/>
      <c r="C5" s="530"/>
      <c r="D5" s="530"/>
      <c r="E5" s="531"/>
      <c r="F5" s="531"/>
      <c r="G5" s="531"/>
      <c r="H5" s="531"/>
      <c r="I5" s="531"/>
      <c r="J5" s="531"/>
      <c r="K5" s="532"/>
      <c r="M5" s="163"/>
      <c r="N5" s="163"/>
      <c r="O5" s="162"/>
      <c r="P5" s="162"/>
      <c r="Q5" s="162"/>
      <c r="R5" s="162"/>
      <c r="S5" s="162"/>
      <c r="T5" s="162"/>
      <c r="U5" s="162"/>
    </row>
    <row r="6" spans="1:21" ht="17.25" customHeight="1" x14ac:dyDescent="0.3">
      <c r="A6" s="23"/>
      <c r="B6" s="520" t="s">
        <v>734</v>
      </c>
      <c r="C6" s="515"/>
      <c r="D6" s="515"/>
      <c r="E6" s="211" t="s">
        <v>86</v>
      </c>
      <c r="F6" s="513"/>
      <c r="G6" s="513"/>
      <c r="H6" s="513"/>
      <c r="I6" s="513"/>
      <c r="J6" s="513"/>
      <c r="K6" s="513"/>
      <c r="L6" s="122"/>
      <c r="M6" s="126"/>
      <c r="N6" s="126"/>
    </row>
    <row r="7" spans="1:21" ht="35.25" customHeight="1" x14ac:dyDescent="0.3">
      <c r="A7" s="23"/>
      <c r="B7" s="518"/>
      <c r="C7" s="519"/>
      <c r="D7" s="519"/>
      <c r="E7" s="513"/>
      <c r="F7" s="513"/>
      <c r="G7" s="513"/>
      <c r="H7" s="513"/>
      <c r="I7" s="513"/>
      <c r="J7" s="513"/>
      <c r="K7" s="513"/>
      <c r="L7" s="122"/>
      <c r="M7" s="126"/>
      <c r="N7" s="126"/>
    </row>
    <row r="8" spans="1:21" ht="96" customHeight="1" x14ac:dyDescent="0.3">
      <c r="A8" s="23"/>
      <c r="B8" s="534" t="s">
        <v>735</v>
      </c>
      <c r="C8" s="515"/>
      <c r="D8" s="515"/>
      <c r="E8" s="265" t="s">
        <v>736</v>
      </c>
      <c r="F8" s="544"/>
      <c r="G8" s="544"/>
      <c r="H8" s="544"/>
      <c r="I8" s="544"/>
      <c r="J8" s="544"/>
      <c r="K8" s="544"/>
      <c r="L8" s="122"/>
      <c r="M8" s="609"/>
      <c r="N8" s="126"/>
    </row>
    <row r="9" spans="1:21" ht="66.75" customHeight="1" x14ac:dyDescent="0.3">
      <c r="A9" s="23"/>
      <c r="B9" s="518"/>
      <c r="C9" s="519"/>
      <c r="D9" s="519"/>
      <c r="E9" s="544"/>
      <c r="F9" s="544"/>
      <c r="G9" s="544"/>
      <c r="H9" s="544"/>
      <c r="I9" s="544"/>
      <c r="J9" s="544"/>
      <c r="K9" s="544"/>
      <c r="L9" s="122"/>
      <c r="M9" s="609"/>
      <c r="N9" s="126"/>
    </row>
    <row r="10" spans="1:21" ht="14.45" customHeight="1" x14ac:dyDescent="0.3">
      <c r="A10" s="23"/>
      <c r="B10" s="524" t="s">
        <v>737</v>
      </c>
      <c r="C10" s="234"/>
      <c r="D10" s="234"/>
      <c r="E10" s="211"/>
      <c r="F10" s="513"/>
      <c r="G10" s="513"/>
      <c r="H10" s="513"/>
      <c r="I10" s="513"/>
      <c r="J10" s="513"/>
      <c r="K10" s="513"/>
      <c r="L10" s="122"/>
      <c r="M10" s="126"/>
      <c r="N10" s="126"/>
    </row>
    <row r="11" spans="1:21" ht="9.75" customHeight="1" x14ac:dyDescent="0.3">
      <c r="A11" s="23"/>
      <c r="B11" s="330"/>
      <c r="C11" s="225"/>
      <c r="D11" s="525"/>
      <c r="E11" s="513"/>
      <c r="F11" s="513"/>
      <c r="G11" s="513"/>
      <c r="H11" s="513"/>
      <c r="I11" s="513"/>
      <c r="J11" s="513"/>
      <c r="K11" s="513"/>
      <c r="L11" s="122"/>
      <c r="M11" s="610"/>
      <c r="N11" s="126"/>
    </row>
    <row r="12" spans="1:21" ht="9" customHeight="1" x14ac:dyDescent="0.3">
      <c r="A12" s="23"/>
      <c r="B12" s="330"/>
      <c r="C12" s="225"/>
      <c r="D12" s="525"/>
      <c r="E12" s="513"/>
      <c r="F12" s="513"/>
      <c r="G12" s="513"/>
      <c r="H12" s="513"/>
      <c r="I12" s="513"/>
      <c r="J12" s="513"/>
      <c r="K12" s="513"/>
      <c r="L12" s="122"/>
      <c r="M12" s="126"/>
      <c r="N12" s="126"/>
    </row>
    <row r="13" spans="1:21" ht="7.5" customHeight="1" x14ac:dyDescent="0.3">
      <c r="A13" s="23"/>
      <c r="B13" s="236"/>
      <c r="C13" s="237"/>
      <c r="D13" s="237"/>
      <c r="E13" s="513"/>
      <c r="F13" s="513"/>
      <c r="G13" s="513"/>
      <c r="H13" s="513"/>
      <c r="I13" s="513"/>
      <c r="J13" s="513"/>
      <c r="K13" s="513"/>
      <c r="L13" s="122"/>
      <c r="M13" s="126"/>
      <c r="N13" s="126"/>
    </row>
    <row r="14" spans="1:21" ht="68.25" customHeight="1" x14ac:dyDescent="0.3">
      <c r="A14" s="23"/>
      <c r="B14" s="514" t="s">
        <v>738</v>
      </c>
      <c r="C14" s="515"/>
      <c r="D14" s="515"/>
      <c r="E14" s="265" t="s">
        <v>739</v>
      </c>
      <c r="F14" s="513"/>
      <c r="G14" s="513"/>
      <c r="H14" s="513"/>
      <c r="I14" s="513"/>
      <c r="J14" s="513"/>
      <c r="K14" s="513"/>
      <c r="L14" s="122"/>
      <c r="M14" s="610"/>
      <c r="N14" s="126"/>
    </row>
    <row r="15" spans="1:21" ht="27.75" customHeight="1" x14ac:dyDescent="0.3">
      <c r="A15" s="23"/>
      <c r="B15" s="516"/>
      <c r="C15" s="517"/>
      <c r="D15" s="468"/>
      <c r="E15" s="513"/>
      <c r="F15" s="513"/>
      <c r="G15" s="513"/>
      <c r="H15" s="513"/>
      <c r="I15" s="513"/>
      <c r="J15" s="513"/>
      <c r="K15" s="513"/>
      <c r="L15" s="122"/>
      <c r="M15" s="610"/>
      <c r="N15" s="126"/>
    </row>
    <row r="16" spans="1:21" ht="25.5" customHeight="1" x14ac:dyDescent="0.3">
      <c r="A16" s="23"/>
      <c r="B16" s="516"/>
      <c r="C16" s="517"/>
      <c r="D16" s="468"/>
      <c r="E16" s="513"/>
      <c r="F16" s="513"/>
      <c r="G16" s="513"/>
      <c r="H16" s="513"/>
      <c r="I16" s="513"/>
      <c r="J16" s="513"/>
      <c r="K16" s="513"/>
      <c r="L16" s="122"/>
      <c r="M16" s="610"/>
      <c r="N16" s="126"/>
    </row>
    <row r="17" spans="1:14" ht="48" customHeight="1" x14ac:dyDescent="0.3">
      <c r="A17" s="23"/>
      <c r="B17" s="516"/>
      <c r="C17" s="517"/>
      <c r="D17" s="468"/>
      <c r="E17" s="513"/>
      <c r="F17" s="513"/>
      <c r="G17" s="513"/>
      <c r="H17" s="513"/>
      <c r="I17" s="513"/>
      <c r="J17" s="513"/>
      <c r="K17" s="513"/>
      <c r="L17" s="122"/>
      <c r="M17" s="610"/>
      <c r="N17" s="126"/>
    </row>
    <row r="18" spans="1:14" ht="34.5" customHeight="1" x14ac:dyDescent="0.3">
      <c r="A18" s="23"/>
      <c r="B18" s="516"/>
      <c r="C18" s="517"/>
      <c r="D18" s="468"/>
      <c r="E18" s="513"/>
      <c r="F18" s="513"/>
      <c r="G18" s="513"/>
      <c r="H18" s="513"/>
      <c r="I18" s="513"/>
      <c r="J18" s="513"/>
      <c r="K18" s="513"/>
      <c r="L18" s="122"/>
      <c r="M18" s="126"/>
      <c r="N18" s="126"/>
    </row>
    <row r="19" spans="1:14" ht="17.100000000000001" customHeight="1" x14ac:dyDescent="0.3">
      <c r="A19" s="23"/>
      <c r="B19" s="518"/>
      <c r="C19" s="519"/>
      <c r="D19" s="519"/>
      <c r="E19" s="513"/>
      <c r="F19" s="513"/>
      <c r="G19" s="513"/>
      <c r="H19" s="513"/>
      <c r="I19" s="513"/>
      <c r="J19" s="513"/>
      <c r="K19" s="513"/>
      <c r="L19" s="122"/>
      <c r="M19" s="126"/>
      <c r="N19" s="126"/>
    </row>
    <row r="20" spans="1:14" ht="14.45" customHeight="1" x14ac:dyDescent="0.3">
      <c r="A20" s="23"/>
      <c r="B20" s="535" t="s">
        <v>740</v>
      </c>
      <c r="C20" s="515"/>
      <c r="D20" s="515"/>
      <c r="E20" s="211" t="s">
        <v>86</v>
      </c>
      <c r="F20" s="513"/>
      <c r="G20" s="513"/>
      <c r="H20" s="513"/>
      <c r="I20" s="513"/>
      <c r="J20" s="513"/>
      <c r="K20" s="513"/>
      <c r="L20" s="122"/>
      <c r="M20" s="126"/>
      <c r="N20" s="126"/>
    </row>
    <row r="21" spans="1:14" ht="17.100000000000001" customHeight="1" x14ac:dyDescent="0.3">
      <c r="A21" s="23"/>
      <c r="B21" s="516"/>
      <c r="C21" s="517"/>
      <c r="D21" s="468"/>
      <c r="E21" s="513"/>
      <c r="F21" s="513"/>
      <c r="G21" s="513"/>
      <c r="H21" s="513"/>
      <c r="I21" s="513"/>
      <c r="J21" s="513"/>
      <c r="K21" s="513"/>
      <c r="L21" s="122"/>
      <c r="M21" s="126"/>
      <c r="N21" s="126"/>
    </row>
    <row r="22" spans="1:14" ht="17.100000000000001" customHeight="1" x14ac:dyDescent="0.3">
      <c r="A22" s="23"/>
      <c r="B22" s="516"/>
      <c r="C22" s="468"/>
      <c r="D22" s="468"/>
      <c r="E22" s="513"/>
      <c r="F22" s="513"/>
      <c r="G22" s="513"/>
      <c r="H22" s="513"/>
      <c r="I22" s="513"/>
      <c r="J22" s="513"/>
      <c r="K22" s="513"/>
      <c r="L22" s="122"/>
      <c r="M22" s="126"/>
      <c r="N22" s="126"/>
    </row>
    <row r="23" spans="1:14" ht="57.95" customHeight="1" x14ac:dyDescent="0.3">
      <c r="A23" s="143"/>
      <c r="B23" s="521" t="s">
        <v>741</v>
      </c>
      <c r="C23" s="522"/>
      <c r="D23" s="523"/>
      <c r="E23" s="546" t="s">
        <v>742</v>
      </c>
      <c r="F23" s="547"/>
      <c r="G23" s="547"/>
      <c r="H23" s="547"/>
      <c r="I23" s="547"/>
      <c r="J23" s="547"/>
      <c r="K23" s="548"/>
      <c r="L23" s="122"/>
      <c r="M23" s="126"/>
      <c r="N23" s="126"/>
    </row>
    <row r="24" spans="1:14" ht="17.100000000000001" customHeight="1" x14ac:dyDescent="0.3">
      <c r="A24" s="143"/>
      <c r="B24" s="522"/>
      <c r="C24" s="522"/>
      <c r="D24" s="523"/>
      <c r="E24" s="549"/>
      <c r="F24" s="550"/>
      <c r="G24" s="550"/>
      <c r="H24" s="550"/>
      <c r="I24" s="550"/>
      <c r="J24" s="550"/>
      <c r="K24" s="551"/>
      <c r="L24" s="122"/>
      <c r="M24" s="126"/>
      <c r="N24" s="126"/>
    </row>
    <row r="25" spans="1:14" ht="17.100000000000001" customHeight="1" x14ac:dyDescent="0.3">
      <c r="A25" s="143"/>
      <c r="B25" s="522"/>
      <c r="C25" s="522"/>
      <c r="D25" s="523"/>
      <c r="E25" s="549"/>
      <c r="F25" s="550"/>
      <c r="G25" s="550"/>
      <c r="H25" s="550"/>
      <c r="I25" s="550"/>
      <c r="J25" s="550"/>
      <c r="K25" s="551"/>
      <c r="L25" s="122"/>
      <c r="M25" s="126"/>
      <c r="N25" s="126"/>
    </row>
    <row r="26" spans="1:14" ht="93" customHeight="1" x14ac:dyDescent="0.3">
      <c r="A26" s="143"/>
      <c r="B26" s="522"/>
      <c r="C26" s="522"/>
      <c r="D26" s="523"/>
      <c r="E26" s="549"/>
      <c r="F26" s="550"/>
      <c r="G26" s="550"/>
      <c r="H26" s="550"/>
      <c r="I26" s="550"/>
      <c r="J26" s="550"/>
      <c r="K26" s="551"/>
      <c r="L26" s="122"/>
      <c r="M26" s="126"/>
      <c r="N26" s="126"/>
    </row>
    <row r="27" spans="1:14" ht="88.5" customHeight="1" x14ac:dyDescent="0.3">
      <c r="A27" s="143"/>
      <c r="B27" s="522"/>
      <c r="C27" s="522"/>
      <c r="D27" s="523"/>
      <c r="E27" s="549"/>
      <c r="F27" s="550"/>
      <c r="G27" s="550"/>
      <c r="H27" s="550"/>
      <c r="I27" s="550"/>
      <c r="J27" s="550"/>
      <c r="K27" s="551"/>
      <c r="L27" s="122"/>
      <c r="M27" s="126"/>
      <c r="N27" s="126"/>
    </row>
    <row r="28" spans="1:14" ht="54.75" customHeight="1" x14ac:dyDescent="0.3">
      <c r="A28" s="143"/>
      <c r="B28" s="522"/>
      <c r="C28" s="522"/>
      <c r="D28" s="523"/>
      <c r="E28" s="552"/>
      <c r="F28" s="553"/>
      <c r="G28" s="553"/>
      <c r="H28" s="553"/>
      <c r="I28" s="553"/>
      <c r="J28" s="553"/>
      <c r="K28" s="554"/>
      <c r="L28" s="122"/>
      <c r="M28" s="126"/>
      <c r="N28" s="126"/>
    </row>
    <row r="29" spans="1:14" ht="14.45" customHeight="1" x14ac:dyDescent="0.3">
      <c r="A29" s="23"/>
      <c r="B29" s="545" t="s">
        <v>743</v>
      </c>
      <c r="C29" s="468"/>
      <c r="D29" s="468"/>
      <c r="E29" s="211" t="s">
        <v>744</v>
      </c>
      <c r="F29" s="513"/>
      <c r="G29" s="513"/>
      <c r="H29" s="513"/>
      <c r="I29" s="513"/>
      <c r="J29" s="513"/>
      <c r="K29" s="513"/>
      <c r="L29" s="122"/>
      <c r="M29" s="126"/>
      <c r="N29" s="126"/>
    </row>
    <row r="30" spans="1:14" ht="14.45" customHeight="1" x14ac:dyDescent="0.3">
      <c r="A30" s="23"/>
      <c r="B30" s="516"/>
      <c r="C30" s="517"/>
      <c r="D30" s="468"/>
      <c r="E30" s="513"/>
      <c r="F30" s="513"/>
      <c r="G30" s="513"/>
      <c r="H30" s="513"/>
      <c r="I30" s="513"/>
      <c r="J30" s="513"/>
      <c r="K30" s="513"/>
      <c r="L30" s="122"/>
      <c r="M30" s="125"/>
      <c r="N30" s="126"/>
    </row>
    <row r="31" spans="1:14" ht="42.75" customHeight="1" x14ac:dyDescent="0.3">
      <c r="A31" s="23"/>
      <c r="B31" s="516"/>
      <c r="C31" s="517"/>
      <c r="D31" s="468"/>
      <c r="E31" s="513"/>
      <c r="F31" s="513"/>
      <c r="G31" s="513"/>
      <c r="H31" s="513"/>
      <c r="I31" s="513"/>
      <c r="J31" s="513"/>
      <c r="K31" s="513"/>
      <c r="L31" s="122"/>
      <c r="M31" s="126"/>
      <c r="N31" s="126"/>
    </row>
    <row r="32" spans="1:14" ht="14.45" customHeight="1" x14ac:dyDescent="0.3">
      <c r="A32" s="23"/>
      <c r="B32" s="516"/>
      <c r="C32" s="517"/>
      <c r="D32" s="468"/>
      <c r="E32" s="513"/>
      <c r="F32" s="513"/>
      <c r="G32" s="513"/>
      <c r="H32" s="513"/>
      <c r="I32" s="513"/>
      <c r="J32" s="513"/>
      <c r="K32" s="513"/>
      <c r="L32" s="122"/>
      <c r="M32" s="126"/>
      <c r="N32" s="126"/>
    </row>
    <row r="33" spans="1:14" ht="14.45" customHeight="1" x14ac:dyDescent="0.3">
      <c r="A33" s="23"/>
      <c r="B33" s="516"/>
      <c r="C33" s="517"/>
      <c r="D33" s="468"/>
      <c r="E33" s="513"/>
      <c r="F33" s="513"/>
      <c r="G33" s="513"/>
      <c r="H33" s="513"/>
      <c r="I33" s="513"/>
      <c r="J33" s="513"/>
      <c r="K33" s="513"/>
      <c r="L33" s="122"/>
      <c r="M33" s="126"/>
      <c r="N33" s="126"/>
    </row>
    <row r="34" spans="1:14" ht="51.75" customHeight="1" x14ac:dyDescent="0.3">
      <c r="A34" s="23"/>
      <c r="B34" s="516"/>
      <c r="C34" s="517"/>
      <c r="D34" s="468"/>
      <c r="E34" s="513"/>
      <c r="F34" s="513"/>
      <c r="G34" s="513"/>
      <c r="H34" s="513"/>
      <c r="I34" s="513"/>
      <c r="J34" s="513"/>
      <c r="K34" s="513"/>
      <c r="L34" s="122"/>
      <c r="M34" s="126"/>
      <c r="N34" s="126"/>
    </row>
    <row r="35" spans="1:14" ht="39.75" customHeight="1" x14ac:dyDescent="0.3">
      <c r="A35" s="23"/>
      <c r="B35" s="516"/>
      <c r="C35" s="517"/>
      <c r="D35" s="468"/>
      <c r="E35" s="513"/>
      <c r="F35" s="513"/>
      <c r="G35" s="513"/>
      <c r="H35" s="513"/>
      <c r="I35" s="513"/>
      <c r="J35" s="513"/>
      <c r="K35" s="513"/>
      <c r="L35" s="122"/>
      <c r="M35" s="126"/>
      <c r="N35" s="126"/>
    </row>
    <row r="36" spans="1:14" ht="37.5" customHeight="1" x14ac:dyDescent="0.3">
      <c r="A36" s="23"/>
      <c r="B36" s="516"/>
      <c r="C36" s="517"/>
      <c r="D36" s="468"/>
      <c r="E36" s="513"/>
      <c r="F36" s="513"/>
      <c r="G36" s="513"/>
      <c r="H36" s="513"/>
      <c r="I36" s="513"/>
      <c r="J36" s="513"/>
      <c r="K36" s="513"/>
      <c r="L36" s="122"/>
      <c r="M36" s="126"/>
      <c r="N36" s="126"/>
    </row>
    <row r="37" spans="1:14" ht="27" customHeight="1" x14ac:dyDescent="0.3">
      <c r="A37" s="23"/>
      <c r="B37" s="516"/>
      <c r="C37" s="517"/>
      <c r="D37" s="468"/>
      <c r="E37" s="513"/>
      <c r="F37" s="513"/>
      <c r="G37" s="513"/>
      <c r="H37" s="513"/>
      <c r="I37" s="513"/>
      <c r="J37" s="513"/>
      <c r="K37" s="513"/>
      <c r="L37" s="122"/>
      <c r="M37" s="126"/>
      <c r="N37" s="126"/>
    </row>
    <row r="38" spans="1:14" ht="17.100000000000001" customHeight="1" x14ac:dyDescent="0.3">
      <c r="A38" s="23"/>
      <c r="B38" s="516"/>
      <c r="C38" s="517"/>
      <c r="D38" s="468"/>
      <c r="E38" s="513"/>
      <c r="F38" s="513"/>
      <c r="G38" s="513"/>
      <c r="H38" s="513"/>
      <c r="I38" s="513"/>
      <c r="J38" s="513"/>
      <c r="K38" s="513"/>
      <c r="L38" s="122"/>
      <c r="M38" s="126"/>
      <c r="N38" s="126"/>
    </row>
    <row r="39" spans="1:14" ht="48.75" customHeight="1" x14ac:dyDescent="0.3">
      <c r="A39" s="23"/>
      <c r="B39" s="516"/>
      <c r="C39" s="517"/>
      <c r="D39" s="468"/>
      <c r="E39" s="513"/>
      <c r="F39" s="513"/>
      <c r="G39" s="513"/>
      <c r="H39" s="513"/>
      <c r="I39" s="513"/>
      <c r="J39" s="513"/>
      <c r="K39" s="513"/>
      <c r="L39" s="122"/>
      <c r="M39" s="126"/>
      <c r="N39" s="126"/>
    </row>
    <row r="40" spans="1:14" ht="41.25" customHeight="1" x14ac:dyDescent="0.3">
      <c r="A40" s="23"/>
      <c r="B40" s="516"/>
      <c r="C40" s="517"/>
      <c r="D40" s="468"/>
      <c r="E40" s="513"/>
      <c r="F40" s="513"/>
      <c r="G40" s="513"/>
      <c r="H40" s="513"/>
      <c r="I40" s="513"/>
      <c r="J40" s="513"/>
      <c r="K40" s="513"/>
      <c r="L40" s="122"/>
      <c r="M40" s="126"/>
      <c r="N40" s="126"/>
    </row>
    <row r="41" spans="1:14" ht="36.75" customHeight="1" x14ac:dyDescent="0.25">
      <c r="A41" s="23"/>
      <c r="B41" s="516"/>
      <c r="C41" s="517"/>
      <c r="D41" s="468"/>
      <c r="E41" s="513"/>
      <c r="F41" s="513"/>
      <c r="G41" s="513"/>
      <c r="H41" s="513"/>
      <c r="I41" s="513"/>
      <c r="J41" s="513"/>
      <c r="K41" s="513"/>
      <c r="L41" s="122"/>
      <c r="M41" s="611"/>
    </row>
    <row r="42" spans="1:14" ht="17.100000000000001" customHeight="1" x14ac:dyDescent="0.3">
      <c r="A42" s="23"/>
      <c r="B42" s="518"/>
      <c r="C42" s="519"/>
      <c r="D42" s="519"/>
      <c r="E42" s="513"/>
      <c r="F42" s="513"/>
      <c r="G42" s="513"/>
      <c r="H42" s="513"/>
      <c r="I42" s="513"/>
      <c r="J42" s="513"/>
      <c r="K42" s="513"/>
      <c r="L42" s="122"/>
      <c r="M42" s="125"/>
      <c r="N42" s="126"/>
    </row>
    <row r="43" spans="1:14" ht="29.25" customHeight="1" x14ac:dyDescent="0.3">
      <c r="A43" s="23"/>
      <c r="B43" s="520" t="s">
        <v>745</v>
      </c>
      <c r="C43" s="515"/>
      <c r="D43" s="515"/>
      <c r="E43" s="211" t="s">
        <v>746</v>
      </c>
      <c r="F43" s="513"/>
      <c r="G43" s="513"/>
      <c r="H43" s="513"/>
      <c r="I43" s="513"/>
      <c r="J43" s="513"/>
      <c r="K43" s="513"/>
      <c r="L43" s="122"/>
      <c r="M43" s="612"/>
      <c r="N43" s="126"/>
    </row>
    <row r="44" spans="1:14" ht="39.75" customHeight="1" x14ac:dyDescent="0.3">
      <c r="A44" s="23"/>
      <c r="B44" s="516"/>
      <c r="C44" s="517"/>
      <c r="D44" s="468"/>
      <c r="E44" s="513"/>
      <c r="F44" s="513"/>
      <c r="G44" s="513"/>
      <c r="H44" s="513"/>
      <c r="I44" s="513"/>
      <c r="J44" s="513"/>
      <c r="K44" s="513"/>
      <c r="L44" s="122"/>
      <c r="M44" s="612"/>
      <c r="N44" s="126"/>
    </row>
    <row r="45" spans="1:14" ht="33" customHeight="1" x14ac:dyDescent="0.3">
      <c r="A45" s="23"/>
      <c r="B45" s="516"/>
      <c r="C45" s="517"/>
      <c r="D45" s="468"/>
      <c r="E45" s="513"/>
      <c r="F45" s="513"/>
      <c r="G45" s="513"/>
      <c r="H45" s="513"/>
      <c r="I45" s="513"/>
      <c r="J45" s="513"/>
      <c r="K45" s="513"/>
      <c r="L45" s="122"/>
      <c r="M45" s="612"/>
      <c r="N45" s="126"/>
    </row>
    <row r="46" spans="1:14" ht="30.75" customHeight="1" x14ac:dyDescent="0.3">
      <c r="A46" s="23"/>
      <c r="B46" s="518"/>
      <c r="C46" s="519"/>
      <c r="D46" s="519"/>
      <c r="E46" s="513"/>
      <c r="F46" s="513"/>
      <c r="G46" s="513"/>
      <c r="H46" s="513"/>
      <c r="I46" s="513"/>
      <c r="J46" s="513"/>
      <c r="K46" s="513"/>
      <c r="L46" s="122"/>
      <c r="M46" s="612"/>
      <c r="N46" s="126"/>
    </row>
    <row r="47" spans="1:14" ht="36.6" customHeight="1" x14ac:dyDescent="0.3">
      <c r="A47" s="23"/>
      <c r="B47" s="520" t="s">
        <v>747</v>
      </c>
      <c r="C47" s="515"/>
      <c r="D47" s="515"/>
      <c r="E47" s="533" t="s">
        <v>748</v>
      </c>
      <c r="F47" s="536"/>
      <c r="G47" s="536"/>
      <c r="H47" s="536"/>
      <c r="I47" s="536"/>
      <c r="J47" s="536"/>
      <c r="K47" s="537"/>
      <c r="L47" s="122"/>
      <c r="M47" s="612"/>
      <c r="N47" s="126"/>
    </row>
    <row r="48" spans="1:14" ht="13.9" customHeight="1" x14ac:dyDescent="0.3">
      <c r="A48" s="23"/>
      <c r="B48" s="516"/>
      <c r="C48" s="517"/>
      <c r="D48" s="468"/>
      <c r="E48" s="538"/>
      <c r="F48" s="539"/>
      <c r="G48" s="539"/>
      <c r="H48" s="539"/>
      <c r="I48" s="539"/>
      <c r="J48" s="539"/>
      <c r="K48" s="540"/>
      <c r="L48" s="122"/>
      <c r="M48" s="612"/>
      <c r="N48" s="126"/>
    </row>
    <row r="49" spans="1:22" ht="18" customHeight="1" x14ac:dyDescent="0.3">
      <c r="A49" s="23"/>
      <c r="B49" s="516"/>
      <c r="C49" s="517"/>
      <c r="D49" s="468"/>
      <c r="E49" s="538"/>
      <c r="F49" s="539"/>
      <c r="G49" s="539"/>
      <c r="H49" s="539"/>
      <c r="I49" s="539"/>
      <c r="J49" s="539"/>
      <c r="K49" s="540"/>
      <c r="L49" s="122"/>
      <c r="M49" s="612"/>
      <c r="N49" s="126"/>
    </row>
    <row r="50" spans="1:22" ht="9.6" customHeight="1" x14ac:dyDescent="0.3">
      <c r="A50" s="23"/>
      <c r="B50" s="518"/>
      <c r="C50" s="519"/>
      <c r="D50" s="519"/>
      <c r="E50" s="541"/>
      <c r="F50" s="542"/>
      <c r="G50" s="542"/>
      <c r="H50" s="542"/>
      <c r="I50" s="542"/>
      <c r="J50" s="542"/>
      <c r="K50" s="543"/>
      <c r="L50" s="122"/>
      <c r="M50" s="613"/>
      <c r="N50" s="126"/>
    </row>
    <row r="51" spans="1:22" ht="14.45" customHeight="1" x14ac:dyDescent="0.3">
      <c r="A51" s="23"/>
      <c r="B51" s="520" t="s">
        <v>749</v>
      </c>
      <c r="C51" s="515"/>
      <c r="D51" s="515"/>
      <c r="E51" s="533" t="s">
        <v>750</v>
      </c>
      <c r="F51" s="212"/>
      <c r="G51" s="212"/>
      <c r="H51" s="212"/>
      <c r="I51" s="212"/>
      <c r="J51" s="212"/>
      <c r="K51" s="213"/>
      <c r="L51" s="122"/>
      <c r="M51" s="614"/>
      <c r="N51" s="126"/>
    </row>
    <row r="52" spans="1:22" ht="17.100000000000001" customHeight="1" x14ac:dyDescent="0.3">
      <c r="A52" s="23"/>
      <c r="B52" s="516"/>
      <c r="C52" s="517"/>
      <c r="D52" s="468"/>
      <c r="E52" s="311"/>
      <c r="F52" s="332"/>
      <c r="G52" s="332"/>
      <c r="H52" s="332"/>
      <c r="I52" s="332"/>
      <c r="J52" s="332"/>
      <c r="K52" s="312"/>
      <c r="L52" s="122"/>
      <c r="M52" s="613"/>
      <c r="N52" s="126"/>
    </row>
    <row r="53" spans="1:22" ht="17.100000000000001" customHeight="1" x14ac:dyDescent="0.3">
      <c r="A53" s="23"/>
      <c r="B53" s="516"/>
      <c r="C53" s="517"/>
      <c r="D53" s="468"/>
      <c r="E53" s="311"/>
      <c r="F53" s="332"/>
      <c r="G53" s="332"/>
      <c r="H53" s="332"/>
      <c r="I53" s="332"/>
      <c r="J53" s="332"/>
      <c r="K53" s="312"/>
      <c r="L53" s="122"/>
      <c r="M53" s="614"/>
      <c r="N53" s="126"/>
    </row>
    <row r="54" spans="1:22" ht="17.100000000000001" customHeight="1" x14ac:dyDescent="0.3">
      <c r="A54" s="23"/>
      <c r="B54" s="518"/>
      <c r="C54" s="519"/>
      <c r="D54" s="519"/>
      <c r="E54" s="214"/>
      <c r="F54" s="215"/>
      <c r="G54" s="215"/>
      <c r="H54" s="215"/>
      <c r="I54" s="215"/>
      <c r="J54" s="215"/>
      <c r="K54" s="216"/>
      <c r="L54" s="122"/>
      <c r="M54" s="613"/>
      <c r="N54" s="126"/>
    </row>
    <row r="55" spans="1:22" ht="17.100000000000001" customHeight="1" x14ac:dyDescent="0.3">
      <c r="E55" s="122"/>
      <c r="F55" s="122"/>
      <c r="G55" s="122"/>
      <c r="H55" s="122"/>
      <c r="I55" s="122"/>
      <c r="J55" s="122"/>
      <c r="K55" s="122"/>
      <c r="N55" s="126"/>
    </row>
    <row r="56" spans="1:22" ht="17.100000000000001" customHeight="1" x14ac:dyDescent="0.25">
      <c r="M56" s="612"/>
    </row>
    <row r="58" spans="1:22" x14ac:dyDescent="0.25">
      <c r="M58" s="615"/>
      <c r="V58" s="169"/>
    </row>
    <row r="59" spans="1:22" x14ac:dyDescent="0.25">
      <c r="M59" s="616"/>
    </row>
    <row r="60" spans="1:22" ht="15.6" customHeight="1" x14ac:dyDescent="0.25">
      <c r="M60" s="617"/>
    </row>
  </sheetData>
  <sheetProtection sheet="1" formatCells="0" formatColumns="0" formatRows="0" insertColumns="0" insertRows="0" insertHyperlinks="0"/>
  <mergeCells count="22">
    <mergeCell ref="E51:K54"/>
    <mergeCell ref="B51:D54"/>
    <mergeCell ref="B47:D50"/>
    <mergeCell ref="E6:K7"/>
    <mergeCell ref="B8:D9"/>
    <mergeCell ref="B43:D46"/>
    <mergeCell ref="B20:D22"/>
    <mergeCell ref="E29:K42"/>
    <mergeCell ref="E47:K50"/>
    <mergeCell ref="E8:K9"/>
    <mergeCell ref="E43:K46"/>
    <mergeCell ref="B29:D42"/>
    <mergeCell ref="E10:K13"/>
    <mergeCell ref="E23:K28"/>
    <mergeCell ref="E14:K19"/>
    <mergeCell ref="B2:K2"/>
    <mergeCell ref="E20:K22"/>
    <mergeCell ref="B14:D19"/>
    <mergeCell ref="B6:D7"/>
    <mergeCell ref="B23:D28"/>
    <mergeCell ref="B10:D13"/>
    <mergeCell ref="B4:K5"/>
  </mergeCells>
  <dataValidations count="1">
    <dataValidation type="list" allowBlank="1" showInputMessage="1" showErrorMessage="1" prompt="Select Yes or No" sqref="E20:K22 E6:K7" xr:uid="{00000000-0002-0000-0F00-000000000000}">
      <formula1>"Yes, No"</formula1>
    </dataValidation>
  </dataValidations>
  <pageMargins left="0.25" right="0.25" top="0.75" bottom="0.75" header="0.3" footer="0.3"/>
  <pageSetup paperSize="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tabColor theme="3" tint="0.499984740745262"/>
  </sheetPr>
  <dimension ref="A1:M58"/>
  <sheetViews>
    <sheetView showGridLines="0" zoomScaleNormal="100" zoomScaleSheetLayoutView="100" workbookViewId="0">
      <selection activeCell="M1" sqref="M1:M1048576"/>
    </sheetView>
  </sheetViews>
  <sheetFormatPr defaultColWidth="8.85546875" defaultRowHeight="15" x14ac:dyDescent="0.25"/>
  <cols>
    <col min="1" max="1" width="1.42578125" customWidth="1"/>
  </cols>
  <sheetData>
    <row r="1" spans="1:13" x14ac:dyDescent="0.25">
      <c r="A1" s="23"/>
      <c r="B1" s="23"/>
      <c r="C1" s="23"/>
      <c r="D1" s="23"/>
      <c r="E1" s="23"/>
      <c r="F1" s="23"/>
      <c r="G1" s="23"/>
      <c r="H1" s="23"/>
      <c r="I1" s="23"/>
      <c r="J1" s="23"/>
      <c r="K1" s="23"/>
    </row>
    <row r="2" spans="1:13" ht="19.5" customHeight="1" x14ac:dyDescent="0.3">
      <c r="A2" s="23"/>
      <c r="B2" s="433" t="s">
        <v>751</v>
      </c>
      <c r="C2" s="225"/>
      <c r="D2" s="225"/>
      <c r="E2" s="225"/>
      <c r="F2" s="225"/>
      <c r="G2" s="225"/>
      <c r="H2" s="225"/>
      <c r="I2" s="225"/>
      <c r="J2" s="225"/>
      <c r="K2" s="225"/>
      <c r="M2" s="166"/>
    </row>
    <row r="3" spans="1:13" x14ac:dyDescent="0.25">
      <c r="A3" s="23"/>
      <c r="B3" s="23"/>
      <c r="C3" s="23"/>
      <c r="D3" s="23"/>
      <c r="E3" s="23"/>
      <c r="F3" s="23"/>
      <c r="G3" s="23"/>
      <c r="H3" s="23"/>
      <c r="I3" s="23"/>
      <c r="J3" s="23"/>
      <c r="K3" s="23"/>
    </row>
    <row r="4" spans="1:13" ht="14.45" customHeight="1" x14ac:dyDescent="0.3">
      <c r="A4" s="23"/>
      <c r="B4" s="557" t="s">
        <v>752</v>
      </c>
      <c r="C4" s="234"/>
      <c r="D4" s="234"/>
      <c r="E4" s="234"/>
      <c r="F4" s="234"/>
      <c r="G4" s="234"/>
      <c r="H4" s="234"/>
      <c r="I4" s="234"/>
      <c r="J4" s="234"/>
      <c r="K4" s="235"/>
      <c r="M4" s="42"/>
    </row>
    <row r="5" spans="1:13" ht="17.100000000000001" customHeight="1" x14ac:dyDescent="0.3">
      <c r="A5" s="23"/>
      <c r="B5" s="236"/>
      <c r="C5" s="237"/>
      <c r="D5" s="237"/>
      <c r="E5" s="237"/>
      <c r="F5" s="237"/>
      <c r="G5" s="237"/>
      <c r="H5" s="237"/>
      <c r="I5" s="237"/>
      <c r="J5" s="237"/>
      <c r="K5" s="238"/>
      <c r="M5" s="43"/>
    </row>
    <row r="6" spans="1:13" ht="14.45" customHeight="1" x14ac:dyDescent="0.3">
      <c r="A6" s="23"/>
      <c r="B6" s="555" t="s">
        <v>753</v>
      </c>
      <c r="C6" s="556"/>
      <c r="D6" s="556"/>
      <c r="E6" s="556"/>
      <c r="F6" s="556"/>
      <c r="G6" s="556"/>
      <c r="H6" s="556"/>
      <c r="I6" s="556"/>
      <c r="J6" s="556"/>
      <c r="K6" s="556"/>
      <c r="M6" s="43"/>
    </row>
    <row r="7" spans="1:13" ht="17.100000000000001" customHeight="1" x14ac:dyDescent="0.3">
      <c r="A7" s="23"/>
      <c r="B7" s="556"/>
      <c r="C7" s="556"/>
      <c r="D7" s="556"/>
      <c r="E7" s="556"/>
      <c r="F7" s="556"/>
      <c r="G7" s="556"/>
      <c r="H7" s="556"/>
      <c r="I7" s="556"/>
      <c r="J7" s="556"/>
      <c r="K7" s="556"/>
      <c r="M7" s="43"/>
    </row>
    <row r="8" spans="1:13" ht="17.100000000000001" customHeight="1" x14ac:dyDescent="0.3">
      <c r="A8" s="23"/>
      <c r="B8" s="556"/>
      <c r="C8" s="556"/>
      <c r="D8" s="556"/>
      <c r="E8" s="556"/>
      <c r="F8" s="556"/>
      <c r="G8" s="556"/>
      <c r="H8" s="556"/>
      <c r="I8" s="556"/>
      <c r="J8" s="556"/>
      <c r="K8" s="556"/>
      <c r="M8" s="43"/>
    </row>
    <row r="9" spans="1:13" ht="17.100000000000001" customHeight="1" x14ac:dyDescent="0.3">
      <c r="A9" s="23"/>
      <c r="B9" s="556"/>
      <c r="C9" s="556"/>
      <c r="D9" s="556"/>
      <c r="E9" s="556"/>
      <c r="F9" s="556"/>
      <c r="G9" s="556"/>
      <c r="H9" s="556"/>
      <c r="I9" s="556"/>
      <c r="J9" s="556"/>
      <c r="K9" s="556"/>
      <c r="M9" s="43"/>
    </row>
    <row r="10" spans="1:13" ht="17.100000000000001" customHeight="1" x14ac:dyDescent="0.3">
      <c r="A10" s="23"/>
      <c r="B10" s="556"/>
      <c r="C10" s="556"/>
      <c r="D10" s="556"/>
      <c r="E10" s="556"/>
      <c r="F10" s="556"/>
      <c r="G10" s="556"/>
      <c r="H10" s="556"/>
      <c r="I10" s="556"/>
      <c r="J10" s="556"/>
      <c r="K10" s="556"/>
      <c r="M10" s="43"/>
    </row>
    <row r="11" spans="1:13" ht="17.100000000000001" customHeight="1" x14ac:dyDescent="0.3">
      <c r="A11" s="23"/>
      <c r="B11" s="556"/>
      <c r="C11" s="556"/>
      <c r="D11" s="556"/>
      <c r="E11" s="556"/>
      <c r="F11" s="556"/>
      <c r="G11" s="556"/>
      <c r="H11" s="556"/>
      <c r="I11" s="556"/>
      <c r="J11" s="556"/>
      <c r="K11" s="556"/>
      <c r="M11" s="43"/>
    </row>
    <row r="12" spans="1:13" ht="17.100000000000001" customHeight="1" x14ac:dyDescent="0.3">
      <c r="A12" s="23"/>
      <c r="B12" s="556"/>
      <c r="C12" s="556"/>
      <c r="D12" s="556"/>
      <c r="E12" s="556"/>
      <c r="F12" s="556"/>
      <c r="G12" s="556"/>
      <c r="H12" s="556"/>
      <c r="I12" s="556"/>
      <c r="J12" s="556"/>
      <c r="K12" s="556"/>
      <c r="M12" s="43"/>
    </row>
    <row r="13" spans="1:13" ht="17.100000000000001" customHeight="1" x14ac:dyDescent="0.3">
      <c r="A13" s="23"/>
      <c r="B13" s="556"/>
      <c r="C13" s="556"/>
      <c r="D13" s="556"/>
      <c r="E13" s="556"/>
      <c r="F13" s="556"/>
      <c r="G13" s="556"/>
      <c r="H13" s="556"/>
      <c r="I13" s="556"/>
      <c r="J13" s="556"/>
      <c r="K13" s="556"/>
      <c r="M13" s="43"/>
    </row>
    <row r="14" spans="1:13" ht="17.100000000000001" customHeight="1" x14ac:dyDescent="0.3">
      <c r="A14" s="23"/>
      <c r="B14" s="556"/>
      <c r="C14" s="556"/>
      <c r="D14" s="556"/>
      <c r="E14" s="556"/>
      <c r="F14" s="556"/>
      <c r="G14" s="556"/>
      <c r="H14" s="556"/>
      <c r="I14" s="556"/>
      <c r="J14" s="556"/>
      <c r="K14" s="556"/>
      <c r="M14" s="74"/>
    </row>
    <row r="15" spans="1:13" ht="17.100000000000001" customHeight="1" x14ac:dyDescent="0.3">
      <c r="A15" s="23"/>
      <c r="B15" s="556"/>
      <c r="C15" s="556"/>
      <c r="D15" s="556"/>
      <c r="E15" s="556"/>
      <c r="F15" s="556"/>
      <c r="G15" s="556"/>
      <c r="H15" s="556"/>
      <c r="I15" s="556"/>
      <c r="J15" s="556"/>
      <c r="K15" s="556"/>
      <c r="M15" s="43"/>
    </row>
    <row r="16" spans="1:13" ht="17.100000000000001" customHeight="1" x14ac:dyDescent="0.3">
      <c r="A16" s="23"/>
      <c r="B16" s="556"/>
      <c r="C16" s="556"/>
      <c r="D16" s="556"/>
      <c r="E16" s="556"/>
      <c r="F16" s="556"/>
      <c r="G16" s="556"/>
      <c r="H16" s="556"/>
      <c r="I16" s="556"/>
      <c r="J16" s="556"/>
      <c r="K16" s="556"/>
      <c r="M16" s="43"/>
    </row>
    <row r="17" spans="1:13" ht="17.100000000000001" customHeight="1" x14ac:dyDescent="0.25">
      <c r="A17" s="23"/>
      <c r="B17" s="556"/>
      <c r="C17" s="556"/>
      <c r="D17" s="556"/>
      <c r="E17" s="556"/>
      <c r="F17" s="556"/>
      <c r="G17" s="556"/>
      <c r="H17" s="556"/>
      <c r="I17" s="556"/>
      <c r="J17" s="556"/>
      <c r="K17" s="556"/>
      <c r="M17" s="75"/>
    </row>
    <row r="18" spans="1:13" ht="17.100000000000001" customHeight="1" x14ac:dyDescent="0.3">
      <c r="A18" s="23"/>
      <c r="B18" s="556"/>
      <c r="C18" s="556"/>
      <c r="D18" s="556"/>
      <c r="E18" s="556"/>
      <c r="F18" s="556"/>
      <c r="G18" s="556"/>
      <c r="H18" s="556"/>
      <c r="I18" s="556"/>
      <c r="J18" s="556"/>
      <c r="K18" s="556"/>
      <c r="M18" s="43"/>
    </row>
    <row r="19" spans="1:13" ht="17.100000000000001" customHeight="1" x14ac:dyDescent="0.3">
      <c r="A19" s="23"/>
      <c r="B19" s="556"/>
      <c r="C19" s="556"/>
      <c r="D19" s="556"/>
      <c r="E19" s="556"/>
      <c r="F19" s="556"/>
      <c r="G19" s="556"/>
      <c r="H19" s="556"/>
      <c r="I19" s="556"/>
      <c r="J19" s="556"/>
      <c r="K19" s="556"/>
      <c r="M19" s="43"/>
    </row>
    <row r="20" spans="1:13" ht="17.100000000000001" customHeight="1" x14ac:dyDescent="0.3">
      <c r="A20" s="23"/>
      <c r="B20" s="556"/>
      <c r="C20" s="556"/>
      <c r="D20" s="556"/>
      <c r="E20" s="556"/>
      <c r="F20" s="556"/>
      <c r="G20" s="556"/>
      <c r="H20" s="556"/>
      <c r="I20" s="556"/>
      <c r="J20" s="556"/>
      <c r="K20" s="556"/>
      <c r="M20" s="43"/>
    </row>
    <row r="21" spans="1:13" ht="17.100000000000001" customHeight="1" x14ac:dyDescent="0.3">
      <c r="A21" s="23"/>
      <c r="B21" s="556"/>
      <c r="C21" s="556"/>
      <c r="D21" s="556"/>
      <c r="E21" s="556"/>
      <c r="F21" s="556"/>
      <c r="G21" s="556"/>
      <c r="H21" s="556"/>
      <c r="I21" s="556"/>
      <c r="J21" s="556"/>
      <c r="K21" s="556"/>
      <c r="M21" s="74"/>
    </row>
    <row r="22" spans="1:13" x14ac:dyDescent="0.25">
      <c r="A22" s="23"/>
      <c r="B22" s="556"/>
      <c r="C22" s="556"/>
      <c r="D22" s="556"/>
      <c r="E22" s="556"/>
      <c r="F22" s="556"/>
      <c r="G22" s="556"/>
      <c r="H22" s="556"/>
      <c r="I22" s="556"/>
      <c r="J22" s="556"/>
      <c r="K22" s="556"/>
    </row>
    <row r="23" spans="1:13" x14ac:dyDescent="0.25">
      <c r="A23" s="23"/>
      <c r="B23" s="556"/>
      <c r="C23" s="556"/>
      <c r="D23" s="556"/>
      <c r="E23" s="556"/>
      <c r="F23" s="556"/>
      <c r="G23" s="556"/>
      <c r="H23" s="556"/>
      <c r="I23" s="556"/>
      <c r="J23" s="556"/>
      <c r="K23" s="556"/>
    </row>
    <row r="24" spans="1:13" x14ac:dyDescent="0.25">
      <c r="A24" s="23"/>
      <c r="B24" s="556"/>
      <c r="C24" s="556"/>
      <c r="D24" s="556"/>
      <c r="E24" s="556"/>
      <c r="F24" s="556"/>
      <c r="G24" s="556"/>
      <c r="H24" s="556"/>
      <c r="I24" s="556"/>
      <c r="J24" s="556"/>
      <c r="K24" s="556"/>
    </row>
    <row r="25" spans="1:13" x14ac:dyDescent="0.25">
      <c r="A25" s="23"/>
      <c r="B25" s="556"/>
      <c r="C25" s="556"/>
      <c r="D25" s="556"/>
      <c r="E25" s="556"/>
      <c r="F25" s="556"/>
      <c r="G25" s="556"/>
      <c r="H25" s="556"/>
      <c r="I25" s="556"/>
      <c r="J25" s="556"/>
      <c r="K25" s="556"/>
    </row>
    <row r="26" spans="1:13" x14ac:dyDescent="0.25">
      <c r="A26" s="23"/>
      <c r="B26" s="556"/>
      <c r="C26" s="556"/>
      <c r="D26" s="556"/>
      <c r="E26" s="556"/>
      <c r="F26" s="556"/>
      <c r="G26" s="556"/>
      <c r="H26" s="556"/>
      <c r="I26" s="556"/>
      <c r="J26" s="556"/>
      <c r="K26" s="556"/>
    </row>
    <row r="27" spans="1:13" ht="4.5" customHeight="1" x14ac:dyDescent="0.25">
      <c r="A27" s="23"/>
      <c r="B27" s="556"/>
      <c r="C27" s="556"/>
      <c r="D27" s="556"/>
      <c r="E27" s="556"/>
      <c r="F27" s="556"/>
      <c r="G27" s="556"/>
      <c r="H27" s="556"/>
      <c r="I27" s="556"/>
      <c r="J27" s="556"/>
      <c r="K27" s="556"/>
    </row>
    <row r="28" spans="1:13" ht="4.5" customHeight="1" x14ac:dyDescent="0.25">
      <c r="A28" s="23"/>
      <c r="B28" s="556"/>
      <c r="C28" s="556"/>
      <c r="D28" s="556"/>
      <c r="E28" s="556"/>
      <c r="F28" s="556"/>
      <c r="G28" s="556"/>
      <c r="H28" s="556"/>
      <c r="I28" s="556"/>
      <c r="J28" s="556"/>
      <c r="K28" s="556"/>
    </row>
    <row r="29" spans="1:13" ht="4.5" customHeight="1" x14ac:dyDescent="0.25">
      <c r="A29" s="23"/>
      <c r="B29" s="556"/>
      <c r="C29" s="556"/>
      <c r="D29" s="556"/>
      <c r="E29" s="556"/>
      <c r="F29" s="556"/>
      <c r="G29" s="556"/>
      <c r="H29" s="556"/>
      <c r="I29" s="556"/>
      <c r="J29" s="556"/>
      <c r="K29" s="556"/>
    </row>
    <row r="30" spans="1:13" ht="4.5" customHeight="1" x14ac:dyDescent="0.25">
      <c r="A30" s="23"/>
      <c r="B30" s="556"/>
      <c r="C30" s="556"/>
      <c r="D30" s="556"/>
      <c r="E30" s="556"/>
      <c r="F30" s="556"/>
      <c r="G30" s="556"/>
      <c r="H30" s="556"/>
      <c r="I30" s="556"/>
      <c r="J30" s="556"/>
      <c r="K30" s="556"/>
    </row>
    <row r="31" spans="1:13" ht="4.5" customHeight="1" x14ac:dyDescent="0.25">
      <c r="A31" s="23"/>
      <c r="B31" s="556"/>
      <c r="C31" s="556"/>
      <c r="D31" s="556"/>
      <c r="E31" s="556"/>
      <c r="F31" s="556"/>
      <c r="G31" s="556"/>
      <c r="H31" s="556"/>
      <c r="I31" s="556"/>
      <c r="J31" s="556"/>
      <c r="K31" s="556"/>
    </row>
    <row r="32" spans="1:13" ht="4.5" customHeight="1" x14ac:dyDescent="0.25">
      <c r="A32" s="23"/>
      <c r="B32" s="556"/>
      <c r="C32" s="556"/>
      <c r="D32" s="556"/>
      <c r="E32" s="556"/>
      <c r="F32" s="556"/>
      <c r="G32" s="556"/>
      <c r="H32" s="556"/>
      <c r="I32" s="556"/>
      <c r="J32" s="556"/>
      <c r="K32" s="556"/>
    </row>
    <row r="33" spans="1:11" ht="4.5" customHeight="1" x14ac:dyDescent="0.25">
      <c r="A33" s="23"/>
      <c r="B33" s="556"/>
      <c r="C33" s="556"/>
      <c r="D33" s="556"/>
      <c r="E33" s="556"/>
      <c r="F33" s="556"/>
      <c r="G33" s="556"/>
      <c r="H33" s="556"/>
      <c r="I33" s="556"/>
      <c r="J33" s="556"/>
      <c r="K33" s="556"/>
    </row>
    <row r="34" spans="1:11" ht="4.5" customHeight="1" x14ac:dyDescent="0.25">
      <c r="A34" s="23"/>
      <c r="B34" s="556"/>
      <c r="C34" s="556"/>
      <c r="D34" s="556"/>
      <c r="E34" s="556"/>
      <c r="F34" s="556"/>
      <c r="G34" s="556"/>
      <c r="H34" s="556"/>
      <c r="I34" s="556"/>
      <c r="J34" s="556"/>
      <c r="K34" s="556"/>
    </row>
    <row r="35" spans="1:11" hidden="1" x14ac:dyDescent="0.25">
      <c r="A35" s="23"/>
      <c r="B35" s="556"/>
      <c r="C35" s="556"/>
      <c r="D35" s="556"/>
      <c r="E35" s="556"/>
      <c r="F35" s="556"/>
      <c r="G35" s="556"/>
      <c r="H35" s="556"/>
      <c r="I35" s="556"/>
      <c r="J35" s="556"/>
      <c r="K35" s="556"/>
    </row>
    <row r="36" spans="1:11" hidden="1" x14ac:dyDescent="0.25">
      <c r="A36" s="23"/>
      <c r="B36" s="556"/>
      <c r="C36" s="556"/>
      <c r="D36" s="556"/>
      <c r="E36" s="556"/>
      <c r="F36" s="556"/>
      <c r="G36" s="556"/>
      <c r="H36" s="556"/>
      <c r="I36" s="556"/>
      <c r="J36" s="556"/>
      <c r="K36" s="556"/>
    </row>
    <row r="37" spans="1:11" hidden="1" x14ac:dyDescent="0.25">
      <c r="A37" s="23"/>
      <c r="B37" s="556"/>
      <c r="C37" s="556"/>
      <c r="D37" s="556"/>
      <c r="E37" s="556"/>
      <c r="F37" s="556"/>
      <c r="G37" s="556"/>
      <c r="H37" s="556"/>
      <c r="I37" s="556"/>
      <c r="J37" s="556"/>
      <c r="K37" s="556"/>
    </row>
    <row r="38" spans="1:11" ht="83.25" customHeight="1" x14ac:dyDescent="0.25">
      <c r="A38" s="23"/>
      <c r="B38" s="556"/>
      <c r="C38" s="556"/>
      <c r="D38" s="556"/>
      <c r="E38" s="556"/>
      <c r="F38" s="556"/>
      <c r="G38" s="556"/>
      <c r="H38" s="556"/>
      <c r="I38" s="556"/>
      <c r="J38" s="556"/>
      <c r="K38" s="556"/>
    </row>
    <row r="39" spans="1:11" ht="83.25" customHeight="1" x14ac:dyDescent="0.25">
      <c r="A39" s="23"/>
      <c r="B39" s="556"/>
      <c r="C39" s="556"/>
      <c r="D39" s="556"/>
      <c r="E39" s="556"/>
      <c r="F39" s="556"/>
      <c r="G39" s="556"/>
      <c r="H39" s="556"/>
      <c r="I39" s="556"/>
      <c r="J39" s="556"/>
      <c r="K39" s="556"/>
    </row>
    <row r="40" spans="1:11" ht="83.25" customHeight="1" x14ac:dyDescent="0.25">
      <c r="A40" s="23"/>
      <c r="B40" s="556"/>
      <c r="C40" s="556"/>
      <c r="D40" s="556"/>
      <c r="E40" s="556"/>
      <c r="F40" s="556"/>
      <c r="G40" s="556"/>
      <c r="H40" s="556"/>
      <c r="I40" s="556"/>
      <c r="J40" s="556"/>
      <c r="K40" s="556"/>
    </row>
    <row r="41" spans="1:11" x14ac:dyDescent="0.25">
      <c r="A41" s="23"/>
      <c r="B41" s="23"/>
      <c r="C41" s="23"/>
      <c r="D41" s="23"/>
      <c r="E41" s="23"/>
      <c r="F41" s="23"/>
      <c r="G41" s="23"/>
      <c r="H41" s="23"/>
      <c r="I41" s="23"/>
      <c r="J41" s="23"/>
      <c r="K41" s="23"/>
    </row>
    <row r="42" spans="1:11" x14ac:dyDescent="0.25">
      <c r="A42" s="23"/>
      <c r="B42" s="23"/>
      <c r="C42" s="23"/>
      <c r="D42" s="23"/>
      <c r="E42" s="23"/>
      <c r="F42" s="23"/>
      <c r="G42" s="23"/>
      <c r="H42" s="23"/>
      <c r="I42" s="23"/>
      <c r="J42" s="23"/>
      <c r="K42" s="23"/>
    </row>
    <row r="43" spans="1:11" x14ac:dyDescent="0.25">
      <c r="A43" s="23"/>
      <c r="B43" s="23"/>
      <c r="C43" s="23"/>
      <c r="D43" s="23"/>
      <c r="E43" s="23"/>
      <c r="F43" s="23"/>
      <c r="G43" s="23"/>
      <c r="H43" s="23"/>
      <c r="I43" s="23"/>
      <c r="J43" s="23"/>
      <c r="K43" s="23"/>
    </row>
    <row r="44" spans="1:11" x14ac:dyDescent="0.25">
      <c r="A44" s="23"/>
      <c r="B44" s="23"/>
      <c r="C44" s="23"/>
      <c r="D44" s="23"/>
      <c r="E44" s="23"/>
      <c r="F44" s="23"/>
      <c r="G44" s="23"/>
      <c r="H44" s="23"/>
      <c r="I44" s="23"/>
      <c r="J44" s="23"/>
      <c r="K44" s="23"/>
    </row>
    <row r="45" spans="1:11" x14ac:dyDescent="0.25">
      <c r="A45" s="23"/>
      <c r="B45" s="23"/>
      <c r="C45" s="23"/>
      <c r="D45" s="23"/>
      <c r="E45" s="23"/>
      <c r="F45" s="23"/>
      <c r="G45" s="23"/>
      <c r="H45" s="23"/>
      <c r="I45" s="23"/>
      <c r="J45" s="23"/>
      <c r="K45" s="23"/>
    </row>
    <row r="46" spans="1:11" x14ac:dyDescent="0.25">
      <c r="A46" s="23"/>
      <c r="B46" s="23"/>
      <c r="C46" s="23"/>
      <c r="D46" s="23"/>
      <c r="E46" s="23"/>
      <c r="F46" s="23"/>
      <c r="G46" s="23"/>
      <c r="H46" s="23"/>
      <c r="I46" s="23"/>
      <c r="J46" s="23"/>
      <c r="K46" s="23"/>
    </row>
    <row r="47" spans="1:11" x14ac:dyDescent="0.25">
      <c r="A47" s="23"/>
      <c r="B47" s="23"/>
      <c r="C47" s="23"/>
      <c r="D47" s="23"/>
      <c r="E47" s="23"/>
      <c r="F47" s="23"/>
      <c r="G47" s="23"/>
      <c r="H47" s="23"/>
      <c r="I47" s="23"/>
      <c r="J47" s="23"/>
      <c r="K47" s="23"/>
    </row>
    <row r="48" spans="1:11" x14ac:dyDescent="0.25">
      <c r="A48" s="23"/>
      <c r="B48" s="23"/>
      <c r="C48" s="23"/>
      <c r="D48" s="23"/>
      <c r="E48" s="23"/>
      <c r="F48" s="23"/>
      <c r="G48" s="23"/>
      <c r="H48" s="23"/>
      <c r="I48" s="23"/>
      <c r="J48" s="23"/>
      <c r="K48" s="23"/>
    </row>
    <row r="49" spans="1:13" x14ac:dyDescent="0.25">
      <c r="A49" s="23"/>
      <c r="B49" s="23"/>
      <c r="C49" s="23"/>
      <c r="D49" s="23"/>
      <c r="E49" s="23"/>
      <c r="F49" s="23"/>
      <c r="G49" s="23"/>
      <c r="H49" s="23"/>
      <c r="I49" s="23"/>
      <c r="J49" s="23"/>
      <c r="K49" s="23"/>
    </row>
    <row r="50" spans="1:13" x14ac:dyDescent="0.25">
      <c r="A50" s="23"/>
      <c r="B50" s="23"/>
      <c r="C50" s="23"/>
      <c r="D50" s="23"/>
      <c r="E50" s="23"/>
      <c r="F50" s="23"/>
      <c r="G50" s="23"/>
      <c r="H50" s="23"/>
      <c r="I50" s="23"/>
      <c r="J50" s="23"/>
      <c r="K50" s="23"/>
    </row>
    <row r="51" spans="1:13" x14ac:dyDescent="0.25">
      <c r="A51" s="23"/>
      <c r="B51" s="23"/>
      <c r="C51" s="23"/>
      <c r="D51" s="23"/>
      <c r="E51" s="23"/>
      <c r="F51" s="23"/>
      <c r="G51" s="23"/>
      <c r="H51" s="23"/>
      <c r="I51" s="23"/>
      <c r="J51" s="23"/>
      <c r="K51" s="23"/>
    </row>
    <row r="52" spans="1:13" x14ac:dyDescent="0.25">
      <c r="A52" s="23"/>
      <c r="B52" s="23"/>
      <c r="C52" s="23"/>
      <c r="D52" s="23"/>
      <c r="E52" s="23"/>
      <c r="F52" s="23"/>
      <c r="G52" s="23"/>
      <c r="H52" s="23"/>
      <c r="I52" s="23"/>
      <c r="J52" s="23"/>
      <c r="K52" s="23"/>
    </row>
    <row r="53" spans="1:13" x14ac:dyDescent="0.25">
      <c r="A53" s="23"/>
      <c r="B53" s="23"/>
      <c r="C53" s="23"/>
      <c r="D53" s="23"/>
      <c r="E53" s="23"/>
      <c r="F53" s="23"/>
      <c r="G53" s="23"/>
      <c r="H53" s="23"/>
      <c r="I53" s="23"/>
      <c r="J53" s="23"/>
      <c r="K53" s="23"/>
    </row>
    <row r="54" spans="1:13" x14ac:dyDescent="0.25">
      <c r="A54" s="23"/>
      <c r="B54" s="23"/>
      <c r="C54" s="23"/>
      <c r="D54" s="23"/>
      <c r="E54" s="23"/>
      <c r="F54" s="23"/>
      <c r="G54" s="23"/>
      <c r="H54" s="23"/>
      <c r="I54" s="23"/>
      <c r="J54" s="23"/>
      <c r="K54" s="23"/>
    </row>
    <row r="55" spans="1:13" x14ac:dyDescent="0.25">
      <c r="A55" s="23"/>
      <c r="B55" s="23"/>
      <c r="C55" s="23"/>
      <c r="D55" s="23"/>
      <c r="E55" s="23"/>
      <c r="F55" s="23"/>
      <c r="G55" s="23"/>
      <c r="H55" s="23"/>
      <c r="I55" s="23"/>
      <c r="J55" s="23"/>
      <c r="K55" s="23"/>
    </row>
    <row r="56" spans="1:13" x14ac:dyDescent="0.25">
      <c r="A56" s="23"/>
      <c r="B56" s="23"/>
      <c r="C56" s="23"/>
      <c r="D56" s="23"/>
      <c r="E56" s="23"/>
      <c r="F56" s="23"/>
      <c r="G56" s="23"/>
      <c r="H56" s="23"/>
      <c r="I56" s="23"/>
      <c r="J56" s="23"/>
      <c r="K56" s="23"/>
    </row>
    <row r="57" spans="1:13" ht="15.6" customHeight="1" x14ac:dyDescent="0.25">
      <c r="A57" s="23"/>
      <c r="B57" s="23"/>
      <c r="C57" s="23"/>
      <c r="D57" s="23"/>
      <c r="E57" s="23"/>
      <c r="F57" s="23"/>
      <c r="G57" s="23"/>
      <c r="H57" s="23"/>
      <c r="I57" s="23"/>
      <c r="J57" s="23"/>
      <c r="K57" s="23"/>
      <c r="M57" s="49"/>
    </row>
    <row r="58" spans="1:13" x14ac:dyDescent="0.25">
      <c r="A58" s="23"/>
      <c r="B58" s="23"/>
      <c r="C58" s="23"/>
      <c r="D58" s="23"/>
      <c r="E58" s="23"/>
      <c r="F58" s="23"/>
      <c r="G58" s="23"/>
      <c r="H58" s="23"/>
      <c r="I58" s="23"/>
      <c r="J58" s="23"/>
      <c r="K58" s="23"/>
    </row>
  </sheetData>
  <sheetProtection sheet="1" formatCells="0" formatColumns="0" formatRows="0" insertColumns="0" insertRows="0" insertHyperlinks="0"/>
  <mergeCells count="3">
    <mergeCell ref="B6:K40"/>
    <mergeCell ref="B4:K5"/>
    <mergeCell ref="B2:K2"/>
  </mergeCells>
  <pageMargins left="0.25" right="0.25" top="0.75" bottom="0.75" header="0.3" footer="0.3"/>
  <pageSetup paperSize="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tabColor theme="3" tint="0.499984740745262"/>
  </sheetPr>
  <dimension ref="A1:AF34"/>
  <sheetViews>
    <sheetView showGridLines="0" topLeftCell="E8" zoomScaleNormal="100" zoomScaleSheetLayoutView="110" workbookViewId="0">
      <selection activeCell="K21" sqref="K21:M21"/>
    </sheetView>
  </sheetViews>
  <sheetFormatPr defaultColWidth="8.85546875" defaultRowHeight="15" x14ac:dyDescent="0.25"/>
  <cols>
    <col min="1" max="1" width="1.140625" customWidth="1"/>
    <col min="9" max="13" width="8.85546875" customWidth="1"/>
    <col min="21" max="21" width="8.85546875" style="619"/>
    <col min="22" max="22" width="16" style="619" customWidth="1"/>
    <col min="23" max="24" width="8.85546875" style="619"/>
    <col min="25" max="25" width="13.28515625" style="619" customWidth="1"/>
    <col min="26" max="32" width="8.85546875" style="619"/>
  </cols>
  <sheetData>
    <row r="1" spans="1:28" ht="19.5" customHeight="1" x14ac:dyDescent="0.3">
      <c r="A1" s="23"/>
      <c r="B1" s="23"/>
      <c r="C1" s="23"/>
      <c r="D1" s="23"/>
      <c r="E1" s="23"/>
      <c r="F1" s="23"/>
      <c r="G1" s="23"/>
      <c r="H1" s="23"/>
      <c r="I1" s="23"/>
      <c r="J1" s="23"/>
      <c r="K1" s="23"/>
      <c r="L1" s="23"/>
      <c r="M1" s="23"/>
      <c r="N1" s="23"/>
      <c r="O1" s="23"/>
      <c r="P1" s="23"/>
      <c r="Q1" s="23"/>
      <c r="R1" s="23"/>
      <c r="S1" s="23"/>
      <c r="U1" s="618"/>
    </row>
    <row r="2" spans="1:28" ht="17.100000000000001" customHeight="1" x14ac:dyDescent="0.3">
      <c r="A2" s="23"/>
      <c r="B2" s="433" t="s">
        <v>754</v>
      </c>
      <c r="C2" s="225"/>
      <c r="D2" s="225"/>
      <c r="E2" s="225"/>
      <c r="F2" s="225"/>
      <c r="G2" s="225"/>
      <c r="H2" s="225"/>
      <c r="I2" s="225"/>
      <c r="J2" s="225"/>
      <c r="K2" s="225"/>
      <c r="L2" s="225"/>
      <c r="M2" s="225"/>
      <c r="N2" s="225"/>
      <c r="O2" s="225"/>
      <c r="P2" s="225"/>
      <c r="Q2" s="23"/>
      <c r="R2" s="23"/>
      <c r="S2" s="23"/>
      <c r="U2" s="620"/>
      <c r="V2" s="621"/>
      <c r="W2" s="621"/>
      <c r="X2" s="621"/>
      <c r="Y2" s="621"/>
    </row>
    <row r="3" spans="1:28" ht="17.100000000000001" customHeight="1" x14ac:dyDescent="0.3">
      <c r="A3" s="23"/>
      <c r="B3" s="563"/>
      <c r="C3" s="225"/>
      <c r="D3" s="225"/>
      <c r="E3" s="225"/>
      <c r="F3" s="225"/>
      <c r="G3" s="225"/>
      <c r="H3" s="225"/>
      <c r="I3" s="225"/>
      <c r="J3" s="225"/>
      <c r="K3" s="225"/>
      <c r="L3" s="225"/>
      <c r="M3" s="225"/>
      <c r="N3" s="225"/>
      <c r="O3" s="225"/>
      <c r="P3" s="225"/>
      <c r="Q3" s="23"/>
      <c r="R3" s="23"/>
      <c r="S3" s="23"/>
      <c r="U3" s="621"/>
      <c r="V3" s="621"/>
      <c r="W3" s="621"/>
      <c r="X3" s="621"/>
      <c r="Y3" s="621"/>
    </row>
    <row r="4" spans="1:28" ht="14.45" customHeight="1" x14ac:dyDescent="0.3">
      <c r="A4" s="23"/>
      <c r="B4" s="564" t="s">
        <v>755</v>
      </c>
      <c r="C4" s="566"/>
      <c r="D4" s="564" t="s">
        <v>756</v>
      </c>
      <c r="E4" s="565"/>
      <c r="F4" s="565"/>
      <c r="G4" s="565"/>
      <c r="H4" s="566"/>
      <c r="I4" s="564" t="s">
        <v>757</v>
      </c>
      <c r="J4" s="566"/>
      <c r="K4" s="564" t="s">
        <v>758</v>
      </c>
      <c r="L4" s="565"/>
      <c r="M4" s="566"/>
      <c r="N4" s="564" t="s">
        <v>759</v>
      </c>
      <c r="O4" s="565"/>
      <c r="P4" s="566"/>
      <c r="Q4" s="23"/>
      <c r="R4" s="23"/>
      <c r="S4" s="23"/>
      <c r="U4" s="621"/>
      <c r="V4" s="621"/>
      <c r="W4" s="621"/>
      <c r="X4" s="621"/>
      <c r="Y4" s="621"/>
    </row>
    <row r="5" spans="1:28" ht="51.75" customHeight="1" x14ac:dyDescent="0.3">
      <c r="A5" s="11"/>
      <c r="B5" s="567"/>
      <c r="C5" s="569"/>
      <c r="D5" s="567"/>
      <c r="E5" s="568"/>
      <c r="F5" s="568"/>
      <c r="G5" s="568"/>
      <c r="H5" s="569"/>
      <c r="I5" s="567"/>
      <c r="J5" s="569"/>
      <c r="K5" s="567"/>
      <c r="L5" s="568"/>
      <c r="M5" s="569"/>
      <c r="N5" s="567"/>
      <c r="O5" s="568"/>
      <c r="P5" s="569"/>
      <c r="Q5" s="11"/>
      <c r="R5" s="11"/>
      <c r="S5" s="11"/>
      <c r="U5" s="622"/>
      <c r="V5" s="621"/>
      <c r="W5" s="621"/>
      <c r="X5" s="621"/>
      <c r="Y5" s="621"/>
    </row>
    <row r="6" spans="1:28" ht="27.75" customHeight="1" x14ac:dyDescent="0.3">
      <c r="A6" s="23"/>
      <c r="B6" s="333" t="s">
        <v>760</v>
      </c>
      <c r="C6" s="210"/>
      <c r="D6" s="333" t="s">
        <v>761</v>
      </c>
      <c r="E6" s="209"/>
      <c r="F6" s="209"/>
      <c r="G6" s="209"/>
      <c r="H6" s="210"/>
      <c r="I6" s="333" t="s">
        <v>762</v>
      </c>
      <c r="J6" s="210"/>
      <c r="K6" s="558">
        <v>4545914</v>
      </c>
      <c r="L6" s="209"/>
      <c r="M6" s="210"/>
      <c r="N6" s="558">
        <v>3283505.8</v>
      </c>
      <c r="O6" s="209"/>
      <c r="P6" s="210"/>
      <c r="Q6" s="23"/>
      <c r="R6" s="23"/>
      <c r="S6" s="23"/>
      <c r="U6" s="621"/>
      <c r="V6" s="621"/>
      <c r="W6" s="621"/>
      <c r="X6" s="621"/>
      <c r="Y6" s="621"/>
    </row>
    <row r="7" spans="1:28" ht="27" customHeight="1" x14ac:dyDescent="0.3">
      <c r="A7" s="23"/>
      <c r="B7" s="333" t="s">
        <v>760</v>
      </c>
      <c r="C7" s="210"/>
      <c r="D7" s="333" t="s">
        <v>763</v>
      </c>
      <c r="E7" s="209"/>
      <c r="F7" s="209"/>
      <c r="G7" s="209"/>
      <c r="H7" s="210"/>
      <c r="I7" s="333" t="s">
        <v>762</v>
      </c>
      <c r="J7" s="210"/>
      <c r="K7" s="558">
        <v>18612692</v>
      </c>
      <c r="L7" s="209"/>
      <c r="M7" s="210"/>
      <c r="N7" s="562">
        <v>19091476.390000001</v>
      </c>
      <c r="O7" s="240"/>
      <c r="P7" s="221"/>
      <c r="Q7" s="23"/>
      <c r="R7" s="23"/>
      <c r="S7" s="23"/>
      <c r="U7" s="623"/>
      <c r="V7" s="624"/>
      <c r="W7" s="624"/>
      <c r="X7" s="624"/>
      <c r="Y7" s="624"/>
      <c r="Z7" s="625"/>
      <c r="AA7" s="625"/>
    </row>
    <row r="8" spans="1:28" ht="25.15" customHeight="1" x14ac:dyDescent="0.3">
      <c r="A8" s="23"/>
      <c r="B8" s="333" t="s">
        <v>760</v>
      </c>
      <c r="C8" s="210"/>
      <c r="D8" s="333" t="s">
        <v>764</v>
      </c>
      <c r="E8" s="209"/>
      <c r="F8" s="209"/>
      <c r="G8" s="209"/>
      <c r="H8" s="210"/>
      <c r="I8" s="333" t="s">
        <v>765</v>
      </c>
      <c r="J8" s="210"/>
      <c r="K8" s="558">
        <v>46111</v>
      </c>
      <c r="L8" s="209"/>
      <c r="M8" s="210"/>
      <c r="N8" s="562"/>
      <c r="O8" s="240"/>
      <c r="P8" s="221"/>
      <c r="Q8" s="23"/>
      <c r="R8" s="23"/>
      <c r="S8" s="23"/>
      <c r="U8" s="623"/>
      <c r="V8" s="621"/>
      <c r="W8" s="621"/>
      <c r="X8" s="621"/>
      <c r="Y8" s="621"/>
    </row>
    <row r="9" spans="1:28" ht="17.25" x14ac:dyDescent="0.3">
      <c r="A9" s="23"/>
      <c r="B9" s="333" t="s">
        <v>766</v>
      </c>
      <c r="C9" s="210"/>
      <c r="D9" s="333" t="s">
        <v>767</v>
      </c>
      <c r="E9" s="209"/>
      <c r="F9" s="209"/>
      <c r="G9" s="209"/>
      <c r="H9" s="210"/>
      <c r="I9" s="333" t="s">
        <v>762</v>
      </c>
      <c r="J9" s="210"/>
      <c r="K9" s="558">
        <v>3125000</v>
      </c>
      <c r="L9" s="209"/>
      <c r="M9" s="210"/>
      <c r="N9" s="562">
        <v>2720459</v>
      </c>
      <c r="O9" s="240"/>
      <c r="P9" s="221"/>
      <c r="Q9" s="23"/>
      <c r="R9" s="23"/>
      <c r="S9" s="23"/>
      <c r="U9" s="623"/>
      <c r="V9" s="621"/>
      <c r="W9" s="621"/>
      <c r="X9" s="621"/>
      <c r="Y9" s="621"/>
    </row>
    <row r="10" spans="1:28" ht="17.25" x14ac:dyDescent="0.3">
      <c r="A10" s="23"/>
      <c r="B10" s="333" t="s">
        <v>766</v>
      </c>
      <c r="C10" s="210"/>
      <c r="D10" s="333" t="s">
        <v>767</v>
      </c>
      <c r="E10" s="209"/>
      <c r="F10" s="209"/>
      <c r="G10" s="209"/>
      <c r="H10" s="210"/>
      <c r="I10" s="333" t="s">
        <v>765</v>
      </c>
      <c r="J10" s="210"/>
      <c r="K10" s="558">
        <v>50000</v>
      </c>
      <c r="L10" s="209"/>
      <c r="M10" s="210"/>
      <c r="N10" s="562">
        <v>10000</v>
      </c>
      <c r="O10" s="240"/>
      <c r="P10" s="221"/>
      <c r="Q10" s="23"/>
      <c r="R10" s="23"/>
      <c r="S10" s="23"/>
      <c r="U10" s="621"/>
      <c r="V10" s="621"/>
      <c r="W10" s="621"/>
      <c r="X10" s="621"/>
      <c r="Y10" s="621"/>
    </row>
    <row r="11" spans="1:28" ht="17.25" x14ac:dyDescent="0.3">
      <c r="A11" s="23"/>
      <c r="B11" s="333" t="s">
        <v>760</v>
      </c>
      <c r="C11" s="210"/>
      <c r="D11" s="333" t="s">
        <v>768</v>
      </c>
      <c r="E11" s="209"/>
      <c r="F11" s="209"/>
      <c r="G11" s="209"/>
      <c r="H11" s="210"/>
      <c r="I11" s="333" t="s">
        <v>762</v>
      </c>
      <c r="J11" s="210"/>
      <c r="K11" s="558">
        <v>1000000</v>
      </c>
      <c r="L11" s="209"/>
      <c r="M11" s="210"/>
      <c r="N11" s="562"/>
      <c r="O11" s="240"/>
      <c r="P11" s="221"/>
      <c r="Q11" s="23"/>
      <c r="R11" s="23"/>
      <c r="S11" s="23"/>
      <c r="U11" s="621"/>
      <c r="V11" s="621"/>
      <c r="W11" s="621"/>
      <c r="X11" s="621"/>
      <c r="Y11" s="621"/>
    </row>
    <row r="12" spans="1:28" ht="17.25" x14ac:dyDescent="0.3">
      <c r="A12" s="23"/>
      <c r="B12" s="333" t="s">
        <v>769</v>
      </c>
      <c r="C12" s="210"/>
      <c r="D12" s="333" t="s">
        <v>770</v>
      </c>
      <c r="E12" s="209"/>
      <c r="F12" s="209"/>
      <c r="G12" s="209"/>
      <c r="H12" s="210"/>
      <c r="I12" s="333" t="s">
        <v>762</v>
      </c>
      <c r="J12" s="210"/>
      <c r="K12" s="558">
        <v>300000</v>
      </c>
      <c r="L12" s="209"/>
      <c r="M12" s="210"/>
      <c r="N12" s="562">
        <v>300000</v>
      </c>
      <c r="O12" s="240"/>
      <c r="P12" s="221"/>
      <c r="Q12" s="23"/>
      <c r="R12" s="23"/>
      <c r="S12" s="23"/>
      <c r="U12" s="621"/>
      <c r="V12" s="621"/>
      <c r="W12" s="621"/>
      <c r="X12" s="621"/>
      <c r="Y12" s="621"/>
    </row>
    <row r="13" spans="1:28" ht="33" customHeight="1" x14ac:dyDescent="0.25">
      <c r="A13" s="23"/>
      <c r="B13" s="333" t="s">
        <v>760</v>
      </c>
      <c r="C13" s="210"/>
      <c r="D13" s="333" t="s">
        <v>771</v>
      </c>
      <c r="E13" s="209"/>
      <c r="F13" s="209"/>
      <c r="G13" s="209"/>
      <c r="H13" s="210"/>
      <c r="I13" s="333" t="s">
        <v>762</v>
      </c>
      <c r="J13" s="210"/>
      <c r="K13" s="558">
        <v>77070</v>
      </c>
      <c r="L13" s="209"/>
      <c r="M13" s="210"/>
      <c r="N13" s="573" t="s">
        <v>772</v>
      </c>
      <c r="O13" s="574"/>
      <c r="P13" s="575"/>
      <c r="Q13" s="23"/>
      <c r="R13" s="23"/>
      <c r="S13" s="23"/>
      <c r="U13" s="626"/>
      <c r="V13" s="627"/>
      <c r="W13" s="628"/>
      <c r="X13" s="629"/>
      <c r="Y13" s="629"/>
      <c r="Z13" s="630"/>
      <c r="AA13" s="629"/>
      <c r="AB13" s="629"/>
    </row>
    <row r="14" spans="1:28" ht="37.5" customHeight="1" x14ac:dyDescent="0.3">
      <c r="A14" s="23"/>
      <c r="B14" s="333" t="s">
        <v>760</v>
      </c>
      <c r="C14" s="210"/>
      <c r="D14" s="333" t="s">
        <v>773</v>
      </c>
      <c r="E14" s="209"/>
      <c r="F14" s="209"/>
      <c r="G14" s="209"/>
      <c r="H14" s="210"/>
      <c r="I14" s="333" t="s">
        <v>762</v>
      </c>
      <c r="J14" s="210"/>
      <c r="K14" s="558">
        <v>100000</v>
      </c>
      <c r="L14" s="209"/>
      <c r="M14" s="210"/>
      <c r="N14" s="573" t="s">
        <v>772</v>
      </c>
      <c r="O14" s="574"/>
      <c r="P14" s="575"/>
      <c r="Q14" s="23"/>
      <c r="R14" s="23"/>
      <c r="S14" s="23"/>
      <c r="U14" s="621"/>
      <c r="V14" s="631"/>
      <c r="W14" s="621"/>
      <c r="X14" s="631"/>
      <c r="Y14" s="631"/>
      <c r="AA14" s="632"/>
      <c r="AB14" s="632"/>
    </row>
    <row r="15" spans="1:28" ht="37.5" customHeight="1" x14ac:dyDescent="0.3">
      <c r="A15" s="23"/>
      <c r="B15" s="333" t="s">
        <v>760</v>
      </c>
      <c r="C15" s="210"/>
      <c r="D15" s="333" t="s">
        <v>774</v>
      </c>
      <c r="E15" s="209"/>
      <c r="F15" s="209"/>
      <c r="G15" s="209"/>
      <c r="H15" s="210"/>
      <c r="I15" s="333" t="s">
        <v>762</v>
      </c>
      <c r="J15" s="210"/>
      <c r="K15" s="581"/>
      <c r="L15" s="209"/>
      <c r="M15" s="210"/>
      <c r="N15" s="562">
        <v>164548</v>
      </c>
      <c r="O15" s="240"/>
      <c r="P15" s="221"/>
      <c r="Q15" s="23"/>
      <c r="R15" s="23"/>
      <c r="S15" s="23"/>
      <c r="U15" s="621"/>
      <c r="V15" s="631"/>
      <c r="W15" s="621"/>
      <c r="X15" s="631"/>
      <c r="Y15" s="631"/>
      <c r="AA15" s="632"/>
      <c r="AB15" s="632"/>
    </row>
    <row r="16" spans="1:28" ht="24.75" customHeight="1" x14ac:dyDescent="0.3">
      <c r="A16" s="23"/>
      <c r="B16" s="333" t="s">
        <v>760</v>
      </c>
      <c r="C16" s="210"/>
      <c r="D16" s="271" t="s">
        <v>775</v>
      </c>
      <c r="E16" s="209"/>
      <c r="F16" s="209"/>
      <c r="G16" s="209"/>
      <c r="H16" s="209"/>
      <c r="I16" s="333" t="s">
        <v>762</v>
      </c>
      <c r="J16" s="210"/>
      <c r="K16" s="578">
        <v>200000</v>
      </c>
      <c r="L16" s="209"/>
      <c r="M16" s="209"/>
      <c r="N16" s="559">
        <v>299163.8</v>
      </c>
      <c r="O16" s="560"/>
      <c r="P16" s="561"/>
      <c r="Q16" s="23"/>
      <c r="R16" s="23"/>
      <c r="S16" s="23"/>
      <c r="U16" s="621"/>
      <c r="V16" s="621"/>
      <c r="W16" s="621"/>
      <c r="X16" s="621"/>
      <c r="Y16" s="621"/>
      <c r="AA16" s="632"/>
      <c r="AB16" s="632"/>
    </row>
    <row r="17" spans="1:28" ht="24.75" customHeight="1" x14ac:dyDescent="0.3">
      <c r="A17" s="23"/>
      <c r="B17" s="333" t="s">
        <v>760</v>
      </c>
      <c r="C17" s="210"/>
      <c r="D17" s="271" t="s">
        <v>776</v>
      </c>
      <c r="E17" s="209"/>
      <c r="F17" s="209"/>
      <c r="G17" s="209"/>
      <c r="H17" s="209"/>
      <c r="I17" s="333" t="s">
        <v>762</v>
      </c>
      <c r="J17" s="210"/>
      <c r="N17" s="558">
        <v>756330.56</v>
      </c>
      <c r="O17" s="582"/>
      <c r="P17" s="582"/>
      <c r="Q17" s="23"/>
      <c r="R17" s="23"/>
      <c r="S17" s="23"/>
      <c r="U17" s="621"/>
      <c r="V17" s="621"/>
      <c r="W17" s="621"/>
      <c r="X17" s="621"/>
      <c r="Y17" s="621"/>
      <c r="AA17" s="632"/>
      <c r="AB17" s="632"/>
    </row>
    <row r="18" spans="1:28" ht="25.15" customHeight="1" x14ac:dyDescent="0.3">
      <c r="A18" s="23"/>
      <c r="B18" s="333" t="s">
        <v>777</v>
      </c>
      <c r="C18" s="210"/>
      <c r="D18" s="271" t="s">
        <v>778</v>
      </c>
      <c r="E18" s="209"/>
      <c r="F18" s="209"/>
      <c r="G18" s="209"/>
      <c r="H18" s="209"/>
      <c r="I18" s="333" t="s">
        <v>762</v>
      </c>
      <c r="J18" s="210"/>
      <c r="K18" s="578">
        <v>67852</v>
      </c>
      <c r="L18" s="209"/>
      <c r="M18" s="209"/>
      <c r="N18" s="562">
        <v>69318</v>
      </c>
      <c r="O18" s="240"/>
      <c r="P18" s="221"/>
      <c r="Q18" s="23"/>
      <c r="R18" s="23"/>
      <c r="S18" s="23"/>
      <c r="U18" s="621"/>
      <c r="V18" s="631"/>
      <c r="W18" s="621"/>
      <c r="X18" s="631"/>
      <c r="Y18" s="631"/>
      <c r="AA18" s="632"/>
      <c r="AB18" s="632"/>
    </row>
    <row r="19" spans="1:28" ht="27.6" customHeight="1" x14ac:dyDescent="0.3">
      <c r="A19" s="23"/>
      <c r="B19" s="333" t="s">
        <v>777</v>
      </c>
      <c r="C19" s="210"/>
      <c r="D19" s="333" t="s">
        <v>778</v>
      </c>
      <c r="E19" s="209"/>
      <c r="F19" s="209"/>
      <c r="G19" s="209"/>
      <c r="H19" s="210"/>
      <c r="I19" s="333" t="s">
        <v>765</v>
      </c>
      <c r="J19" s="210"/>
      <c r="K19" s="558">
        <v>204148</v>
      </c>
      <c r="L19" s="209"/>
      <c r="M19" s="210"/>
      <c r="N19" s="562">
        <v>215425</v>
      </c>
      <c r="O19" s="240"/>
      <c r="P19" s="221"/>
      <c r="Q19" s="23"/>
      <c r="R19" s="23"/>
      <c r="S19" s="23"/>
      <c r="U19" s="621"/>
      <c r="V19" s="621"/>
      <c r="W19" s="621"/>
      <c r="X19" s="621"/>
      <c r="Y19" s="621"/>
    </row>
    <row r="20" spans="1:28" ht="35.25" customHeight="1" x14ac:dyDescent="0.3">
      <c r="A20" s="23"/>
      <c r="B20" s="333"/>
      <c r="C20" s="210"/>
      <c r="Q20" s="23"/>
      <c r="R20" s="23"/>
      <c r="S20" s="23"/>
      <c r="U20" s="620"/>
      <c r="V20" s="621"/>
      <c r="W20" s="621"/>
      <c r="X20" s="621"/>
      <c r="Y20" s="621"/>
    </row>
    <row r="21" spans="1:28" ht="17.25" customHeight="1" x14ac:dyDescent="0.3">
      <c r="A21" s="23"/>
      <c r="B21" s="580" t="s">
        <v>779</v>
      </c>
      <c r="C21" s="210"/>
      <c r="D21" s="333"/>
      <c r="E21" s="209"/>
      <c r="F21" s="209"/>
      <c r="G21" s="209"/>
      <c r="H21" s="210"/>
      <c r="I21" s="571" t="s">
        <v>779</v>
      </c>
      <c r="J21" s="210"/>
      <c r="K21" s="579">
        <f>SUM(K6:K19)</f>
        <v>28328787</v>
      </c>
      <c r="L21" s="209"/>
      <c r="M21" s="210"/>
      <c r="N21" s="579">
        <f>SUM(N6:N19)</f>
        <v>26910226.550000001</v>
      </c>
      <c r="O21" s="209"/>
      <c r="P21" s="210"/>
      <c r="Q21" s="23"/>
      <c r="R21" s="23"/>
      <c r="S21" s="23"/>
      <c r="U21" s="620"/>
      <c r="V21" s="621"/>
      <c r="W21" s="621"/>
      <c r="X21" s="621"/>
      <c r="Y21" s="621"/>
    </row>
    <row r="22" spans="1:28" ht="17.100000000000001" customHeight="1" x14ac:dyDescent="0.3">
      <c r="A22" s="23"/>
      <c r="B22" s="572" t="s">
        <v>780</v>
      </c>
      <c r="C22" s="234"/>
      <c r="D22" s="234"/>
      <c r="E22" s="234"/>
      <c r="F22" s="234"/>
      <c r="G22" s="234"/>
      <c r="H22" s="234"/>
      <c r="I22" s="234"/>
      <c r="J22" s="234"/>
      <c r="K22" s="234"/>
      <c r="L22" s="234"/>
      <c r="M22" s="234"/>
      <c r="N22" s="234"/>
      <c r="O22" s="234"/>
      <c r="P22" s="234"/>
      <c r="Q22" s="23"/>
      <c r="R22" s="23"/>
      <c r="S22" s="23"/>
      <c r="U22" s="620"/>
      <c r="V22" s="621"/>
      <c r="W22" s="621"/>
      <c r="X22" s="621"/>
      <c r="Y22" s="621"/>
    </row>
    <row r="23" spans="1:28" ht="17.100000000000001" customHeight="1" x14ac:dyDescent="0.3">
      <c r="A23" s="23"/>
      <c r="B23" s="330"/>
      <c r="C23" s="225"/>
      <c r="D23" s="225"/>
      <c r="E23" s="225"/>
      <c r="F23" s="225"/>
      <c r="G23" s="225"/>
      <c r="H23" s="225"/>
      <c r="I23" s="225"/>
      <c r="J23" s="225"/>
      <c r="K23" s="225"/>
      <c r="L23" s="225"/>
      <c r="M23" s="225"/>
      <c r="N23" s="225"/>
      <c r="O23" s="225"/>
      <c r="P23" s="225"/>
      <c r="Q23" s="23"/>
      <c r="R23" s="23"/>
      <c r="S23" s="23"/>
      <c r="U23" s="620"/>
      <c r="V23" s="621"/>
      <c r="W23" s="621"/>
      <c r="X23" s="621"/>
      <c r="Y23" s="621"/>
    </row>
    <row r="24" spans="1:28" ht="17.100000000000001" customHeight="1" x14ac:dyDescent="0.3">
      <c r="A24" s="23"/>
      <c r="B24" s="576" t="s">
        <v>781</v>
      </c>
      <c r="C24" s="577"/>
      <c r="D24" s="577"/>
      <c r="E24" s="577"/>
      <c r="F24" s="577"/>
      <c r="G24" s="577"/>
      <c r="H24" s="577"/>
      <c r="I24" s="577"/>
      <c r="J24" s="577"/>
      <c r="K24" s="577"/>
      <c r="L24" s="577"/>
      <c r="M24" s="577"/>
      <c r="N24" s="577"/>
      <c r="O24" s="577"/>
      <c r="P24" s="577"/>
      <c r="Q24" s="23"/>
      <c r="R24" s="23"/>
      <c r="S24" s="23"/>
      <c r="U24" s="621"/>
      <c r="V24" s="621"/>
      <c r="W24" s="621"/>
      <c r="X24" s="621"/>
      <c r="Y24" s="621"/>
    </row>
    <row r="25" spans="1:28" ht="17.100000000000001" customHeight="1" x14ac:dyDescent="0.3">
      <c r="A25" s="23"/>
      <c r="B25" s="577"/>
      <c r="C25" s="577"/>
      <c r="D25" s="577"/>
      <c r="E25" s="577"/>
      <c r="F25" s="577"/>
      <c r="G25" s="577"/>
      <c r="H25" s="577"/>
      <c r="I25" s="577"/>
      <c r="J25" s="577"/>
      <c r="K25" s="577"/>
      <c r="L25" s="577"/>
      <c r="M25" s="577"/>
      <c r="N25" s="577"/>
      <c r="O25" s="577"/>
      <c r="P25" s="577"/>
      <c r="Q25" s="23"/>
      <c r="R25" s="23"/>
      <c r="S25" s="23"/>
      <c r="V25" s="621"/>
      <c r="W25" s="621"/>
      <c r="X25" s="621"/>
      <c r="Y25" s="621"/>
    </row>
    <row r="26" spans="1:28" ht="19.5" customHeight="1" x14ac:dyDescent="0.3">
      <c r="A26" s="23"/>
      <c r="B26" s="577"/>
      <c r="C26" s="577"/>
      <c r="D26" s="577"/>
      <c r="E26" s="577"/>
      <c r="F26" s="577"/>
      <c r="G26" s="577"/>
      <c r="H26" s="577"/>
      <c r="I26" s="577"/>
      <c r="J26" s="577"/>
      <c r="K26" s="577"/>
      <c r="L26" s="577"/>
      <c r="M26" s="577"/>
      <c r="N26" s="577"/>
      <c r="O26" s="577"/>
      <c r="P26" s="577"/>
      <c r="Q26" s="23"/>
      <c r="R26" s="23"/>
      <c r="S26" s="23"/>
      <c r="U26" s="621"/>
      <c r="V26" s="621"/>
      <c r="W26" s="621"/>
      <c r="X26" s="621"/>
      <c r="Y26" s="621"/>
    </row>
    <row r="27" spans="1:28" ht="34.5" customHeight="1" x14ac:dyDescent="0.3">
      <c r="A27" s="23"/>
      <c r="B27" s="577"/>
      <c r="C27" s="577"/>
      <c r="D27" s="577"/>
      <c r="E27" s="577"/>
      <c r="F27" s="577"/>
      <c r="G27" s="577"/>
      <c r="H27" s="577"/>
      <c r="I27" s="577"/>
      <c r="J27" s="577"/>
      <c r="K27" s="577"/>
      <c r="L27" s="577"/>
      <c r="M27" s="577"/>
      <c r="N27" s="577"/>
      <c r="O27" s="577"/>
      <c r="P27" s="577"/>
      <c r="Q27" s="23"/>
      <c r="R27" s="23"/>
      <c r="S27" s="23"/>
      <c r="U27" s="633"/>
      <c r="V27" s="621"/>
      <c r="W27" s="621"/>
      <c r="X27" s="621"/>
      <c r="Y27" s="621"/>
    </row>
    <row r="28" spans="1:28" ht="17.100000000000001" customHeight="1" x14ac:dyDescent="0.3">
      <c r="A28" s="23"/>
      <c r="B28" s="570" t="s">
        <v>782</v>
      </c>
      <c r="C28" s="225"/>
      <c r="D28" s="225"/>
      <c r="E28" s="225"/>
      <c r="F28" s="225"/>
      <c r="G28" s="225"/>
      <c r="H28" s="225"/>
      <c r="I28" s="225"/>
      <c r="J28" s="225"/>
      <c r="K28" s="225"/>
      <c r="L28" s="225"/>
      <c r="M28" s="225"/>
      <c r="N28" s="225"/>
      <c r="O28" s="225"/>
      <c r="P28" s="225"/>
      <c r="Q28" s="23"/>
      <c r="R28" s="23"/>
      <c r="S28" s="23"/>
      <c r="U28" s="634"/>
      <c r="V28" s="621"/>
      <c r="W28" s="621"/>
      <c r="X28" s="621"/>
      <c r="Y28" s="621"/>
    </row>
    <row r="29" spans="1:28" ht="17.100000000000001" customHeight="1" x14ac:dyDescent="0.3">
      <c r="A29" s="23"/>
      <c r="B29" s="225"/>
      <c r="C29" s="225"/>
      <c r="D29" s="225"/>
      <c r="E29" s="225"/>
      <c r="F29" s="225"/>
      <c r="G29" s="225"/>
      <c r="H29" s="225"/>
      <c r="I29" s="225"/>
      <c r="J29" s="225"/>
      <c r="K29" s="225"/>
      <c r="L29" s="225"/>
      <c r="M29" s="225"/>
      <c r="N29" s="225"/>
      <c r="O29" s="225"/>
      <c r="P29" s="225"/>
      <c r="Q29" s="23"/>
      <c r="R29" s="23"/>
      <c r="S29" s="23"/>
      <c r="V29" s="621"/>
      <c r="W29" s="621"/>
      <c r="X29" s="621"/>
      <c r="Y29" s="621"/>
    </row>
    <row r="30" spans="1:28" ht="17.100000000000001" customHeight="1" x14ac:dyDescent="0.3">
      <c r="A30" s="23"/>
      <c r="B30" s="225"/>
      <c r="C30" s="225"/>
      <c r="D30" s="225"/>
      <c r="E30" s="225"/>
      <c r="F30" s="225"/>
      <c r="G30" s="225"/>
      <c r="H30" s="225"/>
      <c r="I30" s="225"/>
      <c r="J30" s="225"/>
      <c r="K30" s="225"/>
      <c r="L30" s="225"/>
      <c r="M30" s="225"/>
      <c r="N30" s="225"/>
      <c r="O30" s="225"/>
      <c r="P30" s="225"/>
      <c r="Q30" s="23"/>
      <c r="R30" s="23"/>
      <c r="S30" s="23"/>
      <c r="U30" s="635"/>
      <c r="V30" s="621"/>
      <c r="W30" s="621"/>
      <c r="X30" s="621"/>
      <c r="Y30" s="621"/>
    </row>
    <row r="31" spans="1:28" ht="17.100000000000001" customHeight="1" x14ac:dyDescent="0.3">
      <c r="U31" s="621"/>
      <c r="V31" s="621"/>
      <c r="W31" s="621"/>
      <c r="X31" s="621"/>
      <c r="Y31" s="621"/>
    </row>
    <row r="32" spans="1:28" ht="17.100000000000001" customHeight="1" x14ac:dyDescent="0.3">
      <c r="U32" s="621"/>
      <c r="V32" s="621"/>
      <c r="W32" s="621"/>
      <c r="X32" s="621"/>
      <c r="Y32" s="621"/>
    </row>
    <row r="33" spans="21:25" ht="17.100000000000001" customHeight="1" x14ac:dyDescent="0.3">
      <c r="U33" s="621"/>
      <c r="V33" s="621"/>
      <c r="W33" s="621"/>
      <c r="X33" s="621"/>
      <c r="Y33" s="621"/>
    </row>
    <row r="34" spans="21:25" ht="17.100000000000001" customHeight="1" x14ac:dyDescent="0.3">
      <c r="V34" s="621"/>
      <c r="W34" s="621"/>
      <c r="X34" s="621"/>
      <c r="Y34" s="621"/>
    </row>
  </sheetData>
  <sheetProtection sheet="1" formatCells="0" formatColumns="0" formatRows="0" insertColumns="0" insertRows="0" insertHyperlinks="0"/>
  <mergeCells count="87">
    <mergeCell ref="B15:C15"/>
    <mergeCell ref="B17:C17"/>
    <mergeCell ref="D17:H17"/>
    <mergeCell ref="I17:J17"/>
    <mergeCell ref="N17:P17"/>
    <mergeCell ref="D21:H21"/>
    <mergeCell ref="N19:P19"/>
    <mergeCell ref="B12:C12"/>
    <mergeCell ref="N21:P21"/>
    <mergeCell ref="I18:J18"/>
    <mergeCell ref="B21:C21"/>
    <mergeCell ref="K21:M21"/>
    <mergeCell ref="K19:M19"/>
    <mergeCell ref="I15:J15"/>
    <mergeCell ref="B20:C20"/>
    <mergeCell ref="D15:H15"/>
    <mergeCell ref="N18:P18"/>
    <mergeCell ref="D19:H19"/>
    <mergeCell ref="K15:M15"/>
    <mergeCell ref="I19:J19"/>
    <mergeCell ref="N15:P15"/>
    <mergeCell ref="D9:H9"/>
    <mergeCell ref="K9:M9"/>
    <mergeCell ref="I13:J13"/>
    <mergeCell ref="K11:M11"/>
    <mergeCell ref="B18:C18"/>
    <mergeCell ref="B11:C11"/>
    <mergeCell ref="D10:H10"/>
    <mergeCell ref="D11:H11"/>
    <mergeCell ref="B14:C14"/>
    <mergeCell ref="B13:C13"/>
    <mergeCell ref="K10:M10"/>
    <mergeCell ref="K18:M18"/>
    <mergeCell ref="K16:M16"/>
    <mergeCell ref="D13:H13"/>
    <mergeCell ref="D18:H18"/>
    <mergeCell ref="I16:J16"/>
    <mergeCell ref="K8:M8"/>
    <mergeCell ref="N10:P10"/>
    <mergeCell ref="I7:J7"/>
    <mergeCell ref="K14:M14"/>
    <mergeCell ref="K7:M7"/>
    <mergeCell ref="N9:P9"/>
    <mergeCell ref="N11:P11"/>
    <mergeCell ref="N13:P13"/>
    <mergeCell ref="K13:M13"/>
    <mergeCell ref="K12:M12"/>
    <mergeCell ref="B28:P30"/>
    <mergeCell ref="D12:H12"/>
    <mergeCell ref="B6:C6"/>
    <mergeCell ref="B16:C16"/>
    <mergeCell ref="I10:J10"/>
    <mergeCell ref="I21:J21"/>
    <mergeCell ref="D14:H14"/>
    <mergeCell ref="N12:P12"/>
    <mergeCell ref="I9:J9"/>
    <mergeCell ref="B7:C7"/>
    <mergeCell ref="B22:P23"/>
    <mergeCell ref="N14:P14"/>
    <mergeCell ref="I11:J11"/>
    <mergeCell ref="B24:P27"/>
    <mergeCell ref="B19:C19"/>
    <mergeCell ref="D7:H7"/>
    <mergeCell ref="B3:P3"/>
    <mergeCell ref="K4:M5"/>
    <mergeCell ref="B2:P2"/>
    <mergeCell ref="N4:P5"/>
    <mergeCell ref="D6:H6"/>
    <mergeCell ref="B4:C5"/>
    <mergeCell ref="I4:J5"/>
    <mergeCell ref="I6:J6"/>
    <mergeCell ref="D4:H5"/>
    <mergeCell ref="Z13:AB13"/>
    <mergeCell ref="B8:C8"/>
    <mergeCell ref="N6:P6"/>
    <mergeCell ref="N16:P16"/>
    <mergeCell ref="I12:J12"/>
    <mergeCell ref="K6:M6"/>
    <mergeCell ref="B10:C10"/>
    <mergeCell ref="I14:J14"/>
    <mergeCell ref="N7:P7"/>
    <mergeCell ref="D16:H16"/>
    <mergeCell ref="W13:Y13"/>
    <mergeCell ref="B9:C9"/>
    <mergeCell ref="I8:J8"/>
    <mergeCell ref="D8:H8"/>
    <mergeCell ref="N8:P8"/>
  </mergeCells>
  <dataValidations count="4">
    <dataValidation type="list" allowBlank="1" showInputMessage="1" showErrorMessage="1" prompt="Select source of co-financing" sqref="B6:C20" xr:uid="{00000000-0002-0000-1100-000000000000}">
      <formula1>"Recipient Country Government, GEF Agency, Donor Agency, Private Sector, Civil Society Organization, Beneficiaries, Others"</formula1>
    </dataValidation>
    <dataValidation type="list" allowBlank="1" sqref="B6:B20" xr:uid="{00000000-0002-0000-1100-000002000000}">
      <formula1>"Recipient Country Government,GEF Agency,Donor Agency,Private Sector,Civil Society Organization,Beneficiaries,Others"</formula1>
    </dataValidation>
    <dataValidation type="list" allowBlank="1" showInputMessage="1" showErrorMessage="1" prompt="Select Type of Co-financing" sqref="I6:J19" xr:uid="{00000000-0002-0000-1100-000001000000}">
      <formula1>"Grant, Loan, Guarantee, Equity Investment, In-kind, Public Investment, Other "</formula1>
    </dataValidation>
    <dataValidation type="list" allowBlank="1" sqref="I6:I19" xr:uid="{00000000-0002-0000-1100-000003000000}">
      <formula1>"Grant,Loan,Guarantee,Equity Investment,In-kind,Public Investment,Other"</formula1>
    </dataValidation>
  </dataValidations>
  <hyperlinks>
    <hyperlink ref="B28" r:id="rId1" display="27 Sources of Co-financing may include: GEF Agency, Donor Agency, Recipient Country Government, Private Sector, Civil Society Organization, Beneficiaries, Other._x000d__x000a_28 Grant, Loan, Equity Investment, Guarantee, In-Kind, Public Investment, Other (please refer to the Guidelines on co-financing for definitions_x000d__x000a_GEF CoFinancing Guidelines 2018" xr:uid="{00000000-0004-0000-1100-000000000000}"/>
  </hyperlinks>
  <pageMargins left="0.25" right="0.25" top="0.75" bottom="0.75" header="0.3" footer="0.3"/>
  <pageSetup paperSize="5"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tabColor theme="3" tint="0.499984740745262"/>
  </sheetPr>
  <dimension ref="A1:AE51"/>
  <sheetViews>
    <sheetView showGridLines="0" zoomScaleNormal="100" zoomScaleSheetLayoutView="110" workbookViewId="0">
      <selection activeCell="L12" sqref="L12:O12"/>
    </sheetView>
  </sheetViews>
  <sheetFormatPr defaultColWidth="8.85546875" defaultRowHeight="15" x14ac:dyDescent="0.25"/>
  <cols>
    <col min="1" max="1" width="1.42578125" customWidth="1"/>
    <col min="12" max="12" width="16.140625" customWidth="1"/>
    <col min="13" max="13" width="12.42578125" customWidth="1"/>
    <col min="14" max="14" width="15.42578125" customWidth="1"/>
    <col min="15" max="15" width="13.28515625" customWidth="1"/>
    <col min="19" max="19" width="8.85546875" style="619"/>
    <col min="20" max="20" width="23.7109375" style="619" customWidth="1"/>
    <col min="21" max="25" width="8.85546875" style="619"/>
  </cols>
  <sheetData>
    <row r="1" spans="1:31" ht="17.100000000000001" customHeight="1" x14ac:dyDescent="0.3">
      <c r="A1" s="23"/>
      <c r="B1" s="283"/>
      <c r="C1" s="225"/>
      <c r="D1" s="225"/>
      <c r="E1" s="225"/>
      <c r="F1" s="225"/>
      <c r="G1" s="225"/>
      <c r="H1" s="225"/>
      <c r="I1" s="225"/>
      <c r="J1" s="225"/>
      <c r="K1" s="225"/>
      <c r="L1" s="225"/>
      <c r="M1" s="225"/>
      <c r="N1" s="225"/>
      <c r="O1" s="225"/>
      <c r="P1" s="23"/>
      <c r="Q1" s="23"/>
      <c r="R1" s="23"/>
      <c r="T1" s="620"/>
    </row>
    <row r="2" spans="1:31" ht="19.5" customHeight="1" x14ac:dyDescent="0.3">
      <c r="A2" s="23"/>
      <c r="B2" s="433" t="s">
        <v>783</v>
      </c>
      <c r="C2" s="225"/>
      <c r="D2" s="225"/>
      <c r="E2" s="225"/>
      <c r="F2" s="225"/>
      <c r="G2" s="225"/>
      <c r="H2" s="225"/>
      <c r="I2" s="225"/>
      <c r="J2" s="225"/>
      <c r="K2" s="225"/>
      <c r="L2" s="225"/>
      <c r="M2" s="225"/>
      <c r="N2" s="225"/>
      <c r="O2" s="225"/>
      <c r="P2" s="23"/>
      <c r="Q2" s="23"/>
      <c r="R2" s="23"/>
      <c r="T2" s="618"/>
    </row>
    <row r="3" spans="1:31" x14ac:dyDescent="0.25">
      <c r="A3" s="23"/>
      <c r="B3" s="283"/>
      <c r="C3" s="225"/>
      <c r="D3" s="225"/>
      <c r="E3" s="225"/>
      <c r="F3" s="225"/>
      <c r="G3" s="225"/>
      <c r="H3" s="225"/>
      <c r="I3" s="225"/>
      <c r="J3" s="225"/>
      <c r="K3" s="225"/>
      <c r="L3" s="225"/>
      <c r="M3" s="225"/>
      <c r="N3" s="225"/>
      <c r="O3" s="225"/>
      <c r="P3" s="23"/>
      <c r="Q3" s="23"/>
      <c r="R3" s="23"/>
    </row>
    <row r="4" spans="1:31" ht="14.45" customHeight="1" x14ac:dyDescent="0.3">
      <c r="A4" s="23"/>
      <c r="B4" s="585" t="s">
        <v>784</v>
      </c>
      <c r="C4" s="225"/>
      <c r="D4" s="225"/>
      <c r="E4" s="225"/>
      <c r="F4" s="225"/>
      <c r="G4" s="225"/>
      <c r="H4" s="225"/>
      <c r="I4" s="225"/>
      <c r="J4" s="225"/>
      <c r="K4" s="225"/>
      <c r="L4" s="225"/>
      <c r="M4" s="225"/>
      <c r="N4" s="225"/>
      <c r="O4" s="225"/>
      <c r="P4" s="23"/>
      <c r="Q4" s="23"/>
      <c r="R4" s="23"/>
      <c r="T4" s="621"/>
    </row>
    <row r="5" spans="1:31" ht="17.100000000000001" customHeight="1" x14ac:dyDescent="0.3">
      <c r="A5" s="23"/>
      <c r="B5" s="225"/>
      <c r="C5" s="225"/>
      <c r="D5" s="225"/>
      <c r="E5" s="225"/>
      <c r="F5" s="225"/>
      <c r="G5" s="225"/>
      <c r="H5" s="225"/>
      <c r="I5" s="225"/>
      <c r="J5" s="225"/>
      <c r="K5" s="225"/>
      <c r="L5" s="225"/>
      <c r="M5" s="225"/>
      <c r="N5" s="225"/>
      <c r="O5" s="225"/>
      <c r="P5" s="23"/>
      <c r="Q5" s="23"/>
      <c r="R5" s="23"/>
      <c r="T5" s="621"/>
    </row>
    <row r="6" spans="1:31" ht="17.100000000000001" customHeight="1" x14ac:dyDescent="0.3">
      <c r="A6" s="23"/>
      <c r="B6" s="584" t="s">
        <v>785</v>
      </c>
      <c r="C6" s="225"/>
      <c r="D6" s="225"/>
      <c r="E6" s="225"/>
      <c r="F6" s="225"/>
      <c r="G6" s="225"/>
      <c r="H6" s="225"/>
      <c r="I6" s="225"/>
      <c r="J6" s="225"/>
      <c r="K6" s="182" t="s">
        <v>601</v>
      </c>
      <c r="L6" s="23"/>
      <c r="M6" s="23"/>
      <c r="N6" s="23"/>
      <c r="O6" s="23"/>
      <c r="P6" s="23"/>
      <c r="Q6" s="23"/>
      <c r="R6" s="23"/>
      <c r="T6" s="621"/>
    </row>
    <row r="7" spans="1:31" ht="17.100000000000001" customHeight="1" x14ac:dyDescent="0.3">
      <c r="A7" s="23"/>
      <c r="B7" s="11"/>
      <c r="C7" s="11"/>
      <c r="D7" s="11"/>
      <c r="E7" s="11"/>
      <c r="F7" s="11"/>
      <c r="G7" s="11"/>
      <c r="H7" s="11"/>
      <c r="I7" s="11"/>
      <c r="J7" s="11"/>
      <c r="K7" s="23"/>
      <c r="L7" s="23"/>
      <c r="M7" s="23"/>
      <c r="N7" s="23"/>
      <c r="O7" s="23"/>
      <c r="P7" s="23"/>
      <c r="Q7" s="23"/>
      <c r="R7" s="23"/>
      <c r="T7" s="621"/>
    </row>
    <row r="8" spans="1:31" ht="17.100000000000001" customHeight="1" x14ac:dyDescent="0.3">
      <c r="A8" s="23"/>
      <c r="B8" s="23"/>
      <c r="C8" s="23"/>
      <c r="D8" s="23"/>
      <c r="E8" s="23"/>
      <c r="F8" s="23"/>
      <c r="G8" s="23"/>
      <c r="H8" s="23"/>
      <c r="I8" s="23"/>
      <c r="J8" s="23"/>
      <c r="K8" s="23"/>
      <c r="L8" s="23"/>
      <c r="M8" s="23"/>
      <c r="N8" s="23"/>
      <c r="O8" s="23"/>
      <c r="P8" s="23"/>
      <c r="Q8" s="23"/>
      <c r="R8" s="23"/>
      <c r="T8" s="621"/>
    </row>
    <row r="9" spans="1:31" ht="17.45" customHeight="1" x14ac:dyDescent="0.3">
      <c r="A9" s="23"/>
      <c r="B9" s="583" t="s">
        <v>786</v>
      </c>
      <c r="C9" s="209"/>
      <c r="D9" s="210"/>
      <c r="E9" s="583" t="s">
        <v>787</v>
      </c>
      <c r="F9" s="210"/>
      <c r="G9" s="583" t="s">
        <v>788</v>
      </c>
      <c r="H9" s="210"/>
      <c r="I9" s="583" t="s">
        <v>789</v>
      </c>
      <c r="J9" s="209"/>
      <c r="K9" s="210"/>
      <c r="L9" s="583" t="s">
        <v>790</v>
      </c>
      <c r="M9" s="209"/>
      <c r="N9" s="209"/>
      <c r="O9" s="210"/>
      <c r="P9" s="23"/>
      <c r="Q9" s="23"/>
      <c r="R9" s="23"/>
      <c r="T9" s="621"/>
      <c r="U9" s="637"/>
    </row>
    <row r="10" spans="1:31" ht="17.45" customHeight="1" x14ac:dyDescent="0.3">
      <c r="A10" s="23"/>
      <c r="B10" s="211"/>
      <c r="C10" s="240"/>
      <c r="D10" s="221"/>
      <c r="E10" s="211"/>
      <c r="F10" s="221"/>
      <c r="G10" s="211"/>
      <c r="H10" s="221"/>
      <c r="I10" s="211"/>
      <c r="J10" s="240"/>
      <c r="K10" s="221"/>
      <c r="L10" s="211"/>
      <c r="M10" s="240"/>
      <c r="N10" s="240"/>
      <c r="O10" s="221"/>
      <c r="P10" s="23"/>
      <c r="Q10" s="23"/>
      <c r="R10" s="23"/>
      <c r="T10" s="621"/>
      <c r="U10" s="637"/>
    </row>
    <row r="11" spans="1:31" ht="17.45" customHeight="1" x14ac:dyDescent="0.3">
      <c r="A11" s="23"/>
      <c r="B11" s="211"/>
      <c r="C11" s="240"/>
      <c r="D11" s="221"/>
      <c r="E11" s="211"/>
      <c r="F11" s="221"/>
      <c r="G11" s="211"/>
      <c r="H11" s="221"/>
      <c r="I11" s="211"/>
      <c r="J11" s="240"/>
      <c r="K11" s="221"/>
      <c r="L11" s="211"/>
      <c r="M11" s="240"/>
      <c r="N11" s="240"/>
      <c r="O11" s="221"/>
      <c r="P11" s="23"/>
      <c r="Q11" s="23"/>
      <c r="R11" s="23"/>
      <c r="T11" s="621"/>
      <c r="U11" s="637"/>
    </row>
    <row r="12" spans="1:31" ht="29.25" customHeight="1" x14ac:dyDescent="0.3">
      <c r="A12" s="23"/>
      <c r="B12" s="211"/>
      <c r="C12" s="240"/>
      <c r="D12" s="221"/>
      <c r="E12" s="211"/>
      <c r="F12" s="221"/>
      <c r="G12" s="211"/>
      <c r="H12" s="221"/>
      <c r="I12" s="211"/>
      <c r="J12" s="240"/>
      <c r="K12" s="221"/>
      <c r="L12" s="211"/>
      <c r="M12" s="240"/>
      <c r="N12" s="240"/>
      <c r="O12" s="221"/>
      <c r="P12" s="23"/>
      <c r="Q12" s="23"/>
      <c r="R12" s="23"/>
      <c r="T12" s="621"/>
      <c r="U12" s="637"/>
    </row>
    <row r="13" spans="1:31" ht="17.100000000000001" customHeight="1" x14ac:dyDescent="0.3">
      <c r="A13" s="23"/>
      <c r="B13" s="211"/>
      <c r="C13" s="240"/>
      <c r="D13" s="221"/>
      <c r="E13" s="211"/>
      <c r="F13" s="221"/>
      <c r="G13" s="211"/>
      <c r="H13" s="221"/>
      <c r="I13" s="211"/>
      <c r="J13" s="240"/>
      <c r="K13" s="221"/>
      <c r="L13" s="211"/>
      <c r="M13" s="240"/>
      <c r="N13" s="240"/>
      <c r="O13" s="221"/>
      <c r="P13" s="23"/>
      <c r="Q13" s="23"/>
      <c r="R13" s="23"/>
      <c r="T13" s="621"/>
      <c r="U13" s="637"/>
      <c r="V13" s="638"/>
      <c r="W13" s="638"/>
      <c r="X13" s="638"/>
      <c r="Y13" s="638"/>
      <c r="Z13" s="1"/>
      <c r="AA13" s="1"/>
      <c r="AB13" s="1"/>
      <c r="AC13" s="1"/>
      <c r="AD13" s="1"/>
      <c r="AE13" s="1"/>
    </row>
    <row r="14" spans="1:31" s="122" customFormat="1" ht="17.100000000000001" customHeight="1" x14ac:dyDescent="0.3">
      <c r="A14" s="143"/>
      <c r="B14" s="645"/>
      <c r="C14" s="212"/>
      <c r="D14" s="213"/>
      <c r="E14" s="645"/>
      <c r="F14" s="213"/>
      <c r="G14" s="645"/>
      <c r="H14" s="213"/>
      <c r="I14" s="645"/>
      <c r="J14" s="212"/>
      <c r="K14" s="213"/>
      <c r="L14" s="645"/>
      <c r="M14" s="212"/>
      <c r="N14" s="212"/>
      <c r="O14" s="213"/>
      <c r="P14" s="143"/>
      <c r="Q14" s="143"/>
      <c r="R14" s="143"/>
      <c r="S14" s="619"/>
      <c r="T14" s="621"/>
      <c r="U14" s="637"/>
      <c r="V14" s="638"/>
      <c r="W14" s="638"/>
      <c r="X14" s="638"/>
      <c r="Y14" s="638"/>
      <c r="Z14" s="636"/>
      <c r="AA14" s="636"/>
      <c r="AB14" s="636"/>
      <c r="AC14" s="636"/>
      <c r="AD14" s="636"/>
      <c r="AE14" s="636"/>
    </row>
    <row r="15" spans="1:31" s="122" customFormat="1" ht="17.100000000000001" customHeight="1" x14ac:dyDescent="0.3">
      <c r="A15" s="143"/>
      <c r="B15" s="539"/>
      <c r="C15" s="332"/>
      <c r="D15" s="332"/>
      <c r="E15" s="539"/>
      <c r="F15" s="332"/>
      <c r="G15" s="539"/>
      <c r="H15" s="332"/>
      <c r="I15" s="539"/>
      <c r="J15" s="332"/>
      <c r="K15" s="332"/>
      <c r="L15" s="539"/>
      <c r="M15" s="332"/>
      <c r="N15" s="332"/>
      <c r="O15" s="332"/>
      <c r="P15" s="143"/>
      <c r="Q15" s="143"/>
      <c r="R15" s="143"/>
      <c r="S15" s="619"/>
      <c r="T15" s="620"/>
      <c r="U15" s="637"/>
      <c r="V15" s="638"/>
      <c r="W15" s="638"/>
      <c r="X15" s="638"/>
      <c r="Y15" s="638"/>
      <c r="Z15" s="636"/>
      <c r="AA15" s="636"/>
      <c r="AB15" s="636"/>
      <c r="AC15" s="636"/>
      <c r="AD15" s="636"/>
      <c r="AE15" s="636"/>
    </row>
    <row r="16" spans="1:31" s="122" customFormat="1" ht="17.100000000000001" customHeight="1" x14ac:dyDescent="0.3">
      <c r="A16" s="143"/>
      <c r="B16" s="539"/>
      <c r="C16" s="332"/>
      <c r="D16" s="332"/>
      <c r="E16" s="539"/>
      <c r="F16" s="332"/>
      <c r="G16" s="539"/>
      <c r="H16" s="332"/>
      <c r="I16" s="539"/>
      <c r="J16" s="332"/>
      <c r="K16" s="332"/>
      <c r="L16" s="539"/>
      <c r="M16" s="332"/>
      <c r="N16" s="332"/>
      <c r="O16" s="332"/>
      <c r="P16" s="143"/>
      <c r="Q16" s="143"/>
      <c r="R16" s="143"/>
      <c r="S16" s="619"/>
      <c r="T16" s="621"/>
      <c r="U16" s="637"/>
      <c r="V16" s="638"/>
      <c r="W16" s="638"/>
      <c r="X16" s="638"/>
      <c r="Y16" s="638"/>
      <c r="Z16" s="636"/>
      <c r="AA16" s="636"/>
      <c r="AB16" s="636"/>
      <c r="AC16" s="636"/>
      <c r="AD16" s="636"/>
      <c r="AE16" s="636"/>
    </row>
    <row r="17" spans="1:31" s="122" customFormat="1" ht="17.100000000000001" customHeight="1" x14ac:dyDescent="0.3">
      <c r="A17" s="143"/>
      <c r="B17" s="539"/>
      <c r="C17" s="332"/>
      <c r="D17" s="332"/>
      <c r="E17" s="539"/>
      <c r="F17" s="332"/>
      <c r="G17" s="539"/>
      <c r="H17" s="332"/>
      <c r="I17" s="539"/>
      <c r="J17" s="332"/>
      <c r="K17" s="332"/>
      <c r="L17" s="539"/>
      <c r="M17" s="332"/>
      <c r="N17" s="332"/>
      <c r="O17" s="332"/>
      <c r="P17" s="143"/>
      <c r="Q17" s="143"/>
      <c r="R17" s="143"/>
      <c r="S17" s="619"/>
      <c r="T17" s="621"/>
      <c r="U17" s="637"/>
      <c r="V17" s="638"/>
      <c r="W17" s="638"/>
      <c r="X17" s="638"/>
      <c r="Y17" s="638"/>
      <c r="Z17" s="636"/>
      <c r="AA17" s="636"/>
      <c r="AB17" s="636"/>
      <c r="AC17" s="636"/>
      <c r="AD17" s="636"/>
      <c r="AE17" s="636"/>
    </row>
    <row r="18" spans="1:31" s="122" customFormat="1" ht="17.45" customHeight="1" x14ac:dyDescent="0.3">
      <c r="A18" s="143"/>
      <c r="B18" s="539"/>
      <c r="C18" s="332"/>
      <c r="D18" s="332"/>
      <c r="E18" s="539"/>
      <c r="F18" s="332"/>
      <c r="G18" s="539"/>
      <c r="H18" s="332"/>
      <c r="I18" s="539"/>
      <c r="J18" s="539"/>
      <c r="K18" s="539"/>
      <c r="L18" s="539"/>
      <c r="M18" s="539"/>
      <c r="N18" s="539"/>
      <c r="O18" s="539"/>
      <c r="P18" s="143"/>
      <c r="Q18" s="143"/>
      <c r="R18" s="143"/>
      <c r="S18" s="619"/>
      <c r="T18" s="623"/>
      <c r="U18" s="637"/>
      <c r="V18" s="638"/>
      <c r="W18" s="638"/>
      <c r="X18" s="638"/>
      <c r="Y18" s="638"/>
      <c r="Z18" s="636"/>
      <c r="AA18" s="636"/>
      <c r="AB18" s="636"/>
      <c r="AC18" s="636"/>
      <c r="AD18" s="636"/>
      <c r="AE18" s="636"/>
    </row>
    <row r="19" spans="1:31" s="122" customFormat="1" ht="17.45" customHeight="1" x14ac:dyDescent="0.3">
      <c r="A19" s="143"/>
      <c r="B19" s="539"/>
      <c r="C19" s="332"/>
      <c r="D19" s="332"/>
      <c r="E19" s="539"/>
      <c r="F19" s="332"/>
      <c r="G19" s="539"/>
      <c r="H19" s="332"/>
      <c r="I19" s="539"/>
      <c r="J19" s="332"/>
      <c r="K19" s="332"/>
      <c r="L19" s="539"/>
      <c r="M19" s="332"/>
      <c r="N19" s="332"/>
      <c r="O19" s="332"/>
      <c r="P19" s="143"/>
      <c r="Q19" s="143"/>
      <c r="R19" s="143"/>
      <c r="S19" s="619"/>
      <c r="T19" s="639"/>
      <c r="U19" s="638"/>
      <c r="V19" s="638"/>
      <c r="W19" s="638"/>
      <c r="X19" s="638"/>
      <c r="Y19" s="638"/>
      <c r="Z19" s="636"/>
      <c r="AA19" s="636"/>
      <c r="AB19" s="636"/>
      <c r="AC19" s="636"/>
      <c r="AD19" s="636"/>
      <c r="AE19" s="636"/>
    </row>
    <row r="20" spans="1:31" s="122" customFormat="1" ht="17.45" customHeight="1" x14ac:dyDescent="0.3">
      <c r="A20" s="143"/>
      <c r="B20" s="539"/>
      <c r="C20" s="332"/>
      <c r="D20" s="332"/>
      <c r="E20" s="539"/>
      <c r="F20" s="332"/>
      <c r="G20" s="539"/>
      <c r="H20" s="332"/>
      <c r="I20" s="539"/>
      <c r="J20" s="332"/>
      <c r="K20" s="332"/>
      <c r="L20" s="539"/>
      <c r="M20" s="332"/>
      <c r="N20" s="332"/>
      <c r="O20" s="332"/>
      <c r="P20" s="143"/>
      <c r="Q20" s="143"/>
      <c r="R20" s="143"/>
      <c r="S20" s="619"/>
      <c r="T20" s="621"/>
      <c r="U20" s="638"/>
      <c r="V20" s="638"/>
      <c r="W20" s="638"/>
      <c r="X20" s="638"/>
      <c r="Y20" s="638"/>
      <c r="Z20" s="636"/>
      <c r="AA20" s="636"/>
      <c r="AB20" s="636"/>
      <c r="AC20" s="636"/>
      <c r="AD20" s="636"/>
      <c r="AE20" s="636"/>
    </row>
    <row r="21" spans="1:31" s="122" customFormat="1" ht="17.45" customHeight="1" x14ac:dyDescent="0.3">
      <c r="A21" s="143"/>
      <c r="B21" s="539"/>
      <c r="C21" s="332"/>
      <c r="D21" s="332"/>
      <c r="E21" s="539"/>
      <c r="F21" s="332"/>
      <c r="G21" s="539"/>
      <c r="H21" s="332"/>
      <c r="I21" s="539"/>
      <c r="J21" s="332"/>
      <c r="K21" s="332"/>
      <c r="L21" s="539"/>
      <c r="M21" s="332"/>
      <c r="N21" s="332"/>
      <c r="O21" s="332"/>
      <c r="P21" s="143"/>
      <c r="Q21" s="143"/>
      <c r="R21" s="143"/>
      <c r="S21" s="619"/>
      <c r="T21" s="639"/>
      <c r="U21" s="638"/>
      <c r="V21" s="638"/>
      <c r="W21" s="638"/>
      <c r="X21" s="638"/>
      <c r="Y21" s="638"/>
      <c r="Z21" s="636"/>
      <c r="AA21" s="636"/>
      <c r="AB21" s="636"/>
      <c r="AC21" s="636"/>
      <c r="AD21" s="636"/>
      <c r="AE21" s="636"/>
    </row>
    <row r="22" spans="1:31" s="122" customFormat="1" ht="17.45" customHeight="1" x14ac:dyDescent="0.3">
      <c r="A22" s="143"/>
      <c r="B22" s="539"/>
      <c r="C22" s="332"/>
      <c r="D22" s="332"/>
      <c r="E22" s="539"/>
      <c r="F22" s="332"/>
      <c r="G22" s="539"/>
      <c r="H22" s="332"/>
      <c r="I22" s="539"/>
      <c r="J22" s="332"/>
      <c r="K22" s="332"/>
      <c r="L22" s="539"/>
      <c r="M22" s="332"/>
      <c r="N22" s="332"/>
      <c r="O22" s="332"/>
      <c r="P22" s="143"/>
      <c r="Q22" s="143"/>
      <c r="R22" s="143"/>
      <c r="S22" s="619"/>
      <c r="T22" s="640"/>
      <c r="U22" s="638"/>
      <c r="V22" s="638"/>
      <c r="W22" s="638"/>
      <c r="X22" s="638"/>
      <c r="Y22" s="638"/>
      <c r="Z22" s="636"/>
      <c r="AA22" s="636"/>
      <c r="AB22" s="636"/>
      <c r="AC22" s="636"/>
      <c r="AD22" s="636"/>
      <c r="AE22" s="636"/>
    </row>
    <row r="23" spans="1:31" s="122" customFormat="1" ht="17.45" customHeight="1" x14ac:dyDescent="0.3">
      <c r="A23" s="143"/>
      <c r="B23" s="539"/>
      <c r="C23" s="332"/>
      <c r="D23" s="332"/>
      <c r="E23" s="539"/>
      <c r="F23" s="332"/>
      <c r="G23" s="539"/>
      <c r="H23" s="332"/>
      <c r="I23" s="539"/>
      <c r="J23" s="332"/>
      <c r="K23" s="332"/>
      <c r="L23" s="539"/>
      <c r="M23" s="332"/>
      <c r="N23" s="332"/>
      <c r="O23" s="332"/>
      <c r="P23" s="143"/>
      <c r="Q23" s="143"/>
      <c r="R23" s="143"/>
      <c r="S23" s="619"/>
      <c r="T23" s="640"/>
      <c r="U23" s="638"/>
      <c r="V23" s="638"/>
      <c r="W23" s="638"/>
      <c r="X23" s="638"/>
      <c r="Y23" s="638"/>
      <c r="Z23" s="636"/>
      <c r="AA23" s="636"/>
      <c r="AB23" s="636"/>
      <c r="AC23" s="636"/>
      <c r="AD23" s="636"/>
      <c r="AE23" s="636"/>
    </row>
    <row r="24" spans="1:31" s="122" customFormat="1" ht="17.45" customHeight="1" x14ac:dyDescent="0.3">
      <c r="A24" s="143"/>
      <c r="B24" s="539"/>
      <c r="C24" s="332"/>
      <c r="D24" s="332"/>
      <c r="E24" s="539"/>
      <c r="F24" s="332"/>
      <c r="G24" s="539"/>
      <c r="H24" s="332"/>
      <c r="I24" s="539"/>
      <c r="J24" s="332"/>
      <c r="K24" s="332"/>
      <c r="L24" s="539"/>
      <c r="M24" s="332"/>
      <c r="N24" s="332"/>
      <c r="O24" s="332"/>
      <c r="P24" s="143"/>
      <c r="Q24" s="143"/>
      <c r="R24" s="143"/>
      <c r="S24" s="619"/>
      <c r="T24" s="640"/>
      <c r="U24" s="638"/>
      <c r="V24" s="638"/>
      <c r="W24" s="638"/>
      <c r="X24" s="638"/>
      <c r="Y24" s="638"/>
      <c r="Z24" s="636"/>
      <c r="AA24" s="636"/>
      <c r="AB24" s="636"/>
      <c r="AC24" s="636"/>
      <c r="AD24" s="636"/>
      <c r="AE24" s="636"/>
    </row>
    <row r="25" spans="1:31" s="122" customFormat="1" ht="17.45" customHeight="1" x14ac:dyDescent="0.3">
      <c r="A25" s="143"/>
      <c r="B25" s="539"/>
      <c r="C25" s="332"/>
      <c r="D25" s="332"/>
      <c r="E25" s="539"/>
      <c r="F25" s="332"/>
      <c r="G25" s="539"/>
      <c r="H25" s="332"/>
      <c r="I25" s="539"/>
      <c r="J25" s="332"/>
      <c r="K25" s="332"/>
      <c r="L25" s="539"/>
      <c r="M25" s="332"/>
      <c r="N25" s="332"/>
      <c r="O25" s="332"/>
      <c r="P25" s="143"/>
      <c r="Q25" s="143"/>
      <c r="R25" s="143"/>
      <c r="S25" s="619"/>
      <c r="T25" s="640"/>
      <c r="U25" s="638"/>
      <c r="V25" s="638"/>
      <c r="W25" s="638"/>
      <c r="X25" s="638"/>
      <c r="Y25" s="638"/>
      <c r="Z25" s="636"/>
      <c r="AA25" s="636"/>
      <c r="AB25" s="636"/>
      <c r="AC25" s="636"/>
      <c r="AD25" s="636"/>
      <c r="AE25" s="636"/>
    </row>
    <row r="26" spans="1:31" s="122" customFormat="1" ht="17.45" customHeight="1" x14ac:dyDescent="0.3">
      <c r="A26" s="143"/>
      <c r="B26" s="539"/>
      <c r="C26" s="332"/>
      <c r="D26" s="332"/>
      <c r="E26" s="539"/>
      <c r="F26" s="332"/>
      <c r="G26" s="539"/>
      <c r="H26" s="332"/>
      <c r="I26" s="539"/>
      <c r="J26" s="332"/>
      <c r="K26" s="332"/>
      <c r="L26" s="539"/>
      <c r="M26" s="332"/>
      <c r="N26" s="332"/>
      <c r="O26" s="332"/>
      <c r="P26" s="143"/>
      <c r="Q26" s="143"/>
      <c r="R26" s="143"/>
      <c r="S26" s="619"/>
      <c r="T26" s="639"/>
      <c r="U26" s="638"/>
      <c r="V26" s="638"/>
      <c r="W26" s="638"/>
      <c r="X26" s="638"/>
      <c r="Y26" s="638"/>
      <c r="Z26" s="636"/>
      <c r="AA26" s="636"/>
      <c r="AB26" s="636"/>
      <c r="AC26" s="636"/>
      <c r="AD26" s="636"/>
      <c r="AE26" s="636"/>
    </row>
    <row r="27" spans="1:31" s="122" customFormat="1" ht="17.45" customHeight="1" x14ac:dyDescent="0.3">
      <c r="A27" s="143"/>
      <c r="B27" s="539"/>
      <c r="C27" s="332"/>
      <c r="D27" s="332"/>
      <c r="E27" s="539"/>
      <c r="F27" s="332"/>
      <c r="G27" s="539"/>
      <c r="H27" s="332"/>
      <c r="I27" s="539"/>
      <c r="J27" s="332"/>
      <c r="K27" s="332"/>
      <c r="L27" s="539"/>
      <c r="M27" s="332"/>
      <c r="N27" s="332"/>
      <c r="O27" s="332"/>
      <c r="P27" s="143"/>
      <c r="Q27" s="143"/>
      <c r="R27" s="143"/>
      <c r="S27" s="619"/>
      <c r="T27" s="621"/>
      <c r="U27" s="638"/>
      <c r="V27" s="638"/>
      <c r="W27" s="638"/>
      <c r="X27" s="638"/>
      <c r="Y27" s="638"/>
      <c r="Z27" s="636"/>
      <c r="AA27" s="636"/>
      <c r="AB27" s="636"/>
      <c r="AC27" s="636"/>
      <c r="AD27" s="636"/>
      <c r="AE27" s="636"/>
    </row>
    <row r="28" spans="1:31" s="122" customFormat="1" ht="17.45" customHeight="1" x14ac:dyDescent="0.25">
      <c r="A28" s="143"/>
      <c r="B28" s="539"/>
      <c r="C28" s="332"/>
      <c r="D28" s="332"/>
      <c r="E28" s="539"/>
      <c r="F28" s="332"/>
      <c r="G28" s="539"/>
      <c r="H28" s="332"/>
      <c r="I28" s="539"/>
      <c r="J28" s="332"/>
      <c r="K28" s="332"/>
      <c r="L28" s="539"/>
      <c r="M28" s="332"/>
      <c r="N28" s="332"/>
      <c r="O28" s="332"/>
      <c r="P28" s="143"/>
      <c r="Q28" s="143"/>
      <c r="R28" s="143"/>
      <c r="S28" s="619"/>
      <c r="T28" s="619"/>
      <c r="U28" s="619"/>
      <c r="V28" s="619"/>
      <c r="W28" s="619"/>
      <c r="X28" s="619"/>
      <c r="Y28" s="619"/>
    </row>
    <row r="29" spans="1:31" s="122" customFormat="1" ht="17.45" customHeight="1" x14ac:dyDescent="0.25">
      <c r="A29" s="143"/>
      <c r="B29" s="539"/>
      <c r="C29" s="332"/>
      <c r="D29" s="332"/>
      <c r="E29" s="539"/>
      <c r="F29" s="332"/>
      <c r="G29" s="539"/>
      <c r="H29" s="332"/>
      <c r="I29" s="539"/>
      <c r="J29" s="332"/>
      <c r="K29" s="332"/>
      <c r="L29" s="539"/>
      <c r="M29" s="332"/>
      <c r="N29" s="332"/>
      <c r="O29" s="332"/>
      <c r="P29" s="143"/>
      <c r="Q29" s="143"/>
      <c r="R29" s="143"/>
      <c r="S29" s="619"/>
      <c r="T29" s="619"/>
      <c r="U29" s="619"/>
      <c r="V29" s="619"/>
      <c r="W29" s="619"/>
      <c r="X29" s="619"/>
      <c r="Y29" s="619"/>
    </row>
    <row r="30" spans="1:31" s="122" customFormat="1" ht="17.45" customHeight="1" x14ac:dyDescent="0.25">
      <c r="A30" s="143"/>
      <c r="B30" s="539"/>
      <c r="C30" s="332"/>
      <c r="D30" s="332"/>
      <c r="E30" s="539"/>
      <c r="F30" s="332"/>
      <c r="G30" s="539"/>
      <c r="H30" s="332"/>
      <c r="I30" s="539"/>
      <c r="J30" s="332"/>
      <c r="K30" s="332"/>
      <c r="L30" s="539"/>
      <c r="M30" s="332"/>
      <c r="N30" s="332"/>
      <c r="O30" s="332"/>
      <c r="P30" s="143"/>
      <c r="Q30" s="143"/>
      <c r="R30" s="143"/>
      <c r="S30" s="619"/>
      <c r="T30" s="619"/>
      <c r="U30" s="619"/>
      <c r="V30" s="619"/>
      <c r="W30" s="619"/>
      <c r="X30" s="619"/>
      <c r="Y30" s="619"/>
    </row>
    <row r="31" spans="1:31" s="122" customFormat="1" ht="17.45" customHeight="1" x14ac:dyDescent="0.25">
      <c r="A31" s="143"/>
      <c r="B31" s="539"/>
      <c r="C31" s="332"/>
      <c r="D31" s="332"/>
      <c r="E31" s="539"/>
      <c r="F31" s="332"/>
      <c r="G31" s="539"/>
      <c r="H31" s="332"/>
      <c r="I31" s="539"/>
      <c r="J31" s="332"/>
      <c r="K31" s="332"/>
      <c r="L31" s="539"/>
      <c r="M31" s="332"/>
      <c r="N31" s="332"/>
      <c r="O31" s="332"/>
      <c r="P31" s="143"/>
      <c r="Q31" s="143"/>
      <c r="R31" s="143"/>
      <c r="S31" s="619"/>
      <c r="T31" s="619"/>
      <c r="U31" s="619"/>
      <c r="V31" s="619"/>
      <c r="W31" s="619"/>
      <c r="X31" s="619"/>
      <c r="Y31" s="619"/>
    </row>
    <row r="32" spans="1:31" s="122" customFormat="1" ht="17.45" customHeight="1" x14ac:dyDescent="0.25">
      <c r="A32" s="143"/>
      <c r="B32" s="539"/>
      <c r="C32" s="332"/>
      <c r="D32" s="332"/>
      <c r="E32" s="539"/>
      <c r="F32" s="332"/>
      <c r="G32" s="539"/>
      <c r="H32" s="332"/>
      <c r="I32" s="539"/>
      <c r="J32" s="332"/>
      <c r="K32" s="332"/>
      <c r="L32" s="539"/>
      <c r="M32" s="332"/>
      <c r="N32" s="332"/>
      <c r="O32" s="332"/>
      <c r="P32" s="143"/>
      <c r="Q32" s="143"/>
      <c r="R32" s="143"/>
      <c r="S32" s="619"/>
      <c r="T32" s="619"/>
      <c r="U32" s="637"/>
      <c r="V32" s="619"/>
      <c r="W32" s="619"/>
      <c r="X32" s="619"/>
      <c r="Y32" s="619"/>
    </row>
    <row r="33" spans="1:25" s="122" customFormat="1" ht="17.45" customHeight="1" x14ac:dyDescent="0.25">
      <c r="A33" s="143"/>
      <c r="B33" s="539"/>
      <c r="C33" s="332"/>
      <c r="D33" s="332"/>
      <c r="E33" s="539"/>
      <c r="F33" s="332"/>
      <c r="G33" s="539"/>
      <c r="H33" s="332"/>
      <c r="I33" s="539"/>
      <c r="J33" s="332"/>
      <c r="K33" s="332"/>
      <c r="L33" s="539"/>
      <c r="M33" s="332"/>
      <c r="N33" s="332"/>
      <c r="O33" s="332"/>
      <c r="P33" s="143"/>
      <c r="Q33" s="143"/>
      <c r="R33" s="143"/>
      <c r="S33" s="619"/>
      <c r="T33" s="619"/>
      <c r="U33" s="637"/>
      <c r="V33" s="619"/>
      <c r="W33" s="619"/>
      <c r="X33" s="619"/>
      <c r="Y33" s="619"/>
    </row>
    <row r="34" spans="1:25" s="122" customFormat="1" ht="17.45" customHeight="1" x14ac:dyDescent="0.25">
      <c r="A34" s="143"/>
      <c r="B34" s="539"/>
      <c r="C34" s="332"/>
      <c r="D34" s="332"/>
      <c r="E34" s="539"/>
      <c r="F34" s="332"/>
      <c r="G34" s="539"/>
      <c r="H34" s="332"/>
      <c r="I34" s="539"/>
      <c r="J34" s="332"/>
      <c r="K34" s="332"/>
      <c r="L34" s="539"/>
      <c r="M34" s="332"/>
      <c r="N34" s="332"/>
      <c r="O34" s="332"/>
      <c r="P34" s="143"/>
      <c r="Q34" s="143"/>
      <c r="R34" s="143"/>
      <c r="S34" s="619"/>
      <c r="T34" s="619"/>
      <c r="U34" s="637"/>
      <c r="V34" s="619"/>
      <c r="W34" s="619"/>
      <c r="X34" s="619"/>
      <c r="Y34" s="619"/>
    </row>
    <row r="35" spans="1:25" s="122" customFormat="1" ht="17.45" customHeight="1" x14ac:dyDescent="0.25">
      <c r="A35" s="143"/>
      <c r="B35" s="539"/>
      <c r="C35" s="332"/>
      <c r="D35" s="332"/>
      <c r="E35" s="539"/>
      <c r="F35" s="332"/>
      <c r="G35" s="539"/>
      <c r="H35" s="332"/>
      <c r="I35" s="539"/>
      <c r="J35" s="332"/>
      <c r="K35" s="332"/>
      <c r="L35" s="539"/>
      <c r="M35" s="332"/>
      <c r="N35" s="332"/>
      <c r="O35" s="332"/>
      <c r="P35" s="143"/>
      <c r="Q35" s="143"/>
      <c r="R35" s="143"/>
      <c r="S35" s="619"/>
      <c r="T35" s="619"/>
      <c r="U35" s="637"/>
      <c r="V35" s="619"/>
      <c r="W35" s="619"/>
      <c r="X35" s="619"/>
      <c r="Y35" s="619"/>
    </row>
    <row r="36" spans="1:25" s="122" customFormat="1" ht="17.45" customHeight="1" x14ac:dyDescent="0.25">
      <c r="A36" s="143"/>
      <c r="B36" s="539"/>
      <c r="C36" s="332"/>
      <c r="D36" s="332"/>
      <c r="E36" s="539"/>
      <c r="F36" s="332"/>
      <c r="G36" s="539"/>
      <c r="H36" s="332"/>
      <c r="I36" s="539"/>
      <c r="J36" s="332"/>
      <c r="K36" s="332"/>
      <c r="L36" s="539"/>
      <c r="M36" s="332"/>
      <c r="N36" s="332"/>
      <c r="O36" s="332"/>
      <c r="P36" s="143"/>
      <c r="Q36" s="143"/>
      <c r="R36" s="143"/>
      <c r="S36" s="619"/>
      <c r="T36" s="619"/>
      <c r="U36" s="637"/>
      <c r="V36" s="619"/>
      <c r="W36" s="619"/>
      <c r="X36" s="619"/>
      <c r="Y36" s="619"/>
    </row>
    <row r="37" spans="1:25" s="122" customFormat="1" ht="17.45" customHeight="1" x14ac:dyDescent="0.25">
      <c r="A37" s="143"/>
      <c r="B37" s="539"/>
      <c r="C37" s="332"/>
      <c r="D37" s="332"/>
      <c r="E37" s="539"/>
      <c r="F37" s="332"/>
      <c r="G37" s="539"/>
      <c r="H37" s="332"/>
      <c r="I37" s="539"/>
      <c r="J37" s="332"/>
      <c r="K37" s="332"/>
      <c r="L37" s="539"/>
      <c r="M37" s="332"/>
      <c r="N37" s="332"/>
      <c r="O37" s="332"/>
      <c r="P37" s="143"/>
      <c r="Q37" s="143"/>
      <c r="R37" s="143"/>
      <c r="S37" s="619"/>
      <c r="T37" s="637"/>
      <c r="U37" s="637"/>
      <c r="V37" s="619"/>
      <c r="W37" s="619"/>
      <c r="X37" s="619"/>
      <c r="Y37" s="619"/>
    </row>
    <row r="38" spans="1:25" s="122" customFormat="1" ht="17.45" customHeight="1" x14ac:dyDescent="0.25">
      <c r="A38" s="143"/>
      <c r="B38" s="539"/>
      <c r="C38" s="332"/>
      <c r="D38" s="332"/>
      <c r="E38" s="539"/>
      <c r="F38" s="332"/>
      <c r="G38" s="539"/>
      <c r="H38" s="332"/>
      <c r="I38" s="539"/>
      <c r="J38" s="332"/>
      <c r="K38" s="332"/>
      <c r="L38" s="539"/>
      <c r="M38" s="332"/>
      <c r="N38" s="332"/>
      <c r="O38" s="332"/>
      <c r="P38" s="143"/>
      <c r="Q38" s="143"/>
      <c r="R38" s="143"/>
      <c r="S38" s="619"/>
      <c r="T38" s="641"/>
      <c r="U38" s="637"/>
      <c r="V38" s="619"/>
      <c r="W38" s="619"/>
      <c r="X38" s="619"/>
      <c r="Y38" s="619"/>
    </row>
    <row r="39" spans="1:25" s="122" customFormat="1" ht="17.45" customHeight="1" x14ac:dyDescent="0.25">
      <c r="A39" s="143"/>
      <c r="B39" s="539"/>
      <c r="C39" s="332"/>
      <c r="D39" s="332"/>
      <c r="E39" s="539"/>
      <c r="F39" s="332"/>
      <c r="G39" s="539"/>
      <c r="H39" s="332"/>
      <c r="I39" s="539"/>
      <c r="J39" s="332"/>
      <c r="K39" s="332"/>
      <c r="L39" s="539"/>
      <c r="M39" s="332"/>
      <c r="N39" s="332"/>
      <c r="O39" s="332"/>
      <c r="P39" s="143"/>
      <c r="Q39" s="143"/>
      <c r="R39" s="143"/>
      <c r="S39" s="619"/>
      <c r="T39" s="619"/>
      <c r="U39" s="637"/>
      <c r="V39" s="619"/>
      <c r="W39" s="619"/>
      <c r="X39" s="619"/>
      <c r="Y39" s="619"/>
    </row>
    <row r="40" spans="1:25" s="122" customFormat="1" ht="17.45" customHeight="1" x14ac:dyDescent="0.25">
      <c r="A40" s="143"/>
      <c r="B40" s="539"/>
      <c r="C40" s="332"/>
      <c r="D40" s="332"/>
      <c r="E40" s="539"/>
      <c r="F40" s="332"/>
      <c r="G40" s="539"/>
      <c r="H40" s="332"/>
      <c r="I40" s="539"/>
      <c r="J40" s="332"/>
      <c r="K40" s="332"/>
      <c r="L40" s="539"/>
      <c r="M40" s="332"/>
      <c r="N40" s="332"/>
      <c r="O40" s="332"/>
      <c r="P40" s="143"/>
      <c r="Q40" s="143"/>
      <c r="R40" s="143"/>
      <c r="S40" s="619"/>
      <c r="T40" s="619"/>
      <c r="U40" s="637"/>
      <c r="V40" s="619"/>
      <c r="W40" s="619"/>
      <c r="X40" s="619"/>
      <c r="Y40" s="619"/>
    </row>
    <row r="41" spans="1:25" s="122" customFormat="1" ht="17.45" customHeight="1" x14ac:dyDescent="0.25">
      <c r="A41" s="143"/>
      <c r="B41" s="539"/>
      <c r="C41" s="332"/>
      <c r="D41" s="332"/>
      <c r="E41" s="539"/>
      <c r="F41" s="332"/>
      <c r="G41" s="539"/>
      <c r="H41" s="332"/>
      <c r="I41" s="539"/>
      <c r="J41" s="332"/>
      <c r="K41" s="332"/>
      <c r="L41" s="539"/>
      <c r="M41" s="332"/>
      <c r="N41" s="332"/>
      <c r="O41" s="332"/>
      <c r="P41" s="143"/>
      <c r="Q41" s="143"/>
      <c r="R41" s="143"/>
      <c r="S41" s="619"/>
      <c r="T41" s="619"/>
      <c r="U41" s="637"/>
      <c r="V41" s="619"/>
      <c r="W41" s="619"/>
      <c r="X41" s="619"/>
      <c r="Y41" s="619"/>
    </row>
    <row r="42" spans="1:25" s="122" customFormat="1" x14ac:dyDescent="0.25">
      <c r="A42" s="143"/>
      <c r="B42" s="539"/>
      <c r="C42" s="332"/>
      <c r="D42" s="332"/>
      <c r="E42" s="539"/>
      <c r="F42" s="332"/>
      <c r="G42" s="539"/>
      <c r="H42" s="332"/>
      <c r="I42" s="539"/>
      <c r="J42" s="332"/>
      <c r="K42" s="332"/>
      <c r="L42" s="539"/>
      <c r="M42" s="332"/>
      <c r="N42" s="332"/>
      <c r="O42" s="332"/>
      <c r="P42" s="143"/>
      <c r="Q42" s="143"/>
      <c r="R42" s="143"/>
      <c r="S42" s="619"/>
      <c r="T42" s="642"/>
      <c r="U42" s="637"/>
      <c r="V42" s="619"/>
      <c r="W42" s="619"/>
      <c r="X42" s="619"/>
      <c r="Y42" s="619"/>
    </row>
    <row r="43" spans="1:25" s="122" customFormat="1" x14ac:dyDescent="0.25">
      <c r="A43" s="143"/>
      <c r="B43" s="539"/>
      <c r="C43" s="332"/>
      <c r="D43" s="332"/>
      <c r="E43" s="539"/>
      <c r="F43" s="332"/>
      <c r="G43" s="539"/>
      <c r="H43" s="332"/>
      <c r="I43" s="539"/>
      <c r="J43" s="332"/>
      <c r="K43" s="332"/>
      <c r="L43" s="539"/>
      <c r="M43" s="332"/>
      <c r="N43" s="332"/>
      <c r="O43" s="332"/>
      <c r="P43" s="143"/>
      <c r="Q43" s="143"/>
      <c r="R43" s="143"/>
      <c r="S43" s="619"/>
      <c r="T43" s="638"/>
      <c r="U43" s="637"/>
      <c r="V43" s="619"/>
      <c r="W43" s="619"/>
      <c r="X43" s="619"/>
      <c r="Y43" s="619"/>
    </row>
    <row r="44" spans="1:25" s="122" customFormat="1" x14ac:dyDescent="0.25">
      <c r="A44" s="143"/>
      <c r="B44" s="539"/>
      <c r="C44" s="332"/>
      <c r="D44" s="332"/>
      <c r="E44" s="539"/>
      <c r="F44" s="332"/>
      <c r="G44" s="539"/>
      <c r="H44" s="332"/>
      <c r="I44" s="539"/>
      <c r="J44" s="332"/>
      <c r="K44" s="332"/>
      <c r="L44" s="539"/>
      <c r="M44" s="332"/>
      <c r="N44" s="332"/>
      <c r="O44" s="332"/>
      <c r="P44" s="143"/>
      <c r="Q44" s="143"/>
      <c r="R44" s="143"/>
      <c r="S44" s="619"/>
      <c r="T44" s="643"/>
      <c r="U44" s="637"/>
      <c r="V44" s="619"/>
      <c r="W44" s="619"/>
      <c r="X44" s="619"/>
      <c r="Y44" s="619"/>
    </row>
    <row r="45" spans="1:25" s="122" customFormat="1" x14ac:dyDescent="0.25">
      <c r="A45" s="143"/>
      <c r="B45" s="539"/>
      <c r="C45" s="332"/>
      <c r="D45" s="332"/>
      <c r="E45" s="539"/>
      <c r="F45" s="332"/>
      <c r="G45" s="539"/>
      <c r="H45" s="332"/>
      <c r="I45" s="539"/>
      <c r="J45" s="332"/>
      <c r="K45" s="332"/>
      <c r="L45" s="539"/>
      <c r="M45" s="332"/>
      <c r="N45" s="332"/>
      <c r="O45" s="332"/>
      <c r="P45" s="143"/>
      <c r="Q45" s="143"/>
      <c r="R45" s="143"/>
      <c r="S45" s="619"/>
      <c r="T45" s="643"/>
      <c r="U45" s="637"/>
      <c r="V45" s="619"/>
      <c r="W45" s="619"/>
      <c r="X45" s="619"/>
      <c r="Y45" s="619"/>
    </row>
    <row r="46" spans="1:25" s="122" customFormat="1" ht="17.45" customHeight="1" x14ac:dyDescent="0.25">
      <c r="A46" s="143"/>
      <c r="B46" s="539"/>
      <c r="C46" s="332"/>
      <c r="D46" s="332"/>
      <c r="E46" s="539"/>
      <c r="F46" s="332"/>
      <c r="G46" s="539"/>
      <c r="H46" s="332"/>
      <c r="I46" s="539"/>
      <c r="J46" s="332"/>
      <c r="K46" s="332"/>
      <c r="L46" s="539"/>
      <c r="M46" s="332"/>
      <c r="N46" s="332"/>
      <c r="O46" s="332"/>
      <c r="P46" s="143"/>
      <c r="Q46" s="143"/>
      <c r="R46" s="143"/>
      <c r="S46" s="619"/>
      <c r="T46" s="643"/>
      <c r="U46" s="619"/>
      <c r="V46" s="619"/>
      <c r="W46" s="619"/>
      <c r="X46" s="619"/>
      <c r="Y46" s="619"/>
    </row>
    <row r="47" spans="1:25" s="122" customFormat="1" ht="17.45" customHeight="1" x14ac:dyDescent="0.25">
      <c r="A47" s="143"/>
      <c r="B47" s="539"/>
      <c r="C47" s="332"/>
      <c r="D47" s="332"/>
      <c r="E47" s="539"/>
      <c r="F47" s="332"/>
      <c r="G47" s="539"/>
      <c r="H47" s="332"/>
      <c r="I47" s="539"/>
      <c r="J47" s="332"/>
      <c r="K47" s="332"/>
      <c r="L47" s="539"/>
      <c r="M47" s="332"/>
      <c r="N47" s="332"/>
      <c r="O47" s="332"/>
      <c r="P47" s="143"/>
      <c r="Q47" s="143"/>
      <c r="R47" s="143"/>
      <c r="S47" s="619"/>
      <c r="T47" s="643"/>
      <c r="U47" s="619"/>
      <c r="V47" s="619"/>
      <c r="W47" s="619"/>
      <c r="X47" s="619"/>
      <c r="Y47" s="619"/>
    </row>
    <row r="48" spans="1:25" s="122" customFormat="1" x14ac:dyDescent="0.25">
      <c r="A48" s="143"/>
      <c r="B48" s="143"/>
      <c r="C48" s="143"/>
      <c r="D48" s="143"/>
      <c r="E48" s="143"/>
      <c r="F48" s="143"/>
      <c r="G48" s="143"/>
      <c r="H48" s="143"/>
      <c r="I48" s="143"/>
      <c r="J48" s="143"/>
      <c r="K48" s="143"/>
      <c r="L48" s="143"/>
      <c r="M48" s="143"/>
      <c r="N48" s="143"/>
      <c r="O48" s="143"/>
      <c r="P48" s="143"/>
      <c r="Q48" s="143"/>
      <c r="R48" s="143"/>
      <c r="S48" s="619"/>
      <c r="T48" s="638"/>
      <c r="U48" s="619"/>
      <c r="V48" s="619"/>
      <c r="W48" s="619"/>
      <c r="X48" s="619"/>
      <c r="Y48" s="619"/>
    </row>
    <row r="49" spans="1:25" s="122" customFormat="1" x14ac:dyDescent="0.25">
      <c r="A49" s="143"/>
      <c r="B49" s="143"/>
      <c r="C49" s="143"/>
      <c r="D49" s="143"/>
      <c r="E49" s="143"/>
      <c r="F49" s="143"/>
      <c r="G49" s="143"/>
      <c r="H49" s="143"/>
      <c r="I49" s="143"/>
      <c r="J49" s="143"/>
      <c r="K49" s="143"/>
      <c r="L49" s="143"/>
      <c r="M49" s="143"/>
      <c r="N49" s="143"/>
      <c r="O49" s="143"/>
      <c r="P49" s="143"/>
      <c r="Q49" s="143"/>
      <c r="R49" s="143"/>
      <c r="S49" s="619"/>
      <c r="T49" s="619"/>
      <c r="U49" s="619"/>
      <c r="V49" s="619"/>
      <c r="W49" s="619"/>
      <c r="X49" s="619"/>
      <c r="Y49" s="619"/>
    </row>
    <row r="50" spans="1:25" x14ac:dyDescent="0.25">
      <c r="A50" s="23"/>
      <c r="B50" s="291"/>
      <c r="C50" s="225"/>
      <c r="D50" s="225"/>
      <c r="E50" s="225"/>
      <c r="F50" s="225"/>
      <c r="G50" s="225"/>
      <c r="H50" s="225"/>
      <c r="I50" s="225"/>
      <c r="J50" s="225"/>
      <c r="K50" s="225"/>
      <c r="L50" s="225"/>
      <c r="M50" s="225"/>
      <c r="N50" s="225"/>
      <c r="O50" s="225"/>
      <c r="P50" s="23"/>
      <c r="Q50" s="23"/>
      <c r="R50" s="23"/>
      <c r="T50" s="644"/>
    </row>
    <row r="51" spans="1:25" ht="17.100000000000001" customHeight="1" x14ac:dyDescent="0.25">
      <c r="A51" s="23"/>
      <c r="B51" s="225"/>
      <c r="C51" s="225"/>
      <c r="D51" s="225"/>
      <c r="E51" s="225"/>
      <c r="F51" s="225"/>
      <c r="G51" s="225"/>
      <c r="H51" s="225"/>
      <c r="I51" s="225"/>
      <c r="J51" s="225"/>
      <c r="K51" s="225"/>
      <c r="L51" s="225"/>
      <c r="M51" s="225"/>
      <c r="N51" s="225"/>
      <c r="O51" s="225"/>
      <c r="P51" s="23"/>
      <c r="Q51" s="23"/>
      <c r="R51" s="23"/>
      <c r="T51" s="635"/>
    </row>
  </sheetData>
  <sheetProtection sheet="1" formatCells="0" formatColumns="0" formatRows="0" insertColumns="0" insertRows="0" insertHyperlinks="0"/>
  <mergeCells count="201">
    <mergeCell ref="B2:O2"/>
    <mergeCell ref="I18:K18"/>
    <mergeCell ref="B31:D31"/>
    <mergeCell ref="G19:H19"/>
    <mergeCell ref="B21:D21"/>
    <mergeCell ref="E35:F35"/>
    <mergeCell ref="L20:O20"/>
    <mergeCell ref="G35:H35"/>
    <mergeCell ref="L29:O29"/>
    <mergeCell ref="B4:O5"/>
    <mergeCell ref="E28:F28"/>
    <mergeCell ref="I35:K35"/>
    <mergeCell ref="G21:H21"/>
    <mergeCell ref="E23:F23"/>
    <mergeCell ref="B3:O3"/>
    <mergeCell ref="G24:H24"/>
    <mergeCell ref="B35:D35"/>
    <mergeCell ref="L28:O28"/>
    <mergeCell ref="B29:D29"/>
    <mergeCell ref="I25:K25"/>
    <mergeCell ref="G23:H23"/>
    <mergeCell ref="E13:F13"/>
    <mergeCell ref="L32:O32"/>
    <mergeCell ref="G13:H13"/>
    <mergeCell ref="B50:O51"/>
    <mergeCell ref="L18:O18"/>
    <mergeCell ref="E37:F37"/>
    <mergeCell ref="L46:O46"/>
    <mergeCell ref="I37:K37"/>
    <mergeCell ref="I46:K46"/>
    <mergeCell ref="L39:O39"/>
    <mergeCell ref="B45:D45"/>
    <mergeCell ref="L37:O37"/>
    <mergeCell ref="B38:D38"/>
    <mergeCell ref="G45:H45"/>
    <mergeCell ref="B44:D44"/>
    <mergeCell ref="L41:O41"/>
    <mergeCell ref="I29:K29"/>
    <mergeCell ref="I23:K23"/>
    <mergeCell ref="I24:K24"/>
    <mergeCell ref="E32:F32"/>
    <mergeCell ref="L45:O45"/>
    <mergeCell ref="L23:O23"/>
    <mergeCell ref="B24:D24"/>
    <mergeCell ref="E46:F46"/>
    <mergeCell ref="G46:H46"/>
    <mergeCell ref="L42:O42"/>
    <mergeCell ref="L44:O44"/>
    <mergeCell ref="B6:J6"/>
    <mergeCell ref="B37:D37"/>
    <mergeCell ref="G25:H25"/>
    <mergeCell ref="B46:D46"/>
    <mergeCell ref="G34:H34"/>
    <mergeCell ref="E27:F27"/>
    <mergeCell ref="L43:O43"/>
    <mergeCell ref="G27:H27"/>
    <mergeCell ref="G36:H36"/>
    <mergeCell ref="E17:F17"/>
    <mergeCell ref="B32:D32"/>
    <mergeCell ref="G17:H17"/>
    <mergeCell ref="L40:O40"/>
    <mergeCell ref="L31:O31"/>
    <mergeCell ref="I28:K28"/>
    <mergeCell ref="E26:F26"/>
    <mergeCell ref="G26:H26"/>
    <mergeCell ref="L33:O33"/>
    <mergeCell ref="I21:K21"/>
    <mergeCell ref="G14:H14"/>
    <mergeCell ref="I30:K30"/>
    <mergeCell ref="I38:K38"/>
    <mergeCell ref="B18:D18"/>
    <mergeCell ref="L22:O22"/>
    <mergeCell ref="B16:D16"/>
    <mergeCell ref="G11:H11"/>
    <mergeCell ref="G43:H43"/>
    <mergeCell ref="E40:F40"/>
    <mergeCell ref="G40:H40"/>
    <mergeCell ref="E45:F45"/>
    <mergeCell ref="E21:F21"/>
    <mergeCell ref="E30:F30"/>
    <mergeCell ref="I40:K40"/>
    <mergeCell ref="G38:H38"/>
    <mergeCell ref="E14:F14"/>
    <mergeCell ref="G44:H44"/>
    <mergeCell ref="E43:F43"/>
    <mergeCell ref="I44:K44"/>
    <mergeCell ref="I43:K43"/>
    <mergeCell ref="I45:K45"/>
    <mergeCell ref="L9:O9"/>
    <mergeCell ref="E34:F34"/>
    <mergeCell ref="G28:H28"/>
    <mergeCell ref="G37:H37"/>
    <mergeCell ref="I19:K19"/>
    <mergeCell ref="L17:O17"/>
    <mergeCell ref="E41:F41"/>
    <mergeCell ref="E15:F15"/>
    <mergeCell ref="I22:K22"/>
    <mergeCell ref="G22:H22"/>
    <mergeCell ref="I33:K33"/>
    <mergeCell ref="E12:F12"/>
    <mergeCell ref="G12:H12"/>
    <mergeCell ref="I16:K16"/>
    <mergeCell ref="E33:F33"/>
    <mergeCell ref="G33:H33"/>
    <mergeCell ref="L27:O27"/>
    <mergeCell ref="I39:K39"/>
    <mergeCell ref="E16:F16"/>
    <mergeCell ref="E18:F18"/>
    <mergeCell ref="G18:H18"/>
    <mergeCell ref="I34:K34"/>
    <mergeCell ref="E36:F36"/>
    <mergeCell ref="G29:H29"/>
    <mergeCell ref="B1:O1"/>
    <mergeCell ref="E31:F31"/>
    <mergeCell ref="G31:H31"/>
    <mergeCell ref="B33:D33"/>
    <mergeCell ref="E11:F11"/>
    <mergeCell ref="I9:K9"/>
    <mergeCell ref="B27:D27"/>
    <mergeCell ref="G15:H15"/>
    <mergeCell ref="I31:K31"/>
    <mergeCell ref="L16:O16"/>
    <mergeCell ref="B17:D17"/>
    <mergeCell ref="G30:H30"/>
    <mergeCell ref="L24:O24"/>
    <mergeCell ref="E29:F29"/>
    <mergeCell ref="G20:H20"/>
    <mergeCell ref="G9:H9"/>
    <mergeCell ref="I26:K26"/>
    <mergeCell ref="B9:D9"/>
    <mergeCell ref="L26:O26"/>
    <mergeCell ref="I17:K17"/>
    <mergeCell ref="L21:O21"/>
    <mergeCell ref="B22:D22"/>
    <mergeCell ref="L30:O30"/>
    <mergeCell ref="E19:F19"/>
    <mergeCell ref="E9:F9"/>
    <mergeCell ref="B25:D25"/>
    <mergeCell ref="I47:K47"/>
    <mergeCell ref="B28:D28"/>
    <mergeCell ref="E38:F38"/>
    <mergeCell ref="B19:D19"/>
    <mergeCell ref="G32:H32"/>
    <mergeCell ref="G47:H47"/>
    <mergeCell ref="G41:H41"/>
    <mergeCell ref="E22:F22"/>
    <mergeCell ref="E47:F47"/>
    <mergeCell ref="B42:D42"/>
    <mergeCell ref="B36:D36"/>
    <mergeCell ref="I32:K32"/>
    <mergeCell ref="I41:K41"/>
    <mergeCell ref="E10:F10"/>
    <mergeCell ref="G10:H10"/>
    <mergeCell ref="E20:F20"/>
    <mergeCell ref="G16:H16"/>
    <mergeCell ref="G42:H42"/>
    <mergeCell ref="I27:K27"/>
    <mergeCell ref="B41:D41"/>
    <mergeCell ref="I42:K42"/>
    <mergeCell ref="B40:D40"/>
    <mergeCell ref="L25:O25"/>
    <mergeCell ref="B26:D26"/>
    <mergeCell ref="L19:O19"/>
    <mergeCell ref="L34:O34"/>
    <mergeCell ref="E44:F44"/>
    <mergeCell ref="B47:D47"/>
    <mergeCell ref="L47:O47"/>
    <mergeCell ref="B43:D43"/>
    <mergeCell ref="E42:F42"/>
    <mergeCell ref="L38:O38"/>
    <mergeCell ref="L36:O36"/>
    <mergeCell ref="B20:D20"/>
    <mergeCell ref="E39:F39"/>
    <mergeCell ref="G39:H39"/>
    <mergeCell ref="L35:O35"/>
    <mergeCell ref="E24:F24"/>
    <mergeCell ref="B34:D34"/>
    <mergeCell ref="I20:K20"/>
    <mergeCell ref="E25:F25"/>
    <mergeCell ref="B30:D30"/>
    <mergeCell ref="B39:D39"/>
    <mergeCell ref="B23:D23"/>
    <mergeCell ref="I36:K36"/>
    <mergeCell ref="L15:O15"/>
    <mergeCell ref="B10:D10"/>
    <mergeCell ref="B11:D11"/>
    <mergeCell ref="I10:K10"/>
    <mergeCell ref="L10:O10"/>
    <mergeCell ref="I11:K11"/>
    <mergeCell ref="L11:O11"/>
    <mergeCell ref="B12:D12"/>
    <mergeCell ref="I12:K12"/>
    <mergeCell ref="L12:O12"/>
    <mergeCell ref="B13:D13"/>
    <mergeCell ref="I13:K13"/>
    <mergeCell ref="L13:O13"/>
    <mergeCell ref="B14:D14"/>
    <mergeCell ref="I14:K14"/>
    <mergeCell ref="L14:O14"/>
    <mergeCell ref="B15:D15"/>
    <mergeCell ref="I15:K15"/>
  </mergeCells>
  <dataValidations count="1">
    <dataValidation type="list" allowBlank="1" showInputMessage="1" showErrorMessage="1" prompt="Select Yes or No" sqref="K6:K7" xr:uid="{00000000-0002-0000-1200-000000000000}">
      <formula1>"Yes, No"</formula1>
    </dataValidation>
  </dataValidations>
  <pageMargins left="0.25" right="0.25" top="0.75" bottom="0.75" header="0.3" footer="0.3"/>
  <pageSetup paperSize="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f57b53f-0493-42a0-86f6-b9b1333ab06d">
      <Terms xmlns="http://schemas.microsoft.com/office/infopath/2007/PartnerControls"/>
    </lcf76f155ced4ddcb4097134ff3c332f>
    <TaxCatchAll xmlns="3e02667f-0271-471b-bd6e-11a2e16def1d" xsi:nil="true"/>
    <ProjectTypeSubType2 xmlns="b8caa731-411c-4ce8-a2a6-5b517e250d33" xsi:nil="true"/>
    <Phase xmlns="b8caa731-411c-4ce8-a2a6-5b517e250d33" xsi:nil="true"/>
    <ProjectTitle xmlns="b8caa731-411c-4ce8-a2a6-5b517e250d33" xsi:nil="true"/>
    <ProjectTypeSubType1 xmlns="b8caa731-411c-4ce8-a2a6-5b517e250d33" xsi:nil="true"/>
    <DocClassification xmlns="b8caa731-411c-4ce8-a2a6-5b517e250d33" xsi:nil="true"/>
    <ProjectType xmlns="b8caa731-411c-4ce8-a2a6-5b517e250d33" xsi:nil="true"/>
    <GEFCountry xmlns="ceb00776-aa5c-4fc8-b6fe-5f035152e4b6" xsi:nil="true"/>
    <Classification xmlns="ceb00776-aa5c-4fc8-b6fe-5f035152e4b6" xsi:nil="true"/>
    <Country1 xmlns="ceb00776-aa5c-4fc8-b6fe-5f035152e4b6" xsi:nil="true"/>
    <DocPrefix xmlns="ceb00776-aa5c-4fc8-b6fe-5f035152e4b6" xsi:nil="true"/>
    <GEFID xmlns="ceb00776-aa5c-4fc8-b6fe-5f035152e4b6" xsi:nil="true"/>
    <ProjectType xmlns="ceb00776-aa5c-4fc8-b6fe-5f035152e4b6" xsi:nil="true"/>
    <DocCategory xmlns="b8caa731-411c-4ce8-a2a6-5b517e250d33" xsi:nil="true"/>
    <GEFProjectID xmlns="ceb00776-aa5c-4fc8-b6fe-5f035152e4b6" xsi:nil="true"/>
    <DocActive xmlns="ceb00776-aa5c-4fc8-b6fe-5f035152e4b6">Active</DocActive>
    <DocCategory xmlns="ceb00776-aa5c-4fc8-b6fe-5f035152e4b6" xsi:nil="true"/>
    <FocalArea xmlns="b8caa731-411c-4ce8-a2a6-5b517e250d33" xsi:nil="true"/>
    <FocalArea xmlns="ceb00776-aa5c-4fc8-b6fe-5f035152e4b6" xsi:nil="true"/>
    <ProjectStatus xmlns="b8caa731-411c-4ce8-a2a6-5b517e250d33" xsi:nil="true"/>
    <DocType xmlns="ceb00776-aa5c-4fc8-b6fe-5f035152e4b6" xsi:nil="true"/>
    <ProjectTitle xmlns="ceb00776-aa5c-4fc8-b6fe-5f035152e4b6" xsi:nil="true"/>
    <RecordStatus xmlns="b8caa731-411c-4ce8-a2a6-5b517e250d33">Active</RecordStatus>
    <TrustFundType xmlns="ceb00776-aa5c-4fc8-b6fe-5f035152e4b6" xsi:nil="true"/>
    <DocumentTitle xmlns="ceb00776-aa5c-4fc8-b6fe-5f035152e4b6" xsi:nil="true"/>
    <GEFID xmlns="b8caa731-411c-4ce8-a2a6-5b517e250d33" xsi:nil="true"/>
    <TrustFund xmlns="b8caa731-411c-4ce8-a2a6-5b517e250d3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GEF Documents Content Type" ma:contentTypeID="0x01010000FE34C145B86045B63DA32DFB8FDDBE00F30692405A985C4A8B0A6D5A715BB992" ma:contentTypeVersion="28" ma:contentTypeDescription="" ma:contentTypeScope="" ma:versionID="0cad12d6bf3e251d40c7107c62dad9a9">
  <xsd:schema xmlns:xsd="http://www.w3.org/2001/XMLSchema" xmlns:xs="http://www.w3.org/2001/XMLSchema" xmlns:p="http://schemas.microsoft.com/office/2006/metadata/properties" xmlns:ns2="ceb00776-aa5c-4fc8-b6fe-5f035152e4b6" xmlns:ns3="c7ede9f9-c657-4e65-88e7-7be717847d9e" xmlns:ns4="3e02667f-0271-471b-bd6e-11a2e16def1d" xmlns:ns5="ff57b53f-0493-42a0-86f6-b9b1333ab06d" xmlns:ns6="b8caa731-411c-4ce8-a2a6-5b517e250d33" targetNamespace="http://schemas.microsoft.com/office/2006/metadata/properties" ma:root="true" ma:fieldsID="a66909d60abafbe0d1ff022b6d7a6318" ns2:_="" ns3:_="" ns4:_="" ns5:_="" ns6:_="">
    <xsd:import namespace="ceb00776-aa5c-4fc8-b6fe-5f035152e4b6"/>
    <xsd:import namespace="c7ede9f9-c657-4e65-88e7-7be717847d9e"/>
    <xsd:import namespace="3e02667f-0271-471b-bd6e-11a2e16def1d"/>
    <xsd:import namespace="ff57b53f-0493-42a0-86f6-b9b1333ab06d"/>
    <xsd:import namespace="b8caa731-411c-4ce8-a2a6-5b517e250d33"/>
    <xsd:element name="properties">
      <xsd:complexType>
        <xsd:sequence>
          <xsd:element name="documentManagement">
            <xsd:complexType>
              <xsd:all>
                <xsd:element ref="ns2:Classification" minOccurs="0"/>
                <xsd:element ref="ns2:Country1" minOccurs="0"/>
                <xsd:element ref="ns2:DocActive" minOccurs="0"/>
                <xsd:element ref="ns2:DocCategory" minOccurs="0"/>
                <xsd:element ref="ns2:DocPrefix" minOccurs="0"/>
                <xsd:element ref="ns2:DocType" minOccurs="0"/>
                <xsd:element ref="ns2:DocumentTitle" minOccurs="0"/>
                <xsd:element ref="ns2:FocalArea" minOccurs="0"/>
                <xsd:element ref="ns2:GEFID" minOccurs="0"/>
                <xsd:element ref="ns2:ProjectTitle" minOccurs="0"/>
                <xsd:element ref="ns2:ProjectType" minOccurs="0"/>
                <xsd:element ref="ns2:TrustFundType" minOccurs="0"/>
                <xsd:element ref="ns3:MediaServiceMetadata" minOccurs="0"/>
                <xsd:element ref="ns3:MediaServiceFastMetadata" minOccurs="0"/>
                <xsd:element ref="ns4:TaxCatchAll" minOccurs="0"/>
                <xsd:element ref="ns2:GEFCountry" minOccurs="0"/>
                <xsd:element ref="ns2:GEFProjectID" minOccurs="0"/>
                <xsd:element ref="ns5:MediaServiceAutoTags" minOccurs="0"/>
                <xsd:element ref="ns5:MediaServiceOCR" minOccurs="0"/>
                <xsd:element ref="ns6:SharedWithUsers" minOccurs="0"/>
                <xsd:element ref="ns6:SharedWithDetails" minOccurs="0"/>
                <xsd:element ref="ns5:MediaServiceDateTaken" minOccurs="0"/>
                <xsd:element ref="ns5:MediaServiceGenerationTime" minOccurs="0"/>
                <xsd:element ref="ns5:MediaServiceEventHashCode" minOccurs="0"/>
                <xsd:element ref="ns5:MediaServiceAutoKeyPoints" minOccurs="0"/>
                <xsd:element ref="ns5:MediaServiceKeyPoints" minOccurs="0"/>
                <xsd:element ref="ns5:MediaServiceLocation" minOccurs="0"/>
                <xsd:element ref="ns5:lcf76f155ced4ddcb4097134ff3c332f" minOccurs="0"/>
                <xsd:element ref="ns5:MediaLengthInSeconds" minOccurs="0"/>
                <xsd:element ref="ns5:MediaServiceObjectDetectorVersions" minOccurs="0"/>
                <xsd:element ref="ns5:MediaServiceSearchProperties" minOccurs="0"/>
                <xsd:element ref="ns6:ProjectTypeSubType1" minOccurs="0"/>
                <xsd:element ref="ns6:ProjectTypeSubType2" minOccurs="0"/>
                <xsd:element ref="ns6:DocCategory" minOccurs="0"/>
                <xsd:element ref="ns6:DocClassification" minOccurs="0"/>
                <xsd:element ref="ns6:FocalArea" minOccurs="0"/>
                <xsd:element ref="ns6:GEFID" minOccurs="0"/>
                <xsd:element ref="ns6:Phase" minOccurs="0"/>
                <xsd:element ref="ns6:ProjectStatus" minOccurs="0"/>
                <xsd:element ref="ns6:ProjectTitle" minOccurs="0"/>
                <xsd:element ref="ns6:ProjectType" minOccurs="0"/>
                <xsd:element ref="ns6:RecordStatus" minOccurs="0"/>
                <xsd:element ref="ns6:TrustF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b00776-aa5c-4fc8-b6fe-5f035152e4b6" elementFormDefault="qualified">
    <xsd:import namespace="http://schemas.microsoft.com/office/2006/documentManagement/types"/>
    <xsd:import namespace="http://schemas.microsoft.com/office/infopath/2007/PartnerControls"/>
    <xsd:element name="Classification" ma:index="8" nillable="true" ma:displayName="Classification" ma:internalName="Classification">
      <xsd:simpleType>
        <xsd:restriction base="dms:Text">
          <xsd:maxLength value="255"/>
        </xsd:restriction>
      </xsd:simpleType>
    </xsd:element>
    <xsd:element name="Country1" ma:index="9" nillable="true" ma:displayName="Country" ma:internalName="Country1">
      <xsd:simpleType>
        <xsd:restriction base="dms:Text">
          <xsd:maxLength value="255"/>
        </xsd:restriction>
      </xsd:simpleType>
    </xsd:element>
    <xsd:element name="DocActive" ma:index="10" nillable="true" ma:displayName="DocActive" ma:default="Active" ma:format="Dropdown" ma:internalName="DocActive" ma:readOnly="false">
      <xsd:simpleType>
        <xsd:restriction base="dms:Choice">
          <xsd:enumeration value="Active"/>
          <xsd:enumeration value="InActive"/>
        </xsd:restriction>
      </xsd:simpleType>
    </xsd:element>
    <xsd:element name="DocCategory" ma:index="11" nillable="true" ma:displayName="DocCategory" ma:internalName="DocCategory">
      <xsd:simpleType>
        <xsd:restriction base="dms:Text">
          <xsd:maxLength value="255"/>
        </xsd:restriction>
      </xsd:simpleType>
    </xsd:element>
    <xsd:element name="DocPrefix" ma:index="12" nillable="true" ma:displayName="DocPrefix" ma:internalName="DocPrefix">
      <xsd:simpleType>
        <xsd:restriction base="dms:Text">
          <xsd:maxLength value="255"/>
        </xsd:restriction>
      </xsd:simpleType>
    </xsd:element>
    <xsd:element name="DocType" ma:index="13" nillable="true" ma:displayName="DocType" ma:internalName="DocType">
      <xsd:simpleType>
        <xsd:restriction base="dms:Text">
          <xsd:maxLength value="255"/>
        </xsd:restriction>
      </xsd:simpleType>
    </xsd:element>
    <xsd:element name="DocumentTitle" ma:index="14" nillable="true" ma:displayName="DocumentTitle" ma:internalName="DocumentTitle">
      <xsd:simpleType>
        <xsd:restriction base="dms:Text">
          <xsd:maxLength value="255"/>
        </xsd:restriction>
      </xsd:simpleType>
    </xsd:element>
    <xsd:element name="FocalArea" ma:index="15" nillable="true" ma:displayName="FocalArea" ma:internalName="FocalArea">
      <xsd:simpleType>
        <xsd:restriction base="dms:Text">
          <xsd:maxLength value="255"/>
        </xsd:restriction>
      </xsd:simpleType>
    </xsd:element>
    <xsd:element name="GEFID" ma:index="16" nillable="true" ma:displayName="GEFID" ma:internalName="GEFID">
      <xsd:simpleType>
        <xsd:restriction base="dms:Text">
          <xsd:maxLength value="255"/>
        </xsd:restriction>
      </xsd:simpleType>
    </xsd:element>
    <xsd:element name="ProjectTitle" ma:index="17" nillable="true" ma:displayName="ProjectTitle" ma:internalName="ProjectTitle" ma:readOnly="false">
      <xsd:simpleType>
        <xsd:restriction base="dms:Note">
          <xsd:maxLength value="255"/>
        </xsd:restriction>
      </xsd:simpleType>
    </xsd:element>
    <xsd:element name="ProjectType" ma:index="18" nillable="true" ma:displayName="ProjectType" ma:internalName="ProjectType">
      <xsd:simpleType>
        <xsd:restriction base="dms:Text">
          <xsd:maxLength value="255"/>
        </xsd:restriction>
      </xsd:simpleType>
    </xsd:element>
    <xsd:element name="TrustFundType" ma:index="19" nillable="true" ma:displayName="TrustFundType" ma:internalName="TrustFundType">
      <xsd:simpleType>
        <xsd:restriction base="dms:Text">
          <xsd:maxLength value="255"/>
        </xsd:restriction>
      </xsd:simpleType>
    </xsd:element>
    <xsd:element name="GEFCountry" ma:index="23" nillable="true" ma:displayName="GEFCountry" ma:internalName="GEFCountry">
      <xsd:simpleType>
        <xsd:restriction base="dms:Note"/>
      </xsd:simpleType>
    </xsd:element>
    <xsd:element name="GEFProjectID" ma:index="24" nillable="true" ma:displayName="GEFProjectID" ma:internalName="GEFProject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ede9f9-c657-4e65-88e7-7be717847d9e"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a0844f6-a59b-4fa4-b58a-6bc4e72871bd}" ma:internalName="TaxCatchAll" ma:showField="CatchAllData" ma:web="ceb00776-aa5c-4fc8-b6fe-5f035152e4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57b53f-0493-42a0-86f6-b9b1333ab06d" elementFormDefault="qualified">
    <xsd:import namespace="http://schemas.microsoft.com/office/2006/documentManagement/types"/>
    <xsd:import namespace="http://schemas.microsoft.com/office/infopath/2007/PartnerControls"/>
    <xsd:element name="MediaServiceAutoTags" ma:index="25" nillable="true" ma:displayName="MediaServiceAutoTags" ma:internalName="MediaServiceAutoTags" ma:readOnly="true">
      <xsd:simpleType>
        <xsd:restriction base="dms:Text"/>
      </xsd:simpleType>
    </xsd:element>
    <xsd:element name="MediaServiceOCR" ma:index="26" nillable="true" ma:displayName="MediaServiceOCR" ma:internalName="MediaServiceOCR" ma:readOnly="true">
      <xsd:simpleType>
        <xsd:restriction base="dms:Note">
          <xsd:maxLength value="255"/>
        </xsd:restriction>
      </xsd:simpleType>
    </xsd:element>
    <xsd:element name="MediaServiceDateTaken" ma:index="29" nillable="true" ma:displayName="MediaServiceDateTaken" ma:hidden="true" ma:internalName="MediaServiceDateTaken" ma:readOnly="true">
      <xsd:simpleType>
        <xsd:restriction base="dms:Text"/>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2a6c10d7-b926-4fc0-945e-3cbf5049f6bd" ma:termSetId="09814cd3-568e-fe90-9814-8d621ff8fb84" ma:anchorId="fba54fb3-c3e1-fe81-a776-ca4b69148c4d" ma:open="true" ma:isKeyword="false">
      <xsd:complexType>
        <xsd:sequence>
          <xsd:element ref="pc:Terms" minOccurs="0" maxOccurs="1"/>
        </xsd:sequence>
      </xsd:complexType>
    </xsd:element>
    <xsd:element name="MediaLengthInSeconds" ma:index="37" nillable="true" ma:displayName="MediaLengthInSeconds" ma:hidden="true" ma:internalName="MediaLengthInSeconds" ma:readOnly="true">
      <xsd:simpleType>
        <xsd:restriction base="dms:Unknown"/>
      </xsd:simpleType>
    </xsd:element>
    <xsd:element name="MediaServiceObjectDetectorVersions" ma:index="3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caa731-411c-4ce8-a2a6-5b517e250d33"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element name="ProjectTypeSubType1" ma:index="40" nillable="true" ma:displayName="ProjectTypeSubType1" ma:internalName="ProjectTypeSubType1">
      <xsd:simpleType>
        <xsd:restriction base="dms:Text">
          <xsd:maxLength value="255"/>
        </xsd:restriction>
      </xsd:simpleType>
    </xsd:element>
    <xsd:element name="ProjectTypeSubType2" ma:index="41" nillable="true" ma:displayName="ProjectTypeSubType2" ma:internalName="ProjectTypeSubType2">
      <xsd:simpleType>
        <xsd:restriction base="dms:Text">
          <xsd:maxLength value="255"/>
        </xsd:restriction>
      </xsd:simpleType>
    </xsd:element>
    <xsd:element name="DocCategory" ma:index="42" nillable="true" ma:displayName="DocCategory" ma:default="" ma:internalName="DocCategory0">
      <xsd:simpleType>
        <xsd:restriction base="dms:Text">
          <xsd:maxLength value="255"/>
        </xsd:restriction>
      </xsd:simpleType>
    </xsd:element>
    <xsd:element name="DocClassification" ma:index="43" nillable="true" ma:displayName="DocClassification" ma:default="" ma:internalName="DocClassification">
      <xsd:simpleType>
        <xsd:restriction base="dms:Text">
          <xsd:maxLength value="255"/>
        </xsd:restriction>
      </xsd:simpleType>
    </xsd:element>
    <xsd:element name="FocalArea" ma:index="44" nillable="true" ma:displayName="FocalArea" ma:default="" ma:internalName="FocalArea0">
      <xsd:simpleType>
        <xsd:restriction base="dms:Text">
          <xsd:maxLength value="255"/>
        </xsd:restriction>
      </xsd:simpleType>
    </xsd:element>
    <xsd:element name="GEFID" ma:index="45" nillable="true" ma:displayName="GEFID" ma:default="" ma:internalName="GEFID0">
      <xsd:simpleType>
        <xsd:restriction base="dms:Text">
          <xsd:maxLength value="255"/>
        </xsd:restriction>
      </xsd:simpleType>
    </xsd:element>
    <xsd:element name="Phase" ma:index="46" nillable="true" ma:displayName="Phase" ma:default="" ma:indexed="true" ma:internalName="Phase">
      <xsd:simpleType>
        <xsd:restriction base="dms:Text">
          <xsd:maxLength value="255"/>
        </xsd:restriction>
      </xsd:simpleType>
    </xsd:element>
    <xsd:element name="ProjectStatus" ma:index="47" nillable="true" ma:displayName="ProjectStatus" ma:default="" ma:internalName="ProjectStatus">
      <xsd:simpleType>
        <xsd:restriction base="dms:Text">
          <xsd:maxLength value="255"/>
        </xsd:restriction>
      </xsd:simpleType>
    </xsd:element>
    <xsd:element name="ProjectTitle" ma:index="48" nillable="true" ma:displayName="ProjectTitle" ma:default="" ma:internalName="ProjectTitle0">
      <xsd:simpleType>
        <xsd:restriction base="dms:Text">
          <xsd:maxLength value="255"/>
        </xsd:restriction>
      </xsd:simpleType>
    </xsd:element>
    <xsd:element name="ProjectType" ma:index="49" nillable="true" ma:displayName="ProjectType" ma:default="" ma:internalName="ProjectType0">
      <xsd:simpleType>
        <xsd:restriction base="dms:Text">
          <xsd:maxLength value="255"/>
        </xsd:restriction>
      </xsd:simpleType>
    </xsd:element>
    <xsd:element name="RecordStatus" ma:index="50" nillable="true" ma:displayName="RecordStatus" ma:default="Active" ma:format="Dropdown" ma:internalName="RecordStatus">
      <xsd:simpleType>
        <xsd:restriction base="dms:Choice">
          <xsd:enumeration value="Active"/>
          <xsd:enumeration value="InActive"/>
        </xsd:restriction>
      </xsd:simpleType>
    </xsd:element>
    <xsd:element name="TrustFund" ma:index="51" nillable="true" ma:displayName="TrustFund" ma:default="" ma:internalName="TrustFun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7D0787-AF15-4837-A9E9-E8A4C743BFD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71A0A93-96E9-48BE-91EC-43EF5B564894}"/>
</file>

<file path=customXml/itemProps3.xml><?xml version="1.0" encoding="utf-8"?>
<ds:datastoreItem xmlns:ds="http://schemas.openxmlformats.org/officeDocument/2006/customXml" ds:itemID="{57C9A93C-AABF-4C4E-A804-8F4015A676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24</vt:i4>
      </vt:variant>
    </vt:vector>
  </HeadingPairs>
  <TitlesOfParts>
    <vt:vector size="43" baseType="lpstr">
      <vt:lpstr>Table of Contents</vt:lpstr>
      <vt:lpstr>1. Basic project data</vt:lpstr>
      <vt:lpstr>_Calc</vt:lpstr>
      <vt:lpstr>Countries</vt:lpstr>
      <vt:lpstr>TypeofTrustFund</vt:lpstr>
      <vt:lpstr>FocalArea</vt:lpstr>
      <vt:lpstr>2. Progress towards outcomes</vt:lpstr>
      <vt:lpstr>3. Implementation Progress</vt:lpstr>
      <vt:lpstr>4. Summary_Progress &amp; Challenge</vt:lpstr>
      <vt:lpstr>5. ESS Risk</vt:lpstr>
      <vt:lpstr>6. Risks to the Project</vt:lpstr>
      <vt:lpstr>7. Follow-up on Mid-term review</vt:lpstr>
      <vt:lpstr>8. Minor project amendments</vt:lpstr>
      <vt:lpstr>9. Stakeholders' Engagement</vt:lpstr>
      <vt:lpstr>10. Gender Mainstreaming</vt:lpstr>
      <vt:lpstr>11. Knowledge Management</vt:lpstr>
      <vt:lpstr>12. Indigenous &amp; Local Involve.</vt:lpstr>
      <vt:lpstr>13. Co-Financing Table</vt:lpstr>
      <vt:lpstr>14. GEO Location</vt:lpstr>
      <vt:lpstr>Countries</vt:lpstr>
      <vt:lpstr>DevScore</vt:lpstr>
      <vt:lpstr>ImpCells</vt:lpstr>
      <vt:lpstr>ImpRatings</vt:lpstr>
      <vt:lpstr>ImpScore</vt:lpstr>
      <vt:lpstr>NumRating</vt:lpstr>
      <vt:lpstr>'1. Basic project data'!Print_Area</vt:lpstr>
      <vt:lpstr>'10. Gender Mainstreaming'!Print_Area</vt:lpstr>
      <vt:lpstr>'11. Knowledge Management'!Print_Area</vt:lpstr>
      <vt:lpstr>'12. Indigenous &amp; Local Involve.'!Print_Area</vt:lpstr>
      <vt:lpstr>'13. Co-Financing Table'!Print_Area</vt:lpstr>
      <vt:lpstr>'14. GEO Location'!Print_Area</vt:lpstr>
      <vt:lpstr>'2. Progress towards outcomes'!Print_Area</vt:lpstr>
      <vt:lpstr>'3. Implementation Progress'!Print_Area</vt:lpstr>
      <vt:lpstr>'4. Summary_Progress &amp; Challenge'!Print_Area</vt:lpstr>
      <vt:lpstr>'5. ESS Risk'!Print_Area</vt:lpstr>
      <vt:lpstr>'6. Risks to the Project'!Print_Area</vt:lpstr>
      <vt:lpstr>'7. Follow-up on Mid-term review'!Print_Area</vt:lpstr>
      <vt:lpstr>'8. Minor project amendments'!Print_Area</vt:lpstr>
      <vt:lpstr>'9. Stakeholders'' Engagement'!Print_Area</vt:lpstr>
      <vt:lpstr>'Table of Contents'!Print_Area</vt:lpstr>
      <vt:lpstr>TxtRating</vt:lpstr>
      <vt:lpstr>Weights</vt:lpstr>
      <vt:lpstr>Weights2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Wulseh, Chancelyne (OCBD)</dc:creator>
  <cp:keywords/>
  <dc:description/>
  <cp:lastModifiedBy>Brentan, Emilia (OCBD)</cp:lastModifiedBy>
  <cp:revision/>
  <dcterms:created xsi:type="dcterms:W3CDTF">2025-03-28T08:41:42Z</dcterms:created>
  <dcterms:modified xsi:type="dcterms:W3CDTF">2026-08-31T09:10:40Z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0x01010000FE34C145B86045B63DA32DFB8FDDBE00F30692405A985C4A8B0A6D5A715BB992</vt:lpwstr>
  </property>
  <property fmtid="{D5CDD505-2E9C-101B-9397-08002B2CF9AE}" pid="3" name="MediaServiceImageTags">
    <vt:lpwstr/>
  </property>
  <property fmtid="{D5CDD505-2E9C-101B-9397-08002B2CF9AE}" pid="4" name="Order">
    <vt:r8>9430400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_SourceUrl">
    <vt:lpwstr/>
  </property>
  <property fmtid="{D5CDD505-2E9C-101B-9397-08002B2CF9AE}" pid="12" name="_SharedFileIndex">
    <vt:lpwstr/>
  </property>
  <property fmtid="{D5CDD505-2E9C-101B-9397-08002B2CF9AE}" pid="13" name="GEF_Agencies">
    <vt:lpwstr/>
  </property>
  <property fmtid="{D5CDD505-2E9C-101B-9397-08002B2CF9AE}" pid="14" name="GEF_DocumentPrefix">
    <vt:lpwstr>Project Implementation Report (PIR)</vt:lpwstr>
  </property>
  <property fmtid="{D5CDD505-2E9C-101B-9397-08002B2CF9AE}" pid="15" name="GEF_Phase">
    <vt:lpwstr>GEF - 7</vt:lpwstr>
  </property>
  <property fmtid="{D5CDD505-2E9C-101B-9397-08002B2CF9AE}" pid="16" name="GEF_ID">
    <vt:lpwstr>10184</vt:lpwstr>
  </property>
  <property fmtid="{D5CDD505-2E9C-101B-9397-08002B2CF9AE}" pid="17" name="GEF_TrustFund">
    <vt:lpwstr>GET</vt:lpwstr>
  </property>
  <property fmtid="{D5CDD505-2E9C-101B-9397-08002B2CF9AE}" pid="18" name="GEF_Country">
    <vt:lpwstr>Ecuador</vt:lpwstr>
  </property>
  <property fmtid="{D5CDD505-2E9C-101B-9397-08002B2CF9AE}" pid="19" name="GEF_ProjectType">
    <vt:lpwstr>FSP</vt:lpwstr>
  </property>
  <property fmtid="{D5CDD505-2E9C-101B-9397-08002B2CF9AE}" pid="20" name="GEF_DocumentCategory">
    <vt:lpwstr>M and E Document</vt:lpwstr>
  </property>
  <property fmtid="{D5CDD505-2E9C-101B-9397-08002B2CF9AE}" pid="21" name="GEF_DocumentClassification">
    <vt:lpwstr>Public</vt:lpwstr>
  </property>
  <property fmtid="{D5CDD505-2E9C-101B-9397-08002B2CF9AE}" pid="22" name="GEF_DocumentType">
    <vt:lpwstr>PIR 4</vt:lpwstr>
  </property>
  <property fmtid="{D5CDD505-2E9C-101B-9397-08002B2CF9AE}" pid="23" name="GEF_ProjectID">
    <vt:lpwstr>a638f940-f256-e911-a827-000d3a365662</vt:lpwstr>
  </property>
  <property fmtid="{D5CDD505-2E9C-101B-9397-08002B2CF9AE}" pid="24" name="GEF_ProjectTitle">
    <vt:lpwstr>LDN Target-Setting and Restoration of Degraded Landscapes in Western Andes and Coastal areas</vt:lpwstr>
  </property>
  <property fmtid="{D5CDD505-2E9C-101B-9397-08002B2CF9AE}" pid="25" name="GEF_FocalArea">
    <vt:lpwstr>Land Degradation</vt:lpwstr>
  </property>
  <property fmtid="{D5CDD505-2E9C-101B-9397-08002B2CF9AE}" pid="26" name="GEF_ProjectTypeSubType1">
    <vt:lpwstr/>
  </property>
  <property fmtid="{D5CDD505-2E9C-101B-9397-08002B2CF9AE}" pid="27" name="GEF_DocumentTitle">
    <vt:lpwstr>GEFID10184_2026PIR_FAO_Ecuador</vt:lpwstr>
  </property>
  <property fmtid="{D5CDD505-2E9C-101B-9397-08002B2CF9AE}" pid="28" name="GEF_ProjectTypeSubType2">
    <vt:lpwstr/>
  </property>
</Properties>
</file>