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O:\M2pa\Refonte The MedFund\2 - Bailleurs\01-PROJET GEF7\Reporting\PIR\"/>
    </mc:Choice>
  </mc:AlternateContent>
  <xr:revisionPtr revIDLastSave="4" documentId="8_{C9AAA190-F46D-4B86-AF0B-F5DC2F476EF7}" xr6:coauthVersionLast="47" xr6:coauthVersionMax="47" xr10:uidLastSave="{CC07D49B-F64C-408C-9B11-6BB0AC07DB6A}"/>
  <bookViews>
    <workbookView xWindow="792" yWindow="192" windowWidth="21624" windowHeight="11244" xr2:uid="{00000000-000D-0000-FFFF-FFFF00000000}"/>
  </bookViews>
  <sheets>
    <sheet name="CI Worksheet" sheetId="1" r:id="rId1"/>
    <sheet name="Lists" sheetId="2" state="hidden" r:id="rId2"/>
  </sheets>
  <definedNames>
    <definedName name="F_GEB_BD_target" localSheetId="0">'CI Worksheet'!#REF!</definedName>
    <definedName name="GEF_IA_01" localSheetId="0">'CI Worksheet'!#REF!</definedName>
    <definedName name="IUCN_category">Lists!$B$3:$B$12</definedName>
    <definedName name="POPS">Lists!$B$26:$B$51</definedName>
    <definedName name="POPS_Type">Lists!$B$26:$B$51</definedName>
    <definedName name="PPG_fa_01" localSheetId="0">'CI Worksheet'!#REF!</definedName>
    <definedName name="technology">Lists!$B$14:$B$24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perfg1uE3vOut68tvG9LyPgJDTqIuDf6rKKUozP7Y4="/>
    </ext>
  </extLst>
</workbook>
</file>

<file path=xl/calcChain.xml><?xml version="1.0" encoding="utf-8"?>
<calcChain xmlns="http://schemas.openxmlformats.org/spreadsheetml/2006/main">
  <c r="J58" i="1" l="1"/>
  <c r="J46" i="1"/>
  <c r="G16" i="1"/>
  <c r="H16" i="1"/>
  <c r="I16" i="1"/>
  <c r="J16" i="1"/>
  <c r="G235" i="1"/>
  <c r="H235" i="1"/>
  <c r="I235" i="1"/>
  <c r="J235" i="1"/>
  <c r="G73" i="1"/>
  <c r="H73" i="1"/>
  <c r="I73" i="1"/>
  <c r="J73" i="1"/>
  <c r="G129" i="1"/>
  <c r="H129" i="1"/>
  <c r="I129" i="1"/>
  <c r="J129" i="1"/>
  <c r="G162" i="1"/>
  <c r="H162" i="1"/>
  <c r="I162" i="1"/>
  <c r="J162" i="1"/>
  <c r="G36" i="1"/>
  <c r="H36" i="1"/>
  <c r="G163" i="1"/>
  <c r="H163" i="1"/>
  <c r="I163" i="1"/>
  <c r="J163" i="1"/>
  <c r="G300" i="1"/>
  <c r="H300" i="1"/>
  <c r="I300" i="1"/>
  <c r="J300" i="1"/>
  <c r="J242" i="1"/>
  <c r="I242" i="1"/>
  <c r="H242" i="1"/>
  <c r="G242" i="1"/>
  <c r="J161" i="1"/>
  <c r="G161" i="1"/>
  <c r="I161" i="1"/>
  <c r="H161" i="1"/>
  <c r="J153" i="1"/>
  <c r="I153" i="1"/>
  <c r="H153" i="1"/>
  <c r="G153" i="1"/>
  <c r="J147" i="1"/>
  <c r="I147" i="1"/>
  <c r="H147" i="1"/>
  <c r="G147" i="1"/>
  <c r="J141" i="1"/>
  <c r="I141" i="1"/>
  <c r="H141" i="1"/>
  <c r="G141" i="1"/>
  <c r="J135" i="1"/>
  <c r="I135" i="1"/>
  <c r="H135" i="1"/>
  <c r="G135" i="1"/>
  <c r="J120" i="1"/>
  <c r="I120" i="1"/>
  <c r="H120" i="1"/>
  <c r="G120" i="1"/>
  <c r="J104" i="1"/>
  <c r="I104" i="1"/>
  <c r="H104" i="1"/>
  <c r="G104" i="1"/>
  <c r="J97" i="1"/>
  <c r="I97" i="1"/>
  <c r="H97" i="1"/>
  <c r="G97" i="1"/>
  <c r="J91" i="1"/>
  <c r="I91" i="1"/>
  <c r="H91" i="1"/>
  <c r="G91" i="1"/>
  <c r="J85" i="1"/>
  <c r="I85" i="1"/>
  <c r="H85" i="1"/>
  <c r="G85" i="1"/>
  <c r="J79" i="1"/>
  <c r="I79" i="1"/>
  <c r="H79" i="1"/>
  <c r="G79" i="1"/>
  <c r="N68" i="1"/>
  <c r="M68" i="1"/>
  <c r="L68" i="1"/>
  <c r="K68" i="1"/>
  <c r="H68" i="1"/>
  <c r="J62" i="1"/>
  <c r="H62" i="1"/>
  <c r="J60" i="1"/>
  <c r="I60" i="1"/>
  <c r="H60" i="1"/>
  <c r="J59" i="1"/>
  <c r="I59" i="1"/>
  <c r="H59" i="1"/>
  <c r="I58" i="1"/>
  <c r="H58" i="1"/>
  <c r="J56" i="1"/>
  <c r="I56" i="1"/>
  <c r="H56" i="1"/>
  <c r="J54" i="1"/>
  <c r="J68" i="1" s="1"/>
  <c r="I54" i="1"/>
  <c r="I68" i="1" s="1"/>
  <c r="H54" i="1"/>
  <c r="J49" i="1"/>
  <c r="J36" i="1" s="1"/>
  <c r="I49" i="1"/>
  <c r="I36" i="1" s="1"/>
  <c r="H49" i="1"/>
  <c r="N31" i="1"/>
  <c r="M31" i="1"/>
  <c r="L31" i="1"/>
  <c r="K31" i="1"/>
  <c r="J31" i="1"/>
  <c r="I31" i="1"/>
  <c r="H31" i="1"/>
  <c r="G31" i="1"/>
  <c r="J23" i="1"/>
  <c r="I23" i="1"/>
  <c r="H23" i="1"/>
  <c r="G23" i="1"/>
</calcChain>
</file>

<file path=xl/sharedStrings.xml><?xml version="1.0" encoding="utf-8"?>
<sst xmlns="http://schemas.openxmlformats.org/spreadsheetml/2006/main" count="630" uniqueCount="269">
  <si>
    <t>GEF-8 Results Measurement Framework Worksheet</t>
  </si>
  <si>
    <t>Table of Content</t>
  </si>
  <si>
    <t>Please complete relevant indicators and provide justifications in the textbox at the bottom.</t>
  </si>
  <si>
    <t>Conserving and Sustainably Using Biodiversity</t>
  </si>
  <si>
    <t>Sustainably Managing and Restoring Land</t>
  </si>
  <si>
    <t>GEF ID:</t>
  </si>
  <si>
    <t>Reducing GHG Emissions</t>
  </si>
  <si>
    <t>Agency ID:</t>
  </si>
  <si>
    <t>Strengthening Transboundary Water Management</t>
  </si>
  <si>
    <t>Reported by:</t>
  </si>
  <si>
    <t>Reducing Chemicals and Waste</t>
  </si>
  <si>
    <t>Date:</t>
  </si>
  <si>
    <t>Direct Beneficiaries</t>
  </si>
  <si>
    <t>CONSERVING &amp; SUSTAINABLY USING BIODIVERSITY</t>
  </si>
  <si>
    <t>Core Indicator 1</t>
  </si>
  <si>
    <t>Terrestrial protected areas created or under improved management</t>
  </si>
  <si>
    <t>TOTAL HECTARES (1.1 + 1.2)</t>
  </si>
  <si>
    <t>Expected</t>
  </si>
  <si>
    <t>Achieved</t>
  </si>
  <si>
    <t>PIF Stage</t>
  </si>
  <si>
    <t>Endorsement</t>
  </si>
  <si>
    <t>FY24</t>
  </si>
  <si>
    <t>FY25</t>
  </si>
  <si>
    <t>Indicator 1.1</t>
  </si>
  <si>
    <t>Terrestrial protected areas newly created</t>
  </si>
  <si>
    <t>Name of Protected Area</t>
  </si>
  <si>
    <t>WDPA ID</t>
  </si>
  <si>
    <r>
      <rPr>
        <b/>
        <sz val="11"/>
        <color rgb="FF595959"/>
        <rFont val="Calibri"/>
      </rPr>
      <t xml:space="preserve">IUCN Category </t>
    </r>
    <r>
      <rPr>
        <b/>
        <i/>
        <sz val="11"/>
        <color rgb="FF595959"/>
        <rFont val="Calibri"/>
      </rPr>
      <t>(please select from the dropdown list)</t>
    </r>
  </si>
  <si>
    <r>
      <rPr>
        <b/>
        <sz val="11"/>
        <color rgb="FF595959"/>
        <rFont val="Calibri"/>
      </rPr>
      <t xml:space="preserve">Expected </t>
    </r>
    <r>
      <rPr>
        <b/>
        <i/>
        <sz val="11"/>
        <color rgb="FF595959"/>
        <rFont val="Calibri"/>
      </rPr>
      <t>(hectares)</t>
    </r>
  </si>
  <si>
    <r>
      <rPr>
        <b/>
        <sz val="11"/>
        <color rgb="FF595959"/>
        <rFont val="Calibri"/>
      </rPr>
      <t xml:space="preserve">Achieved </t>
    </r>
    <r>
      <rPr>
        <b/>
        <i/>
        <sz val="11"/>
        <color rgb="FF595959"/>
        <rFont val="Calibri"/>
      </rPr>
      <t>(hectares)</t>
    </r>
  </si>
  <si>
    <t>&lt;pls select&gt;</t>
  </si>
  <si>
    <t xml:space="preserve">Sum &gt;&gt;&gt;  </t>
  </si>
  <si>
    <t>Indicator 1.2</t>
  </si>
  <si>
    <t>Terrestrial protected areas under improved management effectiveness</t>
  </si>
  <si>
    <r>
      <rPr>
        <b/>
        <sz val="11"/>
        <color rgb="FF595959"/>
        <rFont val="Calibri"/>
      </rPr>
      <t xml:space="preserve">IUCN Category
</t>
    </r>
    <r>
      <rPr>
        <b/>
        <i/>
        <sz val="11"/>
        <color rgb="FF595959"/>
        <rFont val="Calibri"/>
      </rPr>
      <t>(please select from the dropdown list)</t>
    </r>
  </si>
  <si>
    <t>Hectares</t>
  </si>
  <si>
    <t>METT Score</t>
  </si>
  <si>
    <t>Baseline</t>
  </si>
  <si>
    <t>     </t>
  </si>
  <si>
    <t>Core Indicator 2</t>
  </si>
  <si>
    <t>Marine protected areas created or under improved management</t>
  </si>
  <si>
    <t>Total Hectares (2.1 + 2.2)</t>
  </si>
  <si>
    <t>Indicator 2.1</t>
  </si>
  <si>
    <t>Marine protected areas newly created</t>
  </si>
  <si>
    <t>Name of 
Protected Area</t>
  </si>
  <si>
    <r>
      <rPr>
        <b/>
        <sz val="11"/>
        <color rgb="FF595959"/>
        <rFont val="Calibri"/>
      </rPr>
      <t xml:space="preserve">IUCN Category 
</t>
    </r>
    <r>
      <rPr>
        <b/>
        <i/>
        <sz val="11"/>
        <color rgb="FF595959"/>
        <rFont val="Calibri"/>
      </rPr>
      <t>(please select from the dropdown list)</t>
    </r>
  </si>
  <si>
    <t>Porto Palermo-Albania</t>
  </si>
  <si>
    <t>II  National Park</t>
  </si>
  <si>
    <t>Cap of Redoni</t>
  </si>
  <si>
    <t>NA</t>
  </si>
  <si>
    <t>Gouraya-Algeria</t>
  </si>
  <si>
    <t>Rachgoun island-Algeria</t>
  </si>
  <si>
    <t>Other</t>
  </si>
  <si>
    <t>Jbel Moussa-Morocco</t>
  </si>
  <si>
    <t>VI PA with Sustainable Use of Natural Resources</t>
  </si>
  <si>
    <t>Cap des trois Fourches-Morocco</t>
  </si>
  <si>
    <t>Kuriat islands-Tunisia</t>
  </si>
  <si>
    <t>Kerkennah islands-Tunisia</t>
  </si>
  <si>
    <t>Ras Rmel-Tunisia</t>
  </si>
  <si>
    <t>Indicator 2.2</t>
  </si>
  <si>
    <t>Marine protected areas under improved management effectiveness</t>
  </si>
  <si>
    <t>METT Score (Management effectiveness)</t>
  </si>
  <si>
    <t>Platamuni</t>
  </si>
  <si>
    <t>Katic</t>
  </si>
  <si>
    <t>Stari Ulcinj</t>
  </si>
  <si>
    <t>Palm island</t>
  </si>
  <si>
    <t>Ia  Strict Nature Reserve</t>
  </si>
  <si>
    <t>La Galite</t>
  </si>
  <si>
    <t>Zembra</t>
  </si>
  <si>
    <t>Kneiss</t>
  </si>
  <si>
    <t>Al Hoceima</t>
  </si>
  <si>
    <t xml:space="preserve">Karaburun Sazan </t>
  </si>
  <si>
    <t>Banc des Kabyles marine reserve</t>
  </si>
  <si>
    <t>Habibas Island, Paloma Island and Cap Lindles</t>
  </si>
  <si>
    <t>19571, 555698157</t>
  </si>
  <si>
    <t>Tyre Coast Nature Reserve</t>
  </si>
  <si>
    <t>Abbassieh</t>
  </si>
  <si>
    <t>Ib  Wilderness Area</t>
  </si>
  <si>
    <t>Core Indicator 4</t>
  </si>
  <si>
    <t>Area of landscapes under improved practices</t>
  </si>
  <si>
    <t>Note: The sub-indicator 'Area of landscapes under sustainable land management in production systems' is available under the group of indicators titled 'Sustainably managing and restoring land'</t>
  </si>
  <si>
    <t>TOTAL HECTARES (4.1 + 4.2 + 4.3 + 4.4)</t>
  </si>
  <si>
    <t>Indicator 4.1</t>
  </si>
  <si>
    <t>Area of landscapes under improved management to benefit biodiversity</t>
  </si>
  <si>
    <t>Indicator 4.2</t>
  </si>
  <si>
    <t>Area of landscapes under third-party certification incorporating biodiversity considerations</t>
  </si>
  <si>
    <t>Third party certification(s):        </t>
  </si>
  <si>
    <t>Indicator 4.3*</t>
  </si>
  <si>
    <t>Area of landscapes under sustainable land management in production systems</t>
  </si>
  <si>
    <t>* This indicator is placed here for ease of reference, while it is formally located under the grouping of indicators named 'Sustainably managing and restoring land' for public reporting on the GEF-8 RMF.</t>
  </si>
  <si>
    <t>Sum &gt;&gt;&gt;</t>
  </si>
  <si>
    <t>Indicator 4.4</t>
  </si>
  <si>
    <t>Area of High Conservation Value Forest (HCVF) or other forest loss avoided (please select the drop-down menu)</t>
  </si>
  <si>
    <t xml:space="preserve">Indicate the names and areas of forests targeted. A counterfactual is needed to estimate the loss avoided, such as against the baseline or to the “business as usual” scenario. In the case of HCVF, Agencies should justify how forests met one or more of the High Conservation Value criteria if the forest has yet to be recognized by the related network. </t>
  </si>
  <si>
    <t>Indicator 4.5</t>
  </si>
  <si>
    <t>Terrestrial OECMs supported</t>
  </si>
  <si>
    <t>Name of OECM</t>
  </si>
  <si>
    <t>Core Indicator 5</t>
  </si>
  <si>
    <t>Area of marine habitat under improved practices to benefit biodiversity</t>
  </si>
  <si>
    <t>Indicator 5.1</t>
  </si>
  <si>
    <t>Fisheries under third-party certification that incorporates biodiversity considerations</t>
  </si>
  <si>
    <t xml:space="preserve">Third party certification(s):  </t>
  </si>
  <si>
    <r>
      <rPr>
        <b/>
        <sz val="11"/>
        <color rgb="FF595959"/>
        <rFont val="Calibri"/>
      </rPr>
      <t xml:space="preserve">Expected </t>
    </r>
    <r>
      <rPr>
        <b/>
        <i/>
        <sz val="11"/>
        <color rgb="FF595959"/>
        <rFont val="Calibri"/>
      </rPr>
      <t>(number)</t>
    </r>
  </si>
  <si>
    <r>
      <rPr>
        <b/>
        <sz val="11"/>
        <color rgb="FF595959"/>
        <rFont val="Calibri"/>
      </rPr>
      <t xml:space="preserve">Achieved </t>
    </r>
    <r>
      <rPr>
        <b/>
        <i/>
        <sz val="11"/>
        <color rgb="FF595959"/>
        <rFont val="Calibri"/>
      </rPr>
      <t>(number)</t>
    </r>
  </si>
  <si>
    <t>Indicator 5.4</t>
  </si>
  <si>
    <t>Marine OECMs supported</t>
  </si>
  <si>
    <t>SUSTAINABLY MANAGING AND RESTORING LAND</t>
  </si>
  <si>
    <t>Core Indicator 3</t>
  </si>
  <si>
    <t>Area of land and ecosystems under restoration</t>
  </si>
  <si>
    <t>TOTAL HECTARES (3.1 + 3.2 + 3.3 + 3.4)</t>
  </si>
  <si>
    <t xml:space="preserve">Expected </t>
  </si>
  <si>
    <t>Indicator 3.1</t>
  </si>
  <si>
    <t>Area of degraded agricultural lands under restoration (choose from drop-down menu)</t>
  </si>
  <si>
    <t>Indicator 3.2</t>
  </si>
  <si>
    <t>Area of forest and forest land under restoration</t>
  </si>
  <si>
    <r>
      <rPr>
        <b/>
        <sz val="11"/>
        <color rgb="FF595959"/>
        <rFont val="Calibri"/>
      </rPr>
      <t xml:space="preserve">Achieved  </t>
    </r>
    <r>
      <rPr>
        <b/>
        <i/>
        <sz val="11"/>
        <color rgb="FF595959"/>
        <rFont val="Calibri"/>
      </rPr>
      <t>(hectares)</t>
    </r>
  </si>
  <si>
    <t>Indicator 3.3</t>
  </si>
  <si>
    <t>Area of natural grass and woodlands under restoration  (choose from drop-down menu)</t>
  </si>
  <si>
    <t>Indicator 3.4</t>
  </si>
  <si>
    <t>Area of wetlands (including estuaries and mangroves) under restoration</t>
  </si>
  <si>
    <t>REDUCING GHG EMISSIONS</t>
  </si>
  <si>
    <t>Core Indicator 6</t>
  </si>
  <si>
    <t>Greenhouse gas emission mitigated</t>
  </si>
  <si>
    <t>Expected metric tons of CO2e (6.1 + 6.2)</t>
  </si>
  <si>
    <t>6. Greenhouse gas emission mitigated (direct+indirect) (6.1+6.2)</t>
  </si>
  <si>
    <t>6.1 Greenhouse gas emission mitigated in the AFOLU sector (direct+indirect) (6.5+6.6)</t>
  </si>
  <si>
    <t>6.2 Greenhouse gas emission mitigated outside AFOLU sector (direct+indirect) (6.7+6.8)</t>
  </si>
  <si>
    <t>Indicator 6.5</t>
  </si>
  <si>
    <t>Carbon sequestered or emissions avoided in the sector of Agriculture, Forestry, and Other Land Use (direct)</t>
  </si>
  <si>
    <t>Anticipated start year of accounting</t>
  </si>
  <si>
    <r>
      <rPr>
        <b/>
        <sz val="11"/>
        <color rgb="FF595959"/>
        <rFont val="Calibri"/>
      </rPr>
      <t xml:space="preserve">Expected </t>
    </r>
    <r>
      <rPr>
        <b/>
        <i/>
        <sz val="11"/>
        <color rgb="FF595959"/>
        <rFont val="Calibri"/>
      </rPr>
      <t>(metric tons of CO2e)</t>
    </r>
  </si>
  <si>
    <r>
      <rPr>
        <b/>
        <sz val="11"/>
        <color rgb="FF595959"/>
        <rFont val="Calibri"/>
      </rPr>
      <t xml:space="preserve">Achieved </t>
    </r>
    <r>
      <rPr>
        <b/>
        <i/>
        <sz val="11"/>
        <color rgb="FF595959"/>
        <rFont val="Calibri"/>
      </rPr>
      <t>(metric tons of CO2e)</t>
    </r>
  </si>
  <si>
    <t>Duration of accounting</t>
  </si>
  <si>
    <t>Indicator 6.6</t>
  </si>
  <si>
    <t>Carbon sequestered or emissions avoided in the sector of Agriculture, Forestry, and Other Land Use (indirect)</t>
  </si>
  <si>
    <t>Indicator 6.7</t>
  </si>
  <si>
    <t>Emissions avoided outside AFOLU sector (direct)</t>
  </si>
  <si>
    <t>Indicator 6.8</t>
  </si>
  <si>
    <t>Emissions avoided outside AFOLU sector (indirect)</t>
  </si>
  <si>
    <t>Indicator 6.3</t>
  </si>
  <si>
    <t>Energy saved (in megajoule)</t>
  </si>
  <si>
    <r>
      <rPr>
        <b/>
        <sz val="11"/>
        <color rgb="FF595959"/>
        <rFont val="Calibri"/>
      </rPr>
      <t xml:space="preserve">Expected </t>
    </r>
    <r>
      <rPr>
        <b/>
        <i/>
        <sz val="11"/>
        <color rgb="FF595959"/>
        <rFont val="Calibri"/>
      </rPr>
      <t>(megajoule)</t>
    </r>
  </si>
  <si>
    <r>
      <rPr>
        <b/>
        <sz val="11"/>
        <color rgb="FF595959"/>
        <rFont val="Calibri"/>
      </rPr>
      <t xml:space="preserve">Achieved </t>
    </r>
    <r>
      <rPr>
        <b/>
        <i/>
        <sz val="11"/>
        <color rgb="FF595959"/>
        <rFont val="Calibri"/>
      </rPr>
      <t>(megajoule)</t>
    </r>
  </si>
  <si>
    <t>Indicator 6.4</t>
  </si>
  <si>
    <r>
      <rPr>
        <b/>
        <sz val="11"/>
        <color theme="1"/>
        <rFont val="Calibri"/>
      </rPr>
      <t xml:space="preserve">Increase in installed renewable energy capacity per technology </t>
    </r>
    <r>
      <rPr>
        <b/>
        <i/>
        <sz val="11"/>
        <color theme="1"/>
        <rFont val="Calibri"/>
      </rPr>
      <t>(in MW)</t>
    </r>
  </si>
  <si>
    <r>
      <rPr>
        <sz val="11"/>
        <color theme="1"/>
        <rFont val="Calibri"/>
      </rPr>
      <t xml:space="preserve">Technology
</t>
    </r>
    <r>
      <rPr>
        <b/>
        <i/>
        <sz val="11"/>
        <color theme="1"/>
        <rFont val="Calibri"/>
      </rPr>
      <t>(please select from the dropdown list)</t>
    </r>
  </si>
  <si>
    <r>
      <rPr>
        <b/>
        <sz val="11"/>
        <color rgb="FF595959"/>
        <rFont val="Calibri"/>
      </rPr>
      <t xml:space="preserve">Expected </t>
    </r>
    <r>
      <rPr>
        <b/>
        <i/>
        <sz val="11"/>
        <color rgb="FF595959"/>
        <rFont val="Calibri"/>
      </rPr>
      <t>(Capacity - MW)</t>
    </r>
  </si>
  <si>
    <r>
      <rPr>
        <b/>
        <sz val="11"/>
        <color rgb="FF595959"/>
        <rFont val="Calibri"/>
      </rPr>
      <t xml:space="preserve">Achieved  </t>
    </r>
    <r>
      <rPr>
        <b/>
        <i/>
        <sz val="11"/>
        <color rgb="FF595959"/>
        <rFont val="Calibri"/>
      </rPr>
      <t>(Capacity - MW)</t>
    </r>
  </si>
  <si>
    <t>STRENGTHENING TRANSBOUNDARY WATER MANAGEMENT</t>
  </si>
  <si>
    <t>Core Indicator 7</t>
  </si>
  <si>
    <t>Shared water ecosystems under new or improved cooperative management</t>
  </si>
  <si>
    <t>Number</t>
  </si>
  <si>
    <t>Indicator 7.1</t>
  </si>
  <si>
    <t>Level of Transboundary Diagnostic Analysis and Strategic Action Program (TDA/SAP) formulation and implementation</t>
  </si>
  <si>
    <t>Rating (Scale 1-4)</t>
  </si>
  <si>
    <t>Indicator 7.2</t>
  </si>
  <si>
    <t>Level of Regional Legal Agreements and Regional Management Institutions to support its implementation</t>
  </si>
  <si>
    <t>Indicator 7.3</t>
  </si>
  <si>
    <t>Level of National/Local reforms and active participation of Inter-Ministerial Committees</t>
  </si>
  <si>
    <t>Indicator 7.4</t>
  </si>
  <si>
    <t>Level of engagement in IW: LEARN through participation and delivery of key products</t>
  </si>
  <si>
    <t>Core Indicator 8</t>
  </si>
  <si>
    <r>
      <rPr>
        <b/>
        <sz val="11"/>
        <color theme="1"/>
        <rFont val="Calibri"/>
      </rPr>
      <t>Globally over-exploited marine fisheries moved to more sustainable levels</t>
    </r>
    <r>
      <rPr>
        <b/>
        <i/>
        <sz val="11"/>
        <color rgb="FF833C0B"/>
        <rFont val="Calibri"/>
      </rPr>
      <t xml:space="preserve"> </t>
    </r>
  </si>
  <si>
    <t>Fishery Details: Include here the name of the fishery targeted, the source for the estimate of tonnage, and the initial
justification for considering the fishery to be overexploited.</t>
  </si>
  <si>
    <t>Metric Tons</t>
  </si>
  <si>
    <t>The area of the MPAs that have been directly supported (financial and technical support) by the project so far represents 15,25 % of the countries fishing areas/territorial seas. Taking the average total yearly landing for the 6 countries of 232,863T and if considering that 90% of the stocks are overexploited 232,863 x 0.90 = 209,576 T, this leads to 31,981 T of currently overexploited resources that are being moved to more sustainable levels. (source : FAO, 2020, The State of Mediterranean and Black Sea Fisheries 2020. General Fisheries Commission for the Mediterranean (p.21).</t>
  </si>
  <si>
    <t>Indicator 5.2</t>
  </si>
  <si>
    <t>Large marine ecosystems with reduced pollution and hypoxia</t>
  </si>
  <si>
    <t>Indicate here the names of the LMEs, as well as the type and extent (qualitative or quantitative) of pollution reduction achieved through policy and infrastructure investments to address point and non-point sources.</t>
  </si>
  <si>
    <r>
      <rPr>
        <b/>
        <sz val="11"/>
        <color rgb="FF595959"/>
        <rFont val="Calibri"/>
      </rPr>
      <t xml:space="preserve">Expected
</t>
    </r>
    <r>
      <rPr>
        <b/>
        <i/>
        <sz val="11"/>
        <color rgb="FF595959"/>
        <rFont val="Calibri"/>
      </rPr>
      <t>(number)</t>
    </r>
  </si>
  <si>
    <r>
      <rPr>
        <b/>
        <sz val="11"/>
        <color rgb="FF595959"/>
        <rFont val="Calibri"/>
      </rPr>
      <t xml:space="preserve">Achieved
</t>
    </r>
    <r>
      <rPr>
        <b/>
        <i/>
        <sz val="11"/>
        <color rgb="FF595959"/>
        <rFont val="Calibri"/>
      </rPr>
      <t>(number)</t>
    </r>
  </si>
  <si>
    <t>REDUCING CHEMICALS AND WASTE</t>
  </si>
  <si>
    <t>Core Indicator 9</t>
  </si>
  <si>
    <t>Chemicals of global concern and their waste reduced</t>
  </si>
  <si>
    <t>Metric Tons (9.1 + 9.2 + 9.3+9.7)</t>
  </si>
  <si>
    <r>
      <rPr>
        <b/>
        <sz val="11"/>
        <color rgb="FF595959"/>
        <rFont val="Calibri"/>
      </rPr>
      <t xml:space="preserve">Expected </t>
    </r>
    <r>
      <rPr>
        <b/>
        <i/>
        <sz val="11"/>
        <color rgb="FF595959"/>
        <rFont val="Calibri"/>
      </rPr>
      <t>(metric tons)</t>
    </r>
  </si>
  <si>
    <r>
      <rPr>
        <b/>
        <sz val="11"/>
        <color rgb="FF595959"/>
        <rFont val="Calibri"/>
      </rPr>
      <t xml:space="preserve">Achieved </t>
    </r>
    <r>
      <rPr>
        <b/>
        <i/>
        <sz val="11"/>
        <color rgb="FF595959"/>
        <rFont val="Calibri"/>
      </rPr>
      <t>(metric tons)</t>
    </r>
  </si>
  <si>
    <t>Indicator 9.1</t>
  </si>
  <si>
    <r>
      <rPr>
        <b/>
        <sz val="11"/>
        <color theme="1"/>
        <rFont val="Calibri"/>
      </rPr>
      <t xml:space="preserve">Persistent Organic Pollutants (POPs) removed or disposed (POPs type) </t>
    </r>
    <r>
      <rPr>
        <b/>
        <i/>
        <sz val="11"/>
        <color theme="1"/>
        <rFont val="Calibri"/>
      </rPr>
      <t>(in metric tons)</t>
    </r>
  </si>
  <si>
    <t>POPs Type to choose from:</t>
  </si>
  <si>
    <t>Indicator 9.2</t>
  </si>
  <si>
    <t xml:space="preserve">Quantity of mercury reduced </t>
  </si>
  <si>
    <t>Indicator 9.3</t>
  </si>
  <si>
    <t>Hydrochlorofluorocarbons reduced/phased out</t>
  </si>
  <si>
    <t>Provide information by HCFC, such as HCFC22, HCFC-141b, HCFC-142b, HCFC-123, HCFC-124, HCFC-225ca and 225cb, and HCFC-21.</t>
  </si>
  <si>
    <r>
      <rPr>
        <b/>
        <sz val="11"/>
        <color rgb="FF595959"/>
        <rFont val="Calibri"/>
      </rPr>
      <t xml:space="preserve">Expected
</t>
    </r>
    <r>
      <rPr>
        <b/>
        <i/>
        <sz val="11"/>
        <color rgb="FF595959"/>
        <rFont val="Calibri"/>
      </rPr>
      <t>(metric tons)</t>
    </r>
  </si>
  <si>
    <r>
      <rPr>
        <b/>
        <sz val="11"/>
        <color rgb="FF595959"/>
        <rFont val="Calibri"/>
      </rPr>
      <t xml:space="preserve">Achieved
</t>
    </r>
    <r>
      <rPr>
        <b/>
        <i/>
        <sz val="11"/>
        <color rgb="FF595959"/>
        <rFont val="Calibri"/>
      </rPr>
      <t>(metric tons)</t>
    </r>
  </si>
  <si>
    <t>Indicator 9.4</t>
  </si>
  <si>
    <t>Countries with legislation and policy implemented to control chemicals and waste</t>
  </si>
  <si>
    <t>Number of Countries</t>
  </si>
  <si>
    <t>Indicator 9.5</t>
  </si>
  <si>
    <t>Low-chemical/non-chemical systems implemented particularly in food production, manufacturing and cities</t>
  </si>
  <si>
    <t>Technology used to be listed here:</t>
  </si>
  <si>
    <t>Indicator 9.6</t>
  </si>
  <si>
    <t>POPs/Mercury containing materials and products directly avoided (in metric tons)</t>
  </si>
  <si>
    <t>Indicator 9.7</t>
  </si>
  <si>
    <t>Highly Hazardous Pesticides eliminated</t>
  </si>
  <si>
    <t>Indicator 9.8</t>
  </si>
  <si>
    <t>Avoided residual plastic waste</t>
  </si>
  <si>
    <t>Core Indicator 10</t>
  </si>
  <si>
    <t>Persistent organic pollutants to air reduced</t>
  </si>
  <si>
    <r>
      <rPr>
        <b/>
        <sz val="11"/>
        <color rgb="FF595959"/>
        <rFont val="Calibri"/>
      </rPr>
      <t xml:space="preserve">Expected </t>
    </r>
    <r>
      <rPr>
        <b/>
        <i/>
        <sz val="11"/>
        <color rgb="FF595959"/>
        <rFont val="Calibri"/>
      </rPr>
      <t>(grams of toxic equivalent)</t>
    </r>
  </si>
  <si>
    <t>Achieved (grams of toxic equivalent)</t>
  </si>
  <si>
    <t>Indicator 10.1</t>
  </si>
  <si>
    <t>Countries with legislation and policy implemented to control emissions of POPs to air</t>
  </si>
  <si>
    <t xml:space="preserve">Achieved
</t>
  </si>
  <si>
    <t>Indicator 10.2</t>
  </si>
  <si>
    <t>Emission control technologies/practices implemented</t>
  </si>
  <si>
    <t>CROSS-CUTTING STRATEGIC AREAS</t>
  </si>
  <si>
    <t>Core Indicator 11</t>
  </si>
  <si>
    <t>People benefiting from GEF-financed investments</t>
  </si>
  <si>
    <t>Female</t>
  </si>
  <si>
    <t>Male</t>
  </si>
  <si>
    <t>Total</t>
  </si>
  <si>
    <t>COMMENTS (explain the methodological approach and underlying logic to justify target levels for Core and Sub-Indicators):</t>
  </si>
  <si>
    <t>&lt;type here&gt;</t>
  </si>
  <si>
    <t>IUCN Category</t>
  </si>
  <si>
    <t>III National Monument or Feature</t>
  </si>
  <si>
    <t>IV Habitat/Species Mgt. Area</t>
  </si>
  <si>
    <t>V  Protected Landscape/Seascape</t>
  </si>
  <si>
    <t>TECHNOLOGY</t>
  </si>
  <si>
    <t>Biomass</t>
  </si>
  <si>
    <t>Geothermal</t>
  </si>
  <si>
    <t>Ocean Energy</t>
  </si>
  <si>
    <t>Small Hydropower</t>
  </si>
  <si>
    <t>Solar Photovoltaic</t>
  </si>
  <si>
    <t>Solar Thermal</t>
  </si>
  <si>
    <t>Wind Power</t>
  </si>
  <si>
    <t>Energy Storage</t>
  </si>
  <si>
    <t>POPS Type</t>
  </si>
  <si>
    <t>Aldrin</t>
  </si>
  <si>
    <t>Alpha hexachlorocyclohexane</t>
  </si>
  <si>
    <t>Beta hexachlorocyclohexane</t>
  </si>
  <si>
    <t>Chlordane</t>
  </si>
  <si>
    <t>Chlordecone</t>
  </si>
  <si>
    <t>DDT</t>
  </si>
  <si>
    <t>Decabromodiphenyl ether</t>
  </si>
  <si>
    <t>Dieldrin</t>
  </si>
  <si>
    <t>Endrin</t>
  </si>
  <si>
    <t>Heptachlor</t>
  </si>
  <si>
    <t>Hexabromobiphenyl</t>
  </si>
  <si>
    <t>Hexabromocyclododecane (HBCDD)</t>
  </si>
  <si>
    <t>Hexabromodiphenyl</t>
  </si>
  <si>
    <t>Hexachlorobenzene</t>
  </si>
  <si>
    <t>Hexachlorobutadiene (HCBD)</t>
  </si>
  <si>
    <t>Hexachlorobutadiene</t>
  </si>
  <si>
    <t>Lindane</t>
  </si>
  <si>
    <t>Mirex</t>
  </si>
  <si>
    <t>Pentachlorobenzene</t>
  </si>
  <si>
    <t>Pentachlorophenol</t>
  </si>
  <si>
    <t>Perfluorooctane</t>
  </si>
  <si>
    <t>PCB</t>
  </si>
  <si>
    <t>PCDF</t>
  </si>
  <si>
    <t>PCDD</t>
  </si>
  <si>
    <t>Polychlorinated naphthalenes</t>
  </si>
  <si>
    <t>SCCPs</t>
  </si>
  <si>
    <t>Technical endosulfan</t>
  </si>
  <si>
    <t>Tetrabromodiphenyl</t>
  </si>
  <si>
    <t>Toxaphene</t>
  </si>
  <si>
    <t>Area of High Conservation Value Forest (HCVF) loss avoided</t>
  </si>
  <si>
    <t>High Conservation Value Forest</t>
  </si>
  <si>
    <t>Other forest</t>
  </si>
  <si>
    <t>Area of degraded agricultural lands under restoration</t>
  </si>
  <si>
    <t>Cropland</t>
  </si>
  <si>
    <t>Rangeland and pasture</t>
  </si>
  <si>
    <t>Area of natural grass and woodlands under restoration</t>
  </si>
  <si>
    <t>Woodlands</t>
  </si>
  <si>
    <t>Natural grass</t>
  </si>
  <si>
    <t>Rating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</si>
</sst>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_);_(* \(#,##0.0\);_(* &quot;-&quot;??_);_(@_)"/>
    <numFmt numFmtId="165" formatCode="_(* #,##0_);_(* \(#,##0\);_(* &quot;-&quot;??_);_(@_)"/>
  </numFmts>
  <fonts count="25">
    <font>
      <sz val="11"/>
      <color theme="1"/>
      <name val="Calibri"/>
      <scheme val="minor"/>
    </font>
    <font>
      <sz val="11"/>
      <color rgb="FFFF0000"/>
      <name val="Calibri"/>
    </font>
    <font>
      <b/>
      <sz val="16"/>
      <color theme="1"/>
      <name val="Calibri"/>
    </font>
    <font>
      <b/>
      <sz val="11"/>
      <color theme="1"/>
      <name val="Calibri"/>
    </font>
    <font>
      <b/>
      <sz val="14"/>
      <color rgb="FFFF0000"/>
      <name val="Calibri"/>
    </font>
    <font>
      <sz val="11"/>
      <color theme="1"/>
      <name val="Calibri"/>
    </font>
    <font>
      <u/>
      <sz val="11"/>
      <color theme="10"/>
      <name val="Calibri"/>
    </font>
    <font>
      <sz val="12"/>
      <color rgb="FFFF0000"/>
      <name val="Calibri"/>
    </font>
    <font>
      <sz val="12"/>
      <color theme="1"/>
      <name val="Calibri"/>
    </font>
    <font>
      <b/>
      <sz val="13"/>
      <color theme="0"/>
      <name val="Calibri"/>
    </font>
    <font>
      <sz val="11"/>
      <name val="Calibri"/>
    </font>
    <font>
      <b/>
      <sz val="11"/>
      <color rgb="FF595959"/>
      <name val="Calibri"/>
    </font>
    <font>
      <b/>
      <sz val="11"/>
      <color rgb="FF1F3864"/>
      <name val="Calibri"/>
    </font>
    <font>
      <i/>
      <sz val="11"/>
      <color theme="1"/>
      <name val="Calibri"/>
    </font>
    <font>
      <i/>
      <sz val="11"/>
      <color rgb="FF000000"/>
      <name val="Calibri"/>
    </font>
    <font>
      <b/>
      <sz val="11"/>
      <color rgb="FF000000"/>
      <name val="Calibri"/>
    </font>
    <font>
      <sz val="11"/>
      <color rgb="FF000000"/>
      <name val="Calibri"/>
    </font>
    <font>
      <sz val="11"/>
      <color theme="1"/>
      <name val="Calibri"/>
      <scheme val="minor"/>
    </font>
    <font>
      <sz val="11"/>
      <color rgb="FF595959"/>
      <name val="Calibri"/>
    </font>
    <font>
      <i/>
      <sz val="11"/>
      <color rgb="FF595959"/>
      <name val="Calibri"/>
    </font>
    <font>
      <b/>
      <i/>
      <sz val="11"/>
      <color theme="1"/>
      <name val="Calibri"/>
    </font>
    <font>
      <b/>
      <sz val="11"/>
      <color theme="0"/>
      <name val="Calibri"/>
    </font>
    <font>
      <i/>
      <sz val="10"/>
      <color theme="1"/>
      <name val="Calibri"/>
    </font>
    <font>
      <b/>
      <i/>
      <sz val="11"/>
      <color rgb="FF595959"/>
      <name val="Calibri"/>
    </font>
    <font>
      <b/>
      <i/>
      <sz val="11"/>
      <color rgb="FF833C0B"/>
      <name val="Calibri"/>
    </font>
  </fonts>
  <fills count="9">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AEABAB"/>
        <bgColor rgb="FFAEABAB"/>
      </patternFill>
    </fill>
    <fill>
      <patternFill patternType="solid">
        <fgColor rgb="FFFEF2CB"/>
        <bgColor rgb="FFFEF2CB"/>
      </patternFill>
    </fill>
    <fill>
      <patternFill patternType="solid">
        <fgColor rgb="FFE7E6E6"/>
        <bgColor rgb="FFE7E6E6"/>
      </patternFill>
    </fill>
    <fill>
      <patternFill patternType="solid">
        <fgColor rgb="FFD6DCE4"/>
        <bgColor rgb="FFD6DCE4"/>
      </patternFill>
    </fill>
    <fill>
      <patternFill patternType="solid">
        <fgColor rgb="FFD0CECE"/>
        <bgColor rgb="FFD0CECE"/>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s>
  <cellStyleXfs count="1">
    <xf numFmtId="0" fontId="0" fillId="0" borderId="0"/>
  </cellStyleXfs>
  <cellXfs count="239">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horizontal="left"/>
    </xf>
    <xf numFmtId="0" fontId="3" fillId="0" borderId="1" xfId="0" applyFont="1" applyBorder="1" applyAlignment="1">
      <alignment vertical="center"/>
    </xf>
    <xf numFmtId="0" fontId="5" fillId="3" borderId="1" xfId="0" applyFont="1" applyFill="1" applyBorder="1" applyAlignment="1">
      <alignment horizontal="center" vertical="center"/>
    </xf>
    <xf numFmtId="0" fontId="7" fillId="0" borderId="0" xfId="0" applyFont="1"/>
    <xf numFmtId="0" fontId="8" fillId="0" borderId="0" xfId="0" applyFont="1"/>
    <xf numFmtId="0" fontId="5" fillId="3" borderId="2" xfId="0" applyFont="1" applyFill="1" applyBorder="1"/>
    <xf numFmtId="0" fontId="5" fillId="3" borderId="3" xfId="0" applyFont="1" applyFill="1" applyBorder="1"/>
    <xf numFmtId="0" fontId="11" fillId="2" borderId="1" xfId="0" applyFont="1" applyFill="1" applyBorder="1" applyAlignment="1">
      <alignment horizontal="center"/>
    </xf>
    <xf numFmtId="0" fontId="5" fillId="0" borderId="0" xfId="0" applyFont="1" applyAlignment="1">
      <alignment horizontal="left"/>
    </xf>
    <xf numFmtId="0" fontId="12" fillId="6" borderId="2" xfId="0" applyFont="1" applyFill="1" applyBorder="1" applyAlignment="1">
      <alignment horizontal="left" wrapText="1"/>
    </xf>
    <xf numFmtId="0" fontId="5" fillId="6" borderId="3" xfId="0" applyFont="1" applyFill="1" applyBorder="1" applyAlignment="1">
      <alignment horizontal="left"/>
    </xf>
    <xf numFmtId="0" fontId="5" fillId="0" borderId="1" xfId="0" applyFont="1" applyBorder="1" applyAlignment="1">
      <alignment vertical="top" wrapText="1"/>
    </xf>
    <xf numFmtId="0" fontId="5" fillId="0" borderId="1" xfId="0" applyFont="1" applyBorder="1" applyAlignment="1">
      <alignment vertical="center" wrapText="1"/>
    </xf>
    <xf numFmtId="164" fontId="5" fillId="0" borderId="1" xfId="0" applyNumberFormat="1" applyFont="1" applyBorder="1"/>
    <xf numFmtId="0" fontId="14" fillId="0" borderId="1" xfId="0" applyFont="1" applyBorder="1" applyAlignment="1">
      <alignment horizontal="right" vertical="center" wrapText="1"/>
    </xf>
    <xf numFmtId="0" fontId="12" fillId="6" borderId="2" xfId="0" applyFont="1" applyFill="1" applyBorder="1" applyAlignment="1">
      <alignment vertical="center" wrapText="1"/>
    </xf>
    <xf numFmtId="0" fontId="5" fillId="6" borderId="3" xfId="0" applyFont="1" applyFill="1" applyBorder="1"/>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7" borderId="2" xfId="0" applyFont="1" applyFill="1" applyBorder="1" applyAlignment="1">
      <alignment vertical="top" wrapText="1"/>
    </xf>
    <xf numFmtId="0" fontId="11" fillId="7" borderId="3" xfId="0" applyFont="1" applyFill="1" applyBorder="1" applyAlignment="1">
      <alignment horizontal="right" vertical="center" wrapText="1"/>
    </xf>
    <xf numFmtId="164" fontId="5" fillId="7" borderId="1" xfId="0" applyNumberFormat="1" applyFont="1" applyFill="1" applyBorder="1"/>
    <xf numFmtId="0" fontId="3" fillId="3" borderId="2" xfId="0" applyFont="1" applyFill="1" applyBorder="1" applyAlignment="1">
      <alignment horizontal="left" vertical="center"/>
    </xf>
    <xf numFmtId="0" fontId="3" fillId="0" borderId="0" xfId="0" applyFont="1" applyAlignment="1">
      <alignment horizontal="left" vertical="center" wrapText="1"/>
    </xf>
    <xf numFmtId="0" fontId="3" fillId="6" borderId="3" xfId="0" applyFont="1" applyFill="1" applyBorder="1"/>
    <xf numFmtId="0" fontId="16" fillId="6" borderId="2" xfId="0" applyFont="1" applyFill="1" applyBorder="1" applyAlignment="1">
      <alignment vertical="center" wrapText="1"/>
    </xf>
    <xf numFmtId="0" fontId="17" fillId="0" borderId="1" xfId="0" applyFont="1" applyBorder="1"/>
    <xf numFmtId="9" fontId="5" fillId="0" borderId="1" xfId="0" applyNumberFormat="1" applyFont="1" applyBorder="1"/>
    <xf numFmtId="10" fontId="5" fillId="7" borderId="1" xfId="0" applyNumberFormat="1" applyFont="1" applyFill="1" applyBorder="1"/>
    <xf numFmtId="0" fontId="3" fillId="3" borderId="2" xfId="0" applyFont="1" applyFill="1" applyBorder="1" applyAlignment="1">
      <alignment horizontal="left" vertical="center" wrapText="1"/>
    </xf>
    <xf numFmtId="164" fontId="5" fillId="5" borderId="1" xfId="0" applyNumberFormat="1" applyFont="1" applyFill="1" applyBorder="1"/>
    <xf numFmtId="0" fontId="5" fillId="0" borderId="0" xfId="0" applyFont="1" applyAlignment="1">
      <alignment vertical="center" wrapText="1"/>
    </xf>
    <xf numFmtId="0" fontId="15" fillId="6" borderId="3" xfId="0" applyFont="1" applyFill="1" applyBorder="1" applyAlignment="1">
      <alignment vertical="center"/>
    </xf>
    <xf numFmtId="0" fontId="16" fillId="6" borderId="1" xfId="0" applyFont="1" applyFill="1" applyBorder="1" applyAlignment="1">
      <alignment vertical="center"/>
    </xf>
    <xf numFmtId="0" fontId="5" fillId="6" borderId="1" xfId="0" applyFont="1" applyFill="1" applyBorder="1"/>
    <xf numFmtId="0" fontId="5" fillId="6" borderId="2" xfId="0" applyFont="1" applyFill="1" applyBorder="1"/>
    <xf numFmtId="0" fontId="5" fillId="7" borderId="2" xfId="0" applyFont="1" applyFill="1" applyBorder="1" applyAlignment="1">
      <alignment horizontal="right" vertical="center" wrapText="1"/>
    </xf>
    <xf numFmtId="0" fontId="11" fillId="7" borderId="3" xfId="0" applyFont="1" applyFill="1" applyBorder="1" applyAlignment="1">
      <alignment horizontal="right"/>
    </xf>
    <xf numFmtId="164" fontId="3" fillId="7" borderId="1" xfId="0" applyNumberFormat="1" applyFont="1" applyFill="1" applyBorder="1"/>
    <xf numFmtId="0" fontId="16" fillId="6" borderId="2" xfId="0" applyFont="1" applyFill="1" applyBorder="1" applyAlignment="1">
      <alignment vertical="center"/>
    </xf>
    <xf numFmtId="0" fontId="3" fillId="3" borderId="2" xfId="0" applyFont="1" applyFill="1" applyBorder="1" applyAlignment="1">
      <alignment vertical="center" wrapText="1"/>
    </xf>
    <xf numFmtId="165" fontId="5" fillId="0" borderId="1" xfId="0" applyNumberFormat="1" applyFont="1" applyBorder="1"/>
    <xf numFmtId="0" fontId="3" fillId="3" borderId="10" xfId="0" applyFont="1" applyFill="1" applyBorder="1" applyAlignment="1">
      <alignment horizontal="left" vertical="center"/>
    </xf>
    <xf numFmtId="0" fontId="3" fillId="6" borderId="2"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3" borderId="2" xfId="0" applyFont="1" applyFill="1" applyBorder="1" applyAlignment="1">
      <alignment vertical="center"/>
    </xf>
    <xf numFmtId="0" fontId="11" fillId="2" borderId="14" xfId="0" applyFont="1" applyFill="1" applyBorder="1" applyAlignment="1">
      <alignment horizontal="left" vertical="center"/>
    </xf>
    <xf numFmtId="0" fontId="18" fillId="2" borderId="14" xfId="0" applyFont="1" applyFill="1" applyBorder="1" applyAlignment="1">
      <alignment horizontal="center"/>
    </xf>
    <xf numFmtId="0" fontId="3" fillId="0" borderId="1" xfId="0" applyFont="1" applyBorder="1" applyAlignment="1">
      <alignment horizontal="left" vertical="center" wrapText="1"/>
    </xf>
    <xf numFmtId="164" fontId="3" fillId="5" borderId="1" xfId="0" applyNumberFormat="1" applyFont="1" applyFill="1" applyBorder="1" applyAlignment="1">
      <alignment horizontal="center"/>
    </xf>
    <xf numFmtId="0" fontId="3" fillId="0" borderId="1" xfId="0" applyFont="1" applyBorder="1" applyAlignment="1">
      <alignment vertical="center" wrapText="1"/>
    </xf>
    <xf numFmtId="0" fontId="3" fillId="0" borderId="1" xfId="0" applyFont="1" applyBorder="1"/>
    <xf numFmtId="0" fontId="5" fillId="2" borderId="14" xfId="0" applyFont="1" applyFill="1" applyBorder="1" applyAlignment="1">
      <alignment vertical="center" wrapText="1"/>
    </xf>
    <xf numFmtId="0" fontId="19" fillId="0" borderId="1" xfId="0" applyFont="1" applyBorder="1" applyAlignment="1">
      <alignment vertical="center"/>
    </xf>
    <xf numFmtId="0" fontId="12" fillId="2" borderId="15" xfId="0" applyFont="1" applyFill="1" applyBorder="1" applyAlignment="1">
      <alignment horizontal="left" vertical="center" wrapText="1"/>
    </xf>
    <xf numFmtId="0" fontId="3" fillId="2" borderId="1" xfId="0" applyFont="1" applyFill="1" applyBorder="1" applyAlignment="1">
      <alignment horizontal="center"/>
    </xf>
    <xf numFmtId="0" fontId="11" fillId="2" borderId="1" xfId="0" applyFont="1" applyFill="1" applyBorder="1" applyAlignment="1">
      <alignment vertical="center" wrapText="1"/>
    </xf>
    <xf numFmtId="0" fontId="3" fillId="2" borderId="1" xfId="0" applyFont="1" applyFill="1" applyBorder="1" applyAlignment="1">
      <alignment vertical="center" wrapText="1"/>
    </xf>
    <xf numFmtId="0" fontId="1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vertical="center"/>
    </xf>
    <xf numFmtId="0" fontId="5" fillId="2" borderId="1" xfId="0" applyFont="1" applyFill="1" applyBorder="1" applyAlignment="1">
      <alignment horizontal="left" vertical="center"/>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 fillId="6" borderId="2" xfId="0" applyFont="1" applyFill="1" applyBorder="1" applyAlignment="1">
      <alignment vertical="center" wrapText="1"/>
    </xf>
    <xf numFmtId="164" fontId="3" fillId="6" borderId="1" xfId="0" applyNumberFormat="1" applyFont="1" applyFill="1" applyBorder="1"/>
    <xf numFmtId="0" fontId="5" fillId="0" borderId="0" xfId="0" applyFont="1" applyAlignment="1">
      <alignment vertical="center"/>
    </xf>
    <xf numFmtId="0" fontId="3" fillId="6" borderId="3" xfId="0" applyFont="1" applyFill="1" applyBorder="1" applyAlignment="1">
      <alignment vertical="center"/>
    </xf>
    <xf numFmtId="0" fontId="5" fillId="2" borderId="15" xfId="0" applyFont="1" applyFill="1" applyBorder="1" applyAlignment="1">
      <alignment vertical="center" wrapText="1"/>
    </xf>
    <xf numFmtId="165" fontId="13" fillId="0" borderId="1" xfId="0" applyNumberFormat="1" applyFont="1" applyBorder="1"/>
    <xf numFmtId="0" fontId="20" fillId="3" borderId="3" xfId="0" applyFont="1" applyFill="1" applyBorder="1" applyAlignment="1">
      <alignment horizontal="right" vertical="center"/>
    </xf>
    <xf numFmtId="164" fontId="5" fillId="0" borderId="1" xfId="0" applyNumberFormat="1" applyFont="1" applyBorder="1" applyAlignment="1">
      <alignment horizontal="center" vertical="center"/>
    </xf>
    <xf numFmtId="0" fontId="5" fillId="0" borderId="0" xfId="0" applyFont="1" applyAlignment="1">
      <alignment horizontal="left" vertical="center" wrapText="1"/>
    </xf>
    <xf numFmtId="165" fontId="5" fillId="0" borderId="0" xfId="0" applyNumberFormat="1" applyFont="1"/>
    <xf numFmtId="164" fontId="3" fillId="2" borderId="1" xfId="0" applyNumberFormat="1" applyFont="1" applyFill="1" applyBorder="1"/>
    <xf numFmtId="164" fontId="3" fillId="0" borderId="1" xfId="0" applyNumberFormat="1" applyFont="1" applyBorder="1" applyAlignment="1">
      <alignment horizontal="center"/>
    </xf>
    <xf numFmtId="0" fontId="16" fillId="0" borderId="0" xfId="0" applyFont="1" applyAlignment="1">
      <alignment vertical="center" wrapText="1"/>
    </xf>
    <xf numFmtId="0" fontId="5" fillId="0" borderId="1" xfId="0" applyFont="1" applyBorder="1"/>
    <xf numFmtId="0" fontId="5" fillId="0" borderId="0" xfId="0" applyFont="1" applyAlignment="1">
      <alignment horizontal="right" vertical="center" wrapText="1"/>
    </xf>
    <xf numFmtId="0" fontId="5" fillId="0" borderId="0" xfId="0" applyFont="1"/>
    <xf numFmtId="0" fontId="18" fillId="0" borderId="1" xfId="0" applyFont="1" applyBorder="1" applyAlignment="1">
      <alignment vertical="center" wrapText="1"/>
    </xf>
    <xf numFmtId="0" fontId="11" fillId="7" borderId="1" xfId="0" applyFont="1" applyFill="1" applyBorder="1" applyAlignment="1">
      <alignment vertical="center" wrapText="1"/>
    </xf>
    <xf numFmtId="165" fontId="3" fillId="7" borderId="1" xfId="0" applyNumberFormat="1" applyFont="1" applyFill="1" applyBorder="1"/>
    <xf numFmtId="0" fontId="3" fillId="0" borderId="0" xfId="0" applyFont="1"/>
    <xf numFmtId="0" fontId="22" fillId="0" borderId="0" xfId="0" applyFont="1"/>
    <xf numFmtId="0" fontId="17" fillId="0" borderId="0" xfId="0" applyFont="1"/>
    <xf numFmtId="0" fontId="22" fillId="0" borderId="0" xfId="0" applyFont="1" applyAlignment="1">
      <alignment horizontal="left"/>
    </xf>
    <xf numFmtId="0" fontId="3" fillId="2" borderId="13" xfId="0" applyFont="1" applyFill="1" applyBorder="1" applyAlignment="1">
      <alignment horizontal="left" vertical="center"/>
    </xf>
    <xf numFmtId="0" fontId="4" fillId="2" borderId="13" xfId="0" applyFont="1" applyFill="1" applyBorder="1" applyAlignment="1">
      <alignment vertical="center"/>
    </xf>
    <xf numFmtId="0" fontId="5" fillId="2" borderId="13" xfId="0" applyFont="1" applyFill="1" applyBorder="1"/>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0" fontId="5" fillId="3" borderId="9" xfId="0" applyFont="1" applyFill="1" applyBorder="1"/>
    <xf numFmtId="0" fontId="5" fillId="3" borderId="4" xfId="0" applyFont="1" applyFill="1" applyBorder="1"/>
    <xf numFmtId="0" fontId="3" fillId="0" borderId="15" xfId="0" applyFont="1" applyBorder="1" applyAlignment="1">
      <alignment vertical="center" wrapText="1"/>
    </xf>
    <xf numFmtId="0" fontId="3" fillId="0" borderId="12" xfId="0" applyFont="1" applyBorder="1" applyAlignment="1">
      <alignment horizontal="left" vertical="center" wrapText="1"/>
    </xf>
    <xf numFmtId="164" fontId="5" fillId="5" borderId="7" xfId="0" applyNumberFormat="1" applyFont="1" applyFill="1" applyBorder="1"/>
    <xf numFmtId="0" fontId="5" fillId="6" borderId="4" xfId="0" applyFont="1" applyFill="1" applyBorder="1" applyAlignment="1">
      <alignment horizontal="left"/>
    </xf>
    <xf numFmtId="0" fontId="5" fillId="7" borderId="11" xfId="0" applyFont="1" applyFill="1" applyBorder="1" applyAlignment="1">
      <alignment vertical="top" wrapText="1"/>
    </xf>
    <xf numFmtId="0" fontId="14" fillId="7" borderId="12" xfId="0" applyFont="1" applyFill="1" applyBorder="1" applyAlignment="1">
      <alignment horizontal="right" vertical="center" wrapText="1"/>
    </xf>
    <xf numFmtId="164" fontId="5" fillId="7" borderId="7" xfId="0" applyNumberFormat="1" applyFont="1" applyFill="1" applyBorder="1"/>
    <xf numFmtId="0" fontId="15" fillId="6" borderId="4" xfId="0" applyFont="1" applyFill="1" applyBorder="1" applyAlignment="1">
      <alignment vertical="center"/>
    </xf>
    <xf numFmtId="0" fontId="16" fillId="6" borderId="4" xfId="0" applyFont="1" applyFill="1" applyBorder="1" applyAlignment="1">
      <alignment vertical="center"/>
    </xf>
    <xf numFmtId="0" fontId="5" fillId="6" borderId="4" xfId="0" applyFont="1" applyFill="1" applyBorder="1"/>
    <xf numFmtId="0" fontId="14" fillId="7" borderId="4" xfId="0" applyFont="1" applyFill="1" applyBorder="1" applyAlignment="1">
      <alignment horizontal="right" vertical="center" wrapText="1"/>
    </xf>
    <xf numFmtId="0" fontId="15" fillId="7" borderId="4" xfId="0" applyFont="1" applyFill="1" applyBorder="1" applyAlignment="1">
      <alignment horizontal="right" vertical="center" wrapText="1"/>
    </xf>
    <xf numFmtId="0" fontId="5" fillId="7" borderId="4" xfId="0" applyFont="1" applyFill="1" applyBorder="1"/>
    <xf numFmtId="0" fontId="16" fillId="6" borderId="4" xfId="0" applyFont="1" applyFill="1" applyBorder="1" applyAlignment="1">
      <alignment vertical="center" wrapText="1"/>
    </xf>
    <xf numFmtId="0" fontId="5" fillId="7" borderId="13" xfId="0" applyFont="1" applyFill="1" applyBorder="1"/>
    <xf numFmtId="0" fontId="5" fillId="0" borderId="15" xfId="0" applyFont="1" applyBorder="1" applyAlignment="1">
      <alignment vertical="center" wrapText="1"/>
    </xf>
    <xf numFmtId="0" fontId="5" fillId="0" borderId="6" xfId="0" applyFont="1" applyBorder="1"/>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0" borderId="10" xfId="0" applyFont="1" applyBorder="1"/>
    <xf numFmtId="0" fontId="5" fillId="7" borderId="4" xfId="0" applyFont="1" applyFill="1" applyBorder="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5" fillId="0" borderId="3" xfId="0" applyFont="1" applyBorder="1"/>
    <xf numFmtId="0" fontId="3" fillId="2" borderId="7" xfId="0" applyFont="1" applyFill="1" applyBorder="1" applyAlignment="1">
      <alignment horizontal="center"/>
    </xf>
    <xf numFmtId="0" fontId="3" fillId="3" borderId="11" xfId="0" applyFont="1" applyFill="1" applyBorder="1" applyAlignment="1">
      <alignment vertical="center"/>
    </xf>
    <xf numFmtId="0" fontId="3" fillId="3" borderId="9" xfId="0" applyFont="1" applyFill="1" applyBorder="1" applyAlignment="1">
      <alignment horizontal="left" vertical="center"/>
    </xf>
    <xf numFmtId="0" fontId="3" fillId="6" borderId="4" xfId="0" applyFont="1" applyFill="1" applyBorder="1" applyAlignment="1">
      <alignment horizontal="left" vertical="top" wrapText="1"/>
    </xf>
    <xf numFmtId="0" fontId="3" fillId="2" borderId="16" xfId="0" applyFont="1" applyFill="1" applyBorder="1" applyAlignment="1">
      <alignment vertical="center" wrapText="1"/>
    </xf>
    <xf numFmtId="0" fontId="5" fillId="2" borderId="16" xfId="0" applyFont="1" applyFill="1" applyBorder="1" applyAlignment="1">
      <alignment vertical="center" wrapText="1"/>
    </xf>
    <xf numFmtId="0" fontId="15" fillId="2" borderId="13" xfId="0" applyFont="1" applyFill="1" applyBorder="1" applyAlignment="1">
      <alignment vertical="center" wrapText="1"/>
    </xf>
    <xf numFmtId="0" fontId="3" fillId="2" borderId="13" xfId="0" applyFont="1" applyFill="1" applyBorder="1" applyAlignment="1">
      <alignment vertical="center" wrapText="1"/>
    </xf>
    <xf numFmtId="0" fontId="5" fillId="2" borderId="13" xfId="0" applyFont="1" applyFill="1" applyBorder="1" applyAlignment="1">
      <alignment horizontal="left" vertical="center" wrapText="1"/>
    </xf>
    <xf numFmtId="0" fontId="3" fillId="2" borderId="13" xfId="0" applyFont="1" applyFill="1" applyBorder="1" applyAlignment="1">
      <alignment vertical="center"/>
    </xf>
    <xf numFmtId="0" fontId="5" fillId="2" borderId="9" xfId="0" applyFont="1" applyFill="1" applyBorder="1" applyAlignment="1">
      <alignment horizontal="left" vertical="center"/>
    </xf>
    <xf numFmtId="0" fontId="16" fillId="2" borderId="13" xfId="0" applyFont="1" applyFill="1" applyBorder="1" applyAlignment="1">
      <alignment horizontal="left" vertical="center"/>
    </xf>
    <xf numFmtId="0" fontId="5" fillId="0" borderId="8" xfId="0" applyFont="1" applyBorder="1" applyAlignment="1">
      <alignment vertical="center" wrapText="1"/>
    </xf>
    <xf numFmtId="0" fontId="5" fillId="0" borderId="9" xfId="0" applyFont="1" applyBorder="1" applyAlignment="1">
      <alignment vertical="center"/>
    </xf>
    <xf numFmtId="0" fontId="5" fillId="0" borderId="9" xfId="0" applyFont="1" applyBorder="1" applyAlignment="1">
      <alignment vertical="center" wrapText="1"/>
    </xf>
    <xf numFmtId="0" fontId="5" fillId="0" borderId="16" xfId="0" applyFont="1" applyBorder="1" applyAlignment="1">
      <alignment vertical="center" wrapText="1"/>
    </xf>
    <xf numFmtId="0" fontId="5" fillId="0" borderId="14" xfId="0" applyFont="1" applyBorder="1" applyAlignment="1">
      <alignment vertical="center" wrapText="1"/>
    </xf>
    <xf numFmtId="0" fontId="5" fillId="2" borderId="11" xfId="0" applyFont="1" applyFill="1" applyBorder="1" applyAlignment="1">
      <alignment vertical="center" wrapText="1"/>
    </xf>
    <xf numFmtId="0" fontId="5" fillId="0" borderId="2" xfId="0" applyFont="1" applyBorder="1" applyAlignment="1">
      <alignment vertical="center"/>
    </xf>
    <xf numFmtId="0" fontId="5" fillId="0" borderId="4" xfId="0" applyFont="1" applyBorder="1" applyAlignment="1">
      <alignment vertical="center" wrapText="1"/>
    </xf>
    <xf numFmtId="0" fontId="3" fillId="3" borderId="4" xfId="0" applyFont="1" applyFill="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6" xfId="0" applyFont="1" applyBorder="1" applyAlignment="1">
      <alignment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5" fillId="0" borderId="12" xfId="0" applyFont="1" applyBorder="1" applyAlignment="1">
      <alignment horizontal="right" vertical="center" wrapText="1"/>
    </xf>
    <xf numFmtId="0" fontId="5" fillId="0" borderId="12" xfId="0" applyFont="1" applyBorder="1"/>
    <xf numFmtId="0" fontId="5" fillId="0" borderId="9" xfId="0" applyFont="1" applyBorder="1"/>
    <xf numFmtId="0" fontId="15" fillId="0" borderId="8" xfId="0" applyFont="1" applyBorder="1" applyAlignment="1">
      <alignment vertical="center" wrapText="1"/>
    </xf>
    <xf numFmtId="0" fontId="15" fillId="0" borderId="9" xfId="0" applyFont="1" applyBorder="1" applyAlignment="1">
      <alignment vertical="center" wrapText="1"/>
    </xf>
    <xf numFmtId="0" fontId="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8" fillId="2" borderId="11"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1" fillId="2" borderId="2" xfId="0" applyFont="1" applyFill="1" applyBorder="1" applyAlignment="1">
      <alignment horizontal="center" vertical="center"/>
    </xf>
    <xf numFmtId="0" fontId="3" fillId="6" borderId="4" xfId="0" applyFont="1" applyFill="1" applyBorder="1" applyAlignment="1">
      <alignment horizontal="left"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wrapText="1"/>
    </xf>
    <xf numFmtId="0" fontId="11" fillId="7" borderId="4"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6" fillId="0" borderId="8" xfId="0" applyFont="1" applyBorder="1" applyAlignment="1">
      <alignment horizontal="left" vertical="center" wrapText="1"/>
    </xf>
    <xf numFmtId="0" fontId="12"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3" fillId="0" borderId="2" xfId="0" applyFont="1" applyBorder="1" applyAlignment="1">
      <alignment horizontal="left" vertical="center" wrapText="1"/>
    </xf>
    <xf numFmtId="0" fontId="11" fillId="2" borderId="2" xfId="0" applyFont="1" applyFill="1" applyBorder="1" applyAlignment="1">
      <alignment horizontal="center" vertical="top" wrapText="1"/>
    </xf>
    <xf numFmtId="0" fontId="13" fillId="0" borderId="2" xfId="0" applyFont="1" applyBorder="1" applyAlignment="1">
      <alignment horizontal="left" vertical="center"/>
    </xf>
    <xf numFmtId="0" fontId="9" fillId="4" borderId="2" xfId="0" applyFont="1" applyFill="1" applyBorder="1" applyAlignment="1">
      <alignment horizontal="center" vertical="center"/>
    </xf>
    <xf numFmtId="0" fontId="3" fillId="3" borderId="4" xfId="0" applyFont="1" applyFill="1" applyBorder="1" applyAlignment="1">
      <alignment horizontal="left" vertical="center" wrapText="1"/>
    </xf>
    <xf numFmtId="0" fontId="11" fillId="2" borderId="8" xfId="0" applyFont="1" applyFill="1" applyBorder="1" applyAlignment="1">
      <alignment horizontal="center" wrapText="1"/>
    </xf>
    <xf numFmtId="0" fontId="12" fillId="2" borderId="1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3" fillId="2" borderId="12" xfId="0" applyFont="1" applyFill="1" applyBorder="1" applyAlignment="1">
      <alignment horizontal="left" vertical="center"/>
    </xf>
    <xf numFmtId="0" fontId="5" fillId="0" borderId="11" xfId="0" applyFont="1" applyBorder="1" applyAlignment="1">
      <alignment horizontal="left" vertical="center" wrapText="1"/>
    </xf>
    <xf numFmtId="0" fontId="12" fillId="0" borderId="11" xfId="0" applyFont="1" applyBorder="1" applyAlignment="1">
      <alignment horizontal="left" vertical="center" wrapText="1"/>
    </xf>
    <xf numFmtId="0" fontId="3" fillId="2" borderId="11" xfId="0" applyFont="1" applyFill="1" applyBorder="1" applyAlignment="1">
      <alignment vertical="center" wrapText="1"/>
    </xf>
    <xf numFmtId="0" fontId="15" fillId="0" borderId="12" xfId="0" applyFont="1" applyBorder="1" applyAlignment="1">
      <alignment horizontal="left" vertical="center" wrapText="1"/>
    </xf>
    <xf numFmtId="0" fontId="3" fillId="3" borderId="4" xfId="0" applyFont="1" applyFill="1" applyBorder="1" applyAlignment="1">
      <alignment horizontal="left" vertical="center"/>
    </xf>
    <xf numFmtId="0" fontId="15" fillId="2" borderId="12" xfId="0" applyFont="1" applyFill="1" applyBorder="1" applyAlignment="1">
      <alignment horizontal="left" vertical="center"/>
    </xf>
    <xf numFmtId="0" fontId="11" fillId="7" borderId="12" xfId="0" applyFont="1" applyFill="1" applyBorder="1" applyAlignment="1">
      <alignment horizontal="right" vertical="center" wrapText="1"/>
    </xf>
    <xf numFmtId="0" fontId="3" fillId="6" borderId="4" xfId="0" applyFont="1" applyFill="1" applyBorder="1" applyAlignment="1">
      <alignment horizontal="left" vertical="top" wrapText="1"/>
    </xf>
    <xf numFmtId="0" fontId="15" fillId="2" borderId="13" xfId="0" applyFont="1" applyFill="1" applyBorder="1" applyAlignment="1">
      <alignment horizontal="left"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11" fillId="2" borderId="8" xfId="0" applyFont="1" applyFill="1" applyBorder="1" applyAlignment="1">
      <alignment horizontal="center" vertical="center"/>
    </xf>
    <xf numFmtId="0" fontId="16" fillId="2" borderId="12" xfId="0" applyFont="1" applyFill="1" applyBorder="1" applyAlignment="1">
      <alignment horizontal="left" vertical="center"/>
    </xf>
    <xf numFmtId="0" fontId="5" fillId="0" borderId="2" xfId="0" applyFont="1" applyBorder="1" applyAlignment="1">
      <alignment horizontal="left" vertical="center" wrapText="1"/>
    </xf>
    <xf numFmtId="0" fontId="14" fillId="0" borderId="2" xfId="0" applyFont="1" applyBorder="1" applyAlignment="1">
      <alignment horizontal="center" vertical="center" wrapText="1"/>
    </xf>
    <xf numFmtId="0" fontId="3" fillId="2" borderId="15" xfId="0" applyFont="1" applyFill="1" applyBorder="1" applyAlignment="1">
      <alignment horizontal="center" vertical="center" wrapText="1"/>
    </xf>
    <xf numFmtId="0" fontId="18" fillId="2" borderId="11" xfId="0" applyFont="1" applyFill="1" applyBorder="1" applyAlignment="1">
      <alignment horizontal="left" vertical="center"/>
    </xf>
    <xf numFmtId="0" fontId="18" fillId="0" borderId="11" xfId="0" applyFont="1" applyBorder="1" applyAlignment="1">
      <alignment horizontal="left" vertical="top" wrapText="1"/>
    </xf>
    <xf numFmtId="0" fontId="16" fillId="0" borderId="12" xfId="0" applyFont="1" applyBorder="1" applyAlignment="1">
      <alignment horizontal="left" vertical="center" wrapText="1"/>
    </xf>
    <xf numFmtId="0" fontId="3" fillId="0" borderId="15" xfId="0" applyFont="1" applyBorder="1" applyAlignment="1">
      <alignment vertical="center" wrapText="1"/>
    </xf>
    <xf numFmtId="0" fontId="3" fillId="0" borderId="0" xfId="0" applyFont="1" applyAlignment="1">
      <alignment horizontal="left" vertical="center" wrapText="1"/>
    </xf>
    <xf numFmtId="0" fontId="11" fillId="2" borderId="1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3" fillId="0" borderId="2" xfId="0" applyFont="1" applyBorder="1" applyAlignment="1">
      <alignment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2" borderId="16" xfId="0" applyFont="1" applyFill="1" applyBorder="1" applyAlignment="1">
      <alignment vertical="center" wrapText="1"/>
    </xf>
    <xf numFmtId="0" fontId="3" fillId="0" borderId="12" xfId="0" applyFont="1" applyBorder="1" applyAlignment="1">
      <alignment horizontal="left" vertical="center" wrapText="1"/>
    </xf>
    <xf numFmtId="0" fontId="3" fillId="6" borderId="4" xfId="0" applyFont="1" applyFill="1" applyBorder="1" applyAlignment="1">
      <alignment horizontal="left"/>
    </xf>
    <xf numFmtId="0" fontId="11" fillId="2" borderId="16" xfId="0" applyFont="1" applyFill="1" applyBorder="1" applyAlignment="1">
      <alignment horizontal="left" vertical="center"/>
    </xf>
    <xf numFmtId="0" fontId="3" fillId="8" borderId="2" xfId="0" applyFont="1" applyFill="1" applyBorder="1" applyAlignment="1">
      <alignment horizontal="left"/>
    </xf>
    <xf numFmtId="0" fontId="5" fillId="0" borderId="11" xfId="0" applyFont="1" applyBorder="1" applyAlignment="1">
      <alignment horizontal="left" vertical="top" wrapText="1"/>
    </xf>
    <xf numFmtId="0" fontId="21" fillId="4" borderId="2" xfId="0" applyFont="1" applyFill="1" applyBorder="1" applyAlignment="1">
      <alignment horizontal="center" vertical="center"/>
    </xf>
    <xf numFmtId="0" fontId="3" fillId="2" borderId="11" xfId="0" applyFont="1" applyFill="1" applyBorder="1" applyAlignment="1">
      <alignment horizontal="left" vertical="center" wrapText="1"/>
    </xf>
    <xf numFmtId="0" fontId="18" fillId="0" borderId="11" xfId="0" applyFont="1" applyBorder="1" applyAlignment="1">
      <alignment horizontal="left" vertical="center" wrapText="1"/>
    </xf>
    <xf numFmtId="0" fontId="15" fillId="2" borderId="11" xfId="0" applyFont="1" applyFill="1" applyBorder="1" applyAlignment="1">
      <alignment horizontal="left" vertical="center" wrapText="1"/>
    </xf>
    <xf numFmtId="0" fontId="15" fillId="0" borderId="11" xfId="0" applyFont="1" applyBorder="1" applyAlignment="1">
      <alignment horizontal="left" vertical="center" wrapText="1"/>
    </xf>
    <xf numFmtId="0" fontId="5" fillId="2" borderId="11" xfId="0" applyFont="1" applyFill="1" applyBorder="1" applyAlignment="1">
      <alignment horizontal="left" vertical="center" wrapText="1"/>
    </xf>
    <xf numFmtId="0" fontId="10" fillId="0" borderId="4" xfId="0" applyFont="1" applyBorder="1" applyAlignment="1"/>
    <xf numFmtId="0" fontId="10" fillId="0" borderId="3" xfId="0" applyFont="1" applyBorder="1" applyAlignment="1"/>
    <xf numFmtId="0" fontId="10" fillId="0" borderId="12" xfId="0" applyFont="1" applyBorder="1" applyAlignment="1"/>
    <xf numFmtId="0" fontId="10" fillId="0" borderId="5" xfId="0" applyFont="1" applyBorder="1" applyAlignment="1"/>
    <xf numFmtId="0" fontId="10" fillId="0" borderId="9" xfId="0" applyFont="1" applyBorder="1" applyAlignment="1"/>
    <xf numFmtId="0" fontId="10" fillId="0" borderId="10" xfId="0" applyFont="1" applyBorder="1" applyAlignment="1"/>
    <xf numFmtId="0" fontId="10" fillId="0" borderId="15" xfId="0" applyFont="1" applyBorder="1" applyAlignment="1"/>
    <xf numFmtId="0" fontId="0" fillId="0" borderId="0" xfId="0" applyAlignment="1"/>
    <xf numFmtId="0" fontId="10" fillId="0" borderId="6" xfId="0" applyFont="1" applyBorder="1" applyAlignment="1"/>
    <xf numFmtId="0" fontId="10" fillId="0" borderId="8" xfId="0" applyFont="1" applyBorder="1" applyAlignment="1"/>
    <xf numFmtId="0" fontId="10" fillId="0" borderId="13" xfId="0" applyFont="1" applyBorder="1" applyAlignment="1"/>
    <xf numFmtId="0" fontId="10" fillId="0" borderId="14" xfId="0" applyFont="1" applyBorder="1" applyAlignment="1"/>
    <xf numFmtId="0" fontId="10" fillId="0" borderId="1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390525</xdr:colOff>
      <xdr:row>1</xdr:row>
      <xdr:rowOff>104775</xdr:rowOff>
    </xdr:from>
    <xdr:ext cx="819150" cy="1133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7"/>
  <sheetViews>
    <sheetView showGridLines="0" tabSelected="1" workbookViewId="0">
      <pane ySplit="9" topLeftCell="F51" activePane="bottomLeft" state="frozen"/>
      <selection pane="bottomLeft" activeCell="K58" sqref="K58"/>
    </sheetView>
  </sheetViews>
  <sheetFormatPr defaultColWidth="14.42578125" defaultRowHeight="15" customHeight="1"/>
  <cols>
    <col min="1" max="1" width="4.42578125" customWidth="1"/>
    <col min="2" max="2" width="40.140625" customWidth="1"/>
    <col min="3" max="3" width="18.42578125" customWidth="1"/>
    <col min="4" max="4" width="16.42578125" customWidth="1"/>
    <col min="5" max="5" width="13.140625" customWidth="1"/>
    <col min="6" max="6" width="26.42578125" customWidth="1"/>
    <col min="7" max="14" width="15.85546875" customWidth="1"/>
    <col min="15" max="26" width="8.85546875" customWidth="1"/>
  </cols>
  <sheetData>
    <row r="1" spans="2:14" ht="2.25" customHeight="1">
      <c r="F1" s="1"/>
      <c r="G1" s="1"/>
      <c r="H1" s="1"/>
      <c r="I1" s="1"/>
      <c r="J1" s="1"/>
    </row>
    <row r="2" spans="2:14" ht="18" customHeight="1">
      <c r="C2" s="2" t="s">
        <v>0</v>
      </c>
      <c r="F2" s="1"/>
      <c r="G2" s="1"/>
      <c r="H2" s="91" t="s">
        <v>1</v>
      </c>
      <c r="J2" s="92"/>
      <c r="K2" s="93"/>
    </row>
    <row r="3" spans="2:14" ht="14.25" customHeight="1">
      <c r="C3" s="3" t="s">
        <v>2</v>
      </c>
      <c r="F3" s="1"/>
      <c r="G3" s="1"/>
      <c r="H3" s="4" t="s">
        <v>3</v>
      </c>
      <c r="J3" s="1"/>
    </row>
    <row r="4" spans="2:14" ht="14.25" customHeight="1">
      <c r="C4" s="3"/>
      <c r="F4" s="1"/>
      <c r="G4" s="1"/>
      <c r="H4" s="4" t="s">
        <v>4</v>
      </c>
      <c r="J4" s="1"/>
    </row>
    <row r="5" spans="2:14" ht="14.25" customHeight="1">
      <c r="C5" s="5" t="s">
        <v>5</v>
      </c>
      <c r="D5" s="6">
        <v>10685</v>
      </c>
      <c r="F5" s="1"/>
      <c r="G5" s="1"/>
      <c r="H5" s="4" t="s">
        <v>6</v>
      </c>
      <c r="J5" s="7"/>
    </row>
    <row r="6" spans="2:14" ht="14.25" customHeight="1">
      <c r="C6" s="5" t="s">
        <v>7</v>
      </c>
      <c r="D6" s="6"/>
      <c r="F6" s="1"/>
      <c r="G6" s="1"/>
      <c r="H6" s="4" t="s">
        <v>8</v>
      </c>
      <c r="J6" s="7"/>
    </row>
    <row r="7" spans="2:14" ht="14.25" customHeight="1">
      <c r="C7" s="5" t="s">
        <v>9</v>
      </c>
      <c r="D7" s="6"/>
      <c r="F7" s="1"/>
      <c r="G7" s="1"/>
      <c r="H7" s="4" t="s">
        <v>10</v>
      </c>
      <c r="J7" s="7"/>
    </row>
    <row r="8" spans="2:14" ht="14.25" customHeight="1">
      <c r="C8" s="5" t="s">
        <v>11</v>
      </c>
      <c r="D8" s="6"/>
      <c r="F8" s="1"/>
      <c r="G8" s="1"/>
      <c r="H8" s="4" t="s">
        <v>12</v>
      </c>
      <c r="J8" s="7"/>
    </row>
    <row r="9" spans="2:14" ht="4.5" customHeight="1">
      <c r="C9" s="8"/>
      <c r="D9" s="8"/>
      <c r="E9" s="8"/>
      <c r="F9" s="7"/>
      <c r="G9" s="7"/>
      <c r="H9" s="7"/>
      <c r="I9" s="7"/>
      <c r="J9" s="7"/>
    </row>
    <row r="10" spans="2:14" ht="24.75" customHeight="1"/>
    <row r="11" spans="2:14" ht="40.5" customHeight="1">
      <c r="B11" s="180" t="s">
        <v>13</v>
      </c>
      <c r="C11" s="226"/>
      <c r="D11" s="226"/>
      <c r="E11" s="226"/>
      <c r="F11" s="226"/>
      <c r="G11" s="226"/>
      <c r="H11" s="226"/>
      <c r="I11" s="226"/>
      <c r="J11" s="227"/>
    </row>
    <row r="12" spans="2:14" ht="29.25" customHeight="1">
      <c r="B12" s="94" t="s">
        <v>14</v>
      </c>
      <c r="C12" s="95" t="s">
        <v>15</v>
      </c>
      <c r="D12" s="96"/>
      <c r="E12" s="9"/>
      <c r="F12" s="97"/>
      <c r="G12" s="97"/>
      <c r="H12" s="97"/>
      <c r="I12" s="97"/>
      <c r="J12" s="97"/>
      <c r="K12" s="97"/>
      <c r="L12" s="97"/>
      <c r="M12" s="97"/>
      <c r="N12" s="10"/>
    </row>
    <row r="13" spans="2:14" ht="15.75" customHeight="1">
      <c r="B13" s="207"/>
      <c r="C13" s="215"/>
      <c r="D13" s="228"/>
      <c r="E13" s="228"/>
      <c r="F13" s="229"/>
      <c r="G13" s="199" t="s">
        <v>16</v>
      </c>
      <c r="H13" s="230"/>
      <c r="I13" s="230"/>
      <c r="J13" s="231"/>
    </row>
    <row r="14" spans="2:14" ht="15" customHeight="1">
      <c r="B14" s="232"/>
      <c r="C14" s="233"/>
      <c r="D14" s="233"/>
      <c r="E14" s="233"/>
      <c r="F14" s="234"/>
      <c r="G14" s="166" t="s">
        <v>17</v>
      </c>
      <c r="H14" s="227"/>
      <c r="I14" s="166" t="s">
        <v>18</v>
      </c>
      <c r="J14" s="227"/>
    </row>
    <row r="15" spans="2:14" ht="15.75" customHeight="1">
      <c r="B15" s="232"/>
      <c r="C15" s="233"/>
      <c r="D15" s="233"/>
      <c r="E15" s="233"/>
      <c r="F15" s="234"/>
      <c r="G15" s="11" t="s">
        <v>19</v>
      </c>
      <c r="H15" s="11" t="s">
        <v>20</v>
      </c>
      <c r="I15" s="11" t="s">
        <v>21</v>
      </c>
      <c r="J15" s="11" t="s">
        <v>22</v>
      </c>
    </row>
    <row r="16" spans="2:14" ht="15.75" customHeight="1">
      <c r="B16" s="235"/>
      <c r="C16" s="230"/>
      <c r="D16" s="230"/>
      <c r="E16" s="230"/>
      <c r="F16" s="231"/>
      <c r="G16" s="100">
        <f t="shared" ref="G16:J16" si="0">+G23 + G31</f>
        <v>0</v>
      </c>
      <c r="H16" s="100">
        <f t="shared" si="0"/>
        <v>0</v>
      </c>
      <c r="I16" s="100">
        <f t="shared" si="0"/>
        <v>0</v>
      </c>
      <c r="J16" s="100">
        <f t="shared" si="0"/>
        <v>0</v>
      </c>
    </row>
    <row r="17" spans="1:26" ht="15.75" customHeight="1">
      <c r="A17" s="12"/>
      <c r="B17" s="13" t="s">
        <v>23</v>
      </c>
      <c r="C17" s="216" t="s">
        <v>24</v>
      </c>
      <c r="D17" s="226"/>
      <c r="E17" s="226"/>
      <c r="F17" s="226"/>
      <c r="G17" s="101"/>
      <c r="H17" s="101"/>
      <c r="I17" s="101"/>
      <c r="J17" s="101"/>
      <c r="K17" s="101"/>
      <c r="L17" s="101"/>
      <c r="M17" s="101"/>
      <c r="N17" s="14"/>
      <c r="O17" s="12"/>
      <c r="P17" s="12"/>
      <c r="Q17" s="12"/>
      <c r="R17" s="12"/>
      <c r="S17" s="12"/>
      <c r="T17" s="12"/>
      <c r="U17" s="12"/>
      <c r="V17" s="12"/>
      <c r="W17" s="12"/>
      <c r="X17" s="12"/>
      <c r="Y17" s="12"/>
      <c r="Z17" s="12"/>
    </row>
    <row r="18" spans="1:26" ht="14.25" customHeight="1">
      <c r="B18" s="217" t="s">
        <v>25</v>
      </c>
      <c r="C18" s="209" t="s">
        <v>26</v>
      </c>
      <c r="D18" s="210" t="s">
        <v>27</v>
      </c>
      <c r="E18" s="236"/>
      <c r="F18" s="234"/>
      <c r="G18" s="182" t="s">
        <v>28</v>
      </c>
      <c r="H18" s="231"/>
      <c r="I18" s="182" t="s">
        <v>29</v>
      </c>
      <c r="J18" s="231"/>
    </row>
    <row r="19" spans="1:26" ht="14.25" customHeight="1">
      <c r="B19" s="237"/>
      <c r="C19" s="237"/>
      <c r="D19" s="235"/>
      <c r="E19" s="230"/>
      <c r="F19" s="231"/>
      <c r="G19" s="11" t="s">
        <v>19</v>
      </c>
      <c r="H19" s="11" t="s">
        <v>20</v>
      </c>
      <c r="I19" s="11" t="s">
        <v>21</v>
      </c>
      <c r="J19" s="11" t="s">
        <v>22</v>
      </c>
    </row>
    <row r="20" spans="1:26" ht="14.25" customHeight="1">
      <c r="B20" s="15"/>
      <c r="C20" s="16"/>
      <c r="D20" s="211" t="s">
        <v>30</v>
      </c>
      <c r="E20" s="226"/>
      <c r="F20" s="227"/>
      <c r="G20" s="17"/>
      <c r="H20" s="17"/>
      <c r="I20" s="17"/>
      <c r="J20" s="17"/>
    </row>
    <row r="21" spans="1:26" ht="15.75" customHeight="1">
      <c r="B21" s="15"/>
      <c r="C21" s="18"/>
      <c r="D21" s="211" t="s">
        <v>30</v>
      </c>
      <c r="E21" s="226"/>
      <c r="F21" s="227"/>
      <c r="G21" s="17"/>
      <c r="H21" s="17"/>
      <c r="I21" s="17"/>
      <c r="J21" s="17"/>
    </row>
    <row r="22" spans="1:26" ht="15.75" customHeight="1">
      <c r="B22" s="15"/>
      <c r="C22" s="18"/>
      <c r="D22" s="211" t="s">
        <v>30</v>
      </c>
      <c r="E22" s="226"/>
      <c r="F22" s="227"/>
      <c r="G22" s="17"/>
      <c r="H22" s="17"/>
      <c r="I22" s="17"/>
      <c r="J22" s="17"/>
    </row>
    <row r="23" spans="1:26" ht="15.75" customHeight="1">
      <c r="B23" s="102"/>
      <c r="C23" s="103"/>
      <c r="D23" s="194" t="s">
        <v>31</v>
      </c>
      <c r="E23" s="228"/>
      <c r="F23" s="229"/>
      <c r="G23" s="104">
        <f t="shared" ref="G23:J23" si="1">SUM(G20:G22)</f>
        <v>0</v>
      </c>
      <c r="H23" s="104">
        <f t="shared" si="1"/>
        <v>0</v>
      </c>
      <c r="I23" s="104">
        <f t="shared" si="1"/>
        <v>0</v>
      </c>
      <c r="J23" s="104">
        <f t="shared" si="1"/>
        <v>0</v>
      </c>
    </row>
    <row r="24" spans="1:26" ht="15.75" customHeight="1">
      <c r="B24" s="19" t="s">
        <v>32</v>
      </c>
      <c r="C24" s="105" t="s">
        <v>33</v>
      </c>
      <c r="D24" s="106"/>
      <c r="E24" s="106"/>
      <c r="F24" s="107"/>
      <c r="G24" s="107"/>
      <c r="H24" s="107"/>
      <c r="I24" s="107"/>
      <c r="J24" s="107"/>
      <c r="K24" s="107"/>
      <c r="L24" s="107"/>
      <c r="M24" s="107"/>
      <c r="N24" s="20"/>
    </row>
    <row r="25" spans="1:26" ht="14.25" customHeight="1">
      <c r="B25" s="214" t="s">
        <v>25</v>
      </c>
      <c r="C25" s="209" t="s">
        <v>26</v>
      </c>
      <c r="D25" s="210" t="s">
        <v>34</v>
      </c>
      <c r="E25" s="236"/>
      <c r="F25" s="234"/>
      <c r="G25" s="199" t="s">
        <v>35</v>
      </c>
      <c r="H25" s="230"/>
      <c r="I25" s="230"/>
      <c r="J25" s="231"/>
      <c r="K25" s="199" t="s">
        <v>36</v>
      </c>
      <c r="L25" s="230"/>
      <c r="M25" s="230"/>
      <c r="N25" s="231"/>
    </row>
    <row r="26" spans="1:26" ht="15.75" customHeight="1">
      <c r="B26" s="238"/>
      <c r="C26" s="238"/>
      <c r="D26" s="232"/>
      <c r="E26" s="233"/>
      <c r="F26" s="234"/>
      <c r="G26" s="166" t="s">
        <v>37</v>
      </c>
      <c r="H26" s="227"/>
      <c r="I26" s="166" t="s">
        <v>18</v>
      </c>
      <c r="J26" s="227"/>
      <c r="K26" s="166" t="s">
        <v>37</v>
      </c>
      <c r="L26" s="227"/>
      <c r="M26" s="166" t="s">
        <v>18</v>
      </c>
      <c r="N26" s="227"/>
    </row>
    <row r="27" spans="1:26" ht="15.75" customHeight="1">
      <c r="B27" s="237"/>
      <c r="C27" s="237"/>
      <c r="D27" s="235"/>
      <c r="E27" s="230"/>
      <c r="F27" s="231"/>
      <c r="G27" s="11" t="s">
        <v>19</v>
      </c>
      <c r="H27" s="11" t="s">
        <v>20</v>
      </c>
      <c r="I27" s="11" t="s">
        <v>21</v>
      </c>
      <c r="J27" s="11" t="s">
        <v>22</v>
      </c>
      <c r="K27" s="11" t="s">
        <v>19</v>
      </c>
      <c r="L27" s="11" t="s">
        <v>20</v>
      </c>
      <c r="M27" s="11" t="s">
        <v>21</v>
      </c>
      <c r="N27" s="11" t="s">
        <v>22</v>
      </c>
    </row>
    <row r="28" spans="1:26" ht="15.75" customHeight="1">
      <c r="B28" s="21"/>
      <c r="C28" s="21"/>
      <c r="D28" s="161" t="s">
        <v>30</v>
      </c>
      <c r="E28" s="226"/>
      <c r="F28" s="227"/>
      <c r="G28" s="17"/>
      <c r="H28" s="17"/>
      <c r="I28" s="17"/>
      <c r="J28" s="17"/>
      <c r="K28" s="17"/>
      <c r="L28" s="17"/>
      <c r="M28" s="17"/>
      <c r="N28" s="17"/>
    </row>
    <row r="29" spans="1:26" ht="15.75" customHeight="1">
      <c r="B29" s="21" t="s">
        <v>38</v>
      </c>
      <c r="C29" s="21"/>
      <c r="D29" s="161" t="s">
        <v>30</v>
      </c>
      <c r="E29" s="226"/>
      <c r="F29" s="227"/>
      <c r="G29" s="17"/>
      <c r="H29" s="17"/>
      <c r="I29" s="17"/>
      <c r="J29" s="17"/>
      <c r="K29" s="17"/>
      <c r="L29" s="17"/>
      <c r="M29" s="17"/>
      <c r="N29" s="17"/>
    </row>
    <row r="30" spans="1:26" ht="15.75" customHeight="1">
      <c r="B30" s="22"/>
      <c r="C30" s="22"/>
      <c r="D30" s="161" t="s">
        <v>30</v>
      </c>
      <c r="E30" s="226"/>
      <c r="F30" s="227"/>
      <c r="G30" s="17"/>
      <c r="H30" s="17"/>
      <c r="I30" s="17"/>
      <c r="J30" s="17"/>
      <c r="K30" s="17"/>
      <c r="L30" s="17"/>
      <c r="M30" s="17"/>
      <c r="N30" s="17"/>
    </row>
    <row r="31" spans="1:26" ht="15.75" customHeight="1">
      <c r="B31" s="23"/>
      <c r="C31" s="108"/>
      <c r="D31" s="109"/>
      <c r="E31" s="110"/>
      <c r="F31" s="24" t="s">
        <v>31</v>
      </c>
      <c r="G31" s="25">
        <f t="shared" ref="G31:N31" si="2">SUM(G28:G30)</f>
        <v>0</v>
      </c>
      <c r="H31" s="25">
        <f t="shared" si="2"/>
        <v>0</v>
      </c>
      <c r="I31" s="25">
        <f t="shared" si="2"/>
        <v>0</v>
      </c>
      <c r="J31" s="25">
        <f t="shared" si="2"/>
        <v>0</v>
      </c>
      <c r="K31" s="25">
        <f t="shared" si="2"/>
        <v>0</v>
      </c>
      <c r="L31" s="25">
        <f t="shared" si="2"/>
        <v>0</v>
      </c>
      <c r="M31" s="25">
        <f t="shared" si="2"/>
        <v>0</v>
      </c>
      <c r="N31" s="25">
        <f t="shared" si="2"/>
        <v>0</v>
      </c>
    </row>
    <row r="32" spans="1:26" ht="29.25" customHeight="1">
      <c r="B32" s="26" t="s">
        <v>39</v>
      </c>
      <c r="C32" s="95" t="s">
        <v>40</v>
      </c>
      <c r="D32" s="97"/>
      <c r="E32" s="97"/>
      <c r="F32" s="97"/>
      <c r="G32" s="97"/>
      <c r="H32" s="97"/>
      <c r="I32" s="97"/>
      <c r="J32" s="97"/>
      <c r="K32" s="97"/>
      <c r="L32" s="97"/>
      <c r="M32" s="97"/>
      <c r="N32" s="10"/>
    </row>
    <row r="33" spans="2:14" ht="16.5" customHeight="1">
      <c r="B33" s="207"/>
      <c r="C33" s="208"/>
      <c r="D33" s="233"/>
      <c r="E33" s="233"/>
      <c r="F33" s="234"/>
      <c r="G33" s="199" t="s">
        <v>41</v>
      </c>
      <c r="H33" s="230"/>
      <c r="I33" s="230"/>
      <c r="J33" s="231"/>
    </row>
    <row r="34" spans="2:14" ht="15.75" customHeight="1">
      <c r="B34" s="232"/>
      <c r="C34" s="233"/>
      <c r="D34" s="233"/>
      <c r="E34" s="233"/>
      <c r="F34" s="234"/>
      <c r="G34" s="166" t="s">
        <v>17</v>
      </c>
      <c r="H34" s="227"/>
      <c r="I34" s="166" t="s">
        <v>18</v>
      </c>
      <c r="J34" s="227"/>
    </row>
    <row r="35" spans="2:14" ht="15.75" customHeight="1">
      <c r="B35" s="232"/>
      <c r="C35" s="233"/>
      <c r="D35" s="233"/>
      <c r="E35" s="233"/>
      <c r="F35" s="234"/>
      <c r="G35" s="11" t="s">
        <v>19</v>
      </c>
      <c r="H35" s="11" t="s">
        <v>20</v>
      </c>
      <c r="I35" s="11" t="s">
        <v>21</v>
      </c>
      <c r="J35" s="11" t="s">
        <v>22</v>
      </c>
    </row>
    <row r="36" spans="2:14" ht="15.75" customHeight="1">
      <c r="B36" s="235"/>
      <c r="C36" s="230"/>
      <c r="D36" s="230"/>
      <c r="E36" s="230"/>
      <c r="F36" s="231"/>
      <c r="G36" s="100">
        <f t="shared" ref="G36:J36" si="3">+G49 + G68</f>
        <v>0</v>
      </c>
      <c r="H36" s="100">
        <f t="shared" si="3"/>
        <v>432930.22</v>
      </c>
      <c r="I36" s="100">
        <f t="shared" si="3"/>
        <v>371000.22</v>
      </c>
      <c r="J36" s="100">
        <f t="shared" si="3"/>
        <v>385284.22</v>
      </c>
    </row>
    <row r="37" spans="2:14" ht="15.75" customHeight="1">
      <c r="B37" s="19" t="s">
        <v>42</v>
      </c>
      <c r="C37" s="28" t="s">
        <v>43</v>
      </c>
      <c r="D37" s="29"/>
      <c r="E37" s="111"/>
      <c r="F37" s="107"/>
      <c r="G37" s="107"/>
      <c r="H37" s="107"/>
      <c r="I37" s="107"/>
      <c r="J37" s="107"/>
      <c r="K37" s="107"/>
      <c r="L37" s="107"/>
      <c r="M37" s="107"/>
      <c r="N37" s="20"/>
    </row>
    <row r="38" spans="2:14" ht="15.75" customHeight="1">
      <c r="B38" s="209" t="s">
        <v>44</v>
      </c>
      <c r="C38" s="209" t="s">
        <v>26</v>
      </c>
      <c r="D38" s="210" t="s">
        <v>45</v>
      </c>
      <c r="E38" s="236"/>
      <c r="F38" s="234"/>
      <c r="G38" s="182" t="s">
        <v>28</v>
      </c>
      <c r="H38" s="231"/>
      <c r="I38" s="182" t="s">
        <v>29</v>
      </c>
      <c r="J38" s="231"/>
    </row>
    <row r="39" spans="2:14" ht="15.75" customHeight="1">
      <c r="B39" s="237"/>
      <c r="C39" s="237"/>
      <c r="D39" s="235"/>
      <c r="E39" s="230"/>
      <c r="F39" s="231"/>
      <c r="G39" s="11" t="s">
        <v>19</v>
      </c>
      <c r="H39" s="11" t="s">
        <v>20</v>
      </c>
      <c r="I39" s="11" t="s">
        <v>21</v>
      </c>
      <c r="J39" s="11" t="s">
        <v>22</v>
      </c>
    </row>
    <row r="40" spans="2:14" ht="15.75" customHeight="1">
      <c r="B40" s="15" t="s">
        <v>46</v>
      </c>
      <c r="C40" s="16">
        <v>182616</v>
      </c>
      <c r="D40" s="211" t="s">
        <v>47</v>
      </c>
      <c r="E40" s="226"/>
      <c r="F40" s="227"/>
      <c r="G40" s="17"/>
      <c r="H40" s="17"/>
      <c r="I40" s="17">
        <v>1695</v>
      </c>
      <c r="J40" s="17">
        <v>1695</v>
      </c>
    </row>
    <row r="41" spans="2:14" ht="15.75" customHeight="1">
      <c r="B41" s="15" t="s">
        <v>48</v>
      </c>
      <c r="C41" s="18"/>
      <c r="D41" s="211" t="s">
        <v>30</v>
      </c>
      <c r="E41" s="226"/>
      <c r="F41" s="227"/>
      <c r="G41" s="17"/>
      <c r="H41" s="17" t="s">
        <v>49</v>
      </c>
      <c r="I41" s="17"/>
      <c r="J41" s="17"/>
    </row>
    <row r="42" spans="2:14" ht="15.75" customHeight="1">
      <c r="B42" s="15" t="s">
        <v>50</v>
      </c>
      <c r="C42" s="18">
        <v>9747</v>
      </c>
      <c r="D42" s="211" t="s">
        <v>47</v>
      </c>
      <c r="E42" s="226"/>
      <c r="F42" s="227"/>
      <c r="G42" s="17"/>
      <c r="H42" s="17">
        <v>7150</v>
      </c>
      <c r="I42" s="17">
        <v>7150</v>
      </c>
      <c r="J42" s="17">
        <v>7150</v>
      </c>
    </row>
    <row r="43" spans="2:14" ht="15.75" customHeight="1">
      <c r="B43" s="30" t="s">
        <v>51</v>
      </c>
      <c r="C43" s="30">
        <v>555542733</v>
      </c>
      <c r="D43" s="211" t="s">
        <v>52</v>
      </c>
      <c r="E43" s="226"/>
      <c r="F43" s="227"/>
      <c r="G43" s="30"/>
      <c r="H43" s="30">
        <v>66</v>
      </c>
      <c r="I43" s="30">
        <v>0</v>
      </c>
      <c r="J43" s="30">
        <v>0</v>
      </c>
    </row>
    <row r="44" spans="2:14" ht="15.75" customHeight="1">
      <c r="B44" s="30" t="s">
        <v>53</v>
      </c>
      <c r="C44" s="30">
        <v>555698087</v>
      </c>
      <c r="D44" s="211" t="s">
        <v>54</v>
      </c>
      <c r="E44" s="226"/>
      <c r="F44" s="227"/>
      <c r="G44" s="30"/>
      <c r="H44" s="30">
        <v>3840</v>
      </c>
      <c r="I44" s="30">
        <v>3840</v>
      </c>
      <c r="J44" s="30">
        <v>3840</v>
      </c>
    </row>
    <row r="45" spans="2:14" ht="15.75" customHeight="1">
      <c r="B45" s="15" t="s">
        <v>55</v>
      </c>
      <c r="C45" s="18">
        <v>555624204</v>
      </c>
      <c r="D45" s="211" t="s">
        <v>52</v>
      </c>
      <c r="E45" s="226"/>
      <c r="F45" s="227"/>
      <c r="G45" s="17"/>
      <c r="H45" s="17">
        <v>8577</v>
      </c>
      <c r="I45" s="17">
        <v>0</v>
      </c>
      <c r="J45" s="17">
        <v>0</v>
      </c>
    </row>
    <row r="46" spans="2:14" ht="15.75" customHeight="1">
      <c r="B46" s="15" t="s">
        <v>56</v>
      </c>
      <c r="C46" s="18"/>
      <c r="D46" s="211" t="s">
        <v>52</v>
      </c>
      <c r="E46" s="226"/>
      <c r="F46" s="227"/>
      <c r="G46" s="17"/>
      <c r="H46" s="17">
        <v>84403</v>
      </c>
      <c r="I46" s="17">
        <v>84403</v>
      </c>
      <c r="J46" s="17">
        <f>844.03*100</f>
        <v>84403</v>
      </c>
    </row>
    <row r="47" spans="2:14" ht="15.75" customHeight="1">
      <c r="B47" s="15" t="s">
        <v>57</v>
      </c>
      <c r="C47" s="18"/>
      <c r="D47" s="211" t="s">
        <v>52</v>
      </c>
      <c r="E47" s="226"/>
      <c r="F47" s="227"/>
      <c r="G47" s="17"/>
      <c r="H47" s="17">
        <v>109150</v>
      </c>
      <c r="I47" s="17">
        <v>109150</v>
      </c>
      <c r="J47" s="17">
        <v>109150</v>
      </c>
    </row>
    <row r="48" spans="2:14" ht="15.75" customHeight="1">
      <c r="B48" s="15" t="s">
        <v>58</v>
      </c>
      <c r="C48" s="18">
        <v>555737604</v>
      </c>
      <c r="D48" s="211" t="s">
        <v>52</v>
      </c>
      <c r="E48" s="226"/>
      <c r="F48" s="227"/>
      <c r="G48" s="17"/>
      <c r="H48" s="17"/>
      <c r="I48" s="17"/>
      <c r="J48" s="17">
        <v>1856</v>
      </c>
    </row>
    <row r="49" spans="2:14" ht="15.75" customHeight="1">
      <c r="B49" s="102"/>
      <c r="C49" s="103"/>
      <c r="D49" s="194" t="s">
        <v>31</v>
      </c>
      <c r="E49" s="228"/>
      <c r="F49" s="229"/>
      <c r="G49" s="104">
        <v>0</v>
      </c>
      <c r="H49" s="104">
        <f t="shared" ref="H49:J49" si="4">SUM(H40:H48)</f>
        <v>213186</v>
      </c>
      <c r="I49" s="104">
        <f t="shared" si="4"/>
        <v>206238</v>
      </c>
      <c r="J49" s="104">
        <f t="shared" si="4"/>
        <v>208094</v>
      </c>
    </row>
    <row r="50" spans="2:14" ht="15.75" customHeight="1">
      <c r="B50" s="19" t="s">
        <v>59</v>
      </c>
      <c r="C50" s="105" t="s">
        <v>60</v>
      </c>
      <c r="D50" s="106"/>
      <c r="E50" s="106"/>
      <c r="F50" s="107"/>
      <c r="G50" s="107"/>
      <c r="H50" s="107"/>
      <c r="I50" s="107"/>
      <c r="J50" s="107"/>
      <c r="K50" s="107"/>
      <c r="L50" s="107"/>
      <c r="M50" s="107"/>
      <c r="N50" s="20"/>
    </row>
    <row r="51" spans="2:14" ht="14.25" customHeight="1">
      <c r="B51" s="212" t="s">
        <v>44</v>
      </c>
      <c r="C51" s="212" t="s">
        <v>26</v>
      </c>
      <c r="D51" s="213" t="s">
        <v>34</v>
      </c>
      <c r="E51" s="233"/>
      <c r="F51" s="234"/>
      <c r="G51" s="199" t="s">
        <v>35</v>
      </c>
      <c r="H51" s="230"/>
      <c r="I51" s="230"/>
      <c r="J51" s="231"/>
      <c r="K51" s="199" t="s">
        <v>61</v>
      </c>
      <c r="L51" s="230"/>
      <c r="M51" s="230"/>
      <c r="N51" s="231"/>
    </row>
    <row r="52" spans="2:14" ht="15.75" customHeight="1">
      <c r="B52" s="238"/>
      <c r="C52" s="238"/>
      <c r="D52" s="232"/>
      <c r="E52" s="233"/>
      <c r="F52" s="234"/>
      <c r="G52" s="166" t="s">
        <v>37</v>
      </c>
      <c r="H52" s="227"/>
      <c r="I52" s="166" t="s">
        <v>18</v>
      </c>
      <c r="J52" s="227"/>
      <c r="K52" s="166" t="s">
        <v>37</v>
      </c>
      <c r="L52" s="227"/>
      <c r="M52" s="166" t="s">
        <v>18</v>
      </c>
      <c r="N52" s="227"/>
    </row>
    <row r="53" spans="2:14" ht="15.75" customHeight="1">
      <c r="B53" s="237"/>
      <c r="C53" s="237"/>
      <c r="D53" s="235"/>
      <c r="E53" s="230"/>
      <c r="F53" s="231"/>
      <c r="G53" s="11" t="s">
        <v>19</v>
      </c>
      <c r="H53" s="11" t="s">
        <v>20</v>
      </c>
      <c r="I53" s="11" t="s">
        <v>21</v>
      </c>
      <c r="J53" s="11" t="s">
        <v>22</v>
      </c>
      <c r="K53" s="11" t="s">
        <v>19</v>
      </c>
      <c r="L53" s="11" t="s">
        <v>20</v>
      </c>
      <c r="M53" s="11" t="s">
        <v>21</v>
      </c>
      <c r="N53" s="11" t="s">
        <v>22</v>
      </c>
    </row>
    <row r="54" spans="2:14" ht="15.75" customHeight="1">
      <c r="B54" s="21" t="s">
        <v>62</v>
      </c>
      <c r="C54" s="18">
        <v>555737602</v>
      </c>
      <c r="D54" s="161" t="s">
        <v>30</v>
      </c>
      <c r="E54" s="226"/>
      <c r="F54" s="227"/>
      <c r="G54" s="17"/>
      <c r="H54" s="17">
        <f t="shared" ref="H54:J54" si="5">1087.13</f>
        <v>1087.1300000000001</v>
      </c>
      <c r="I54" s="17">
        <f t="shared" si="5"/>
        <v>1087.1300000000001</v>
      </c>
      <c r="J54" s="17">
        <f t="shared" si="5"/>
        <v>1087.1300000000001</v>
      </c>
      <c r="K54" s="17"/>
      <c r="L54" s="17"/>
      <c r="M54" s="31">
        <v>0.23</v>
      </c>
      <c r="N54" s="31">
        <v>0.35</v>
      </c>
    </row>
    <row r="55" spans="2:14" ht="15.75" customHeight="1">
      <c r="B55" s="21" t="s">
        <v>63</v>
      </c>
      <c r="C55" s="18">
        <v>555737603</v>
      </c>
      <c r="D55" s="161" t="s">
        <v>30</v>
      </c>
      <c r="E55" s="226"/>
      <c r="F55" s="227"/>
      <c r="G55" s="17"/>
      <c r="H55" s="17">
        <v>2744.93</v>
      </c>
      <c r="I55" s="17">
        <v>2744.93</v>
      </c>
      <c r="J55" s="17">
        <v>2744.93</v>
      </c>
      <c r="K55" s="17"/>
      <c r="L55" s="17"/>
      <c r="M55" s="31">
        <v>0.23</v>
      </c>
      <c r="N55" s="31">
        <v>0.35</v>
      </c>
    </row>
    <row r="56" spans="2:14" ht="15.75" customHeight="1">
      <c r="B56" s="21" t="s">
        <v>64</v>
      </c>
      <c r="C56" s="18">
        <v>555737604</v>
      </c>
      <c r="D56" s="161" t="s">
        <v>30</v>
      </c>
      <c r="E56" s="226"/>
      <c r="F56" s="227"/>
      <c r="G56" s="17"/>
      <c r="H56" s="17">
        <f t="shared" ref="H56:J56" si="6">9.2916*100</f>
        <v>929.16000000000008</v>
      </c>
      <c r="I56" s="17">
        <f t="shared" si="6"/>
        <v>929.16000000000008</v>
      </c>
      <c r="J56" s="17">
        <f t="shared" si="6"/>
        <v>929.16000000000008</v>
      </c>
      <c r="K56" s="17"/>
      <c r="L56" s="17"/>
      <c r="M56" s="31">
        <v>0.23</v>
      </c>
      <c r="N56" s="31">
        <v>0.49</v>
      </c>
    </row>
    <row r="57" spans="2:14" ht="15.75" customHeight="1">
      <c r="B57" s="21" t="s">
        <v>65</v>
      </c>
      <c r="C57" s="18">
        <v>13388</v>
      </c>
      <c r="D57" s="161" t="s">
        <v>66</v>
      </c>
      <c r="E57" s="226"/>
      <c r="F57" s="227"/>
      <c r="G57" s="17"/>
      <c r="H57" s="17">
        <v>415</v>
      </c>
      <c r="I57" s="17">
        <v>415</v>
      </c>
      <c r="J57" s="17">
        <v>415</v>
      </c>
      <c r="K57" s="17"/>
      <c r="L57" s="31">
        <v>0.55000000000000004</v>
      </c>
      <c r="M57" s="31">
        <v>0.1</v>
      </c>
      <c r="N57" s="31">
        <v>0.44</v>
      </c>
    </row>
    <row r="58" spans="2:14" ht="15.75" customHeight="1">
      <c r="B58" s="22" t="s">
        <v>67</v>
      </c>
      <c r="C58" s="18">
        <v>109053</v>
      </c>
      <c r="D58" s="161" t="s">
        <v>30</v>
      </c>
      <c r="E58" s="226"/>
      <c r="F58" s="227"/>
      <c r="G58" s="17"/>
      <c r="H58" s="17">
        <f t="shared" ref="H58:J58" si="7">101.85*100</f>
        <v>10185</v>
      </c>
      <c r="I58" s="17">
        <f t="shared" si="7"/>
        <v>10185</v>
      </c>
      <c r="J58" s="17">
        <f>101.85*100</f>
        <v>10185</v>
      </c>
      <c r="K58" s="17"/>
      <c r="L58" s="31">
        <v>0.45</v>
      </c>
      <c r="M58" s="31">
        <v>0.41</v>
      </c>
      <c r="N58" s="31">
        <v>0.54</v>
      </c>
    </row>
    <row r="59" spans="2:14" ht="15.75" customHeight="1">
      <c r="B59" s="22" t="s">
        <v>68</v>
      </c>
      <c r="C59" s="18">
        <v>942</v>
      </c>
      <c r="D59" s="161" t="s">
        <v>30</v>
      </c>
      <c r="E59" s="226"/>
      <c r="F59" s="227"/>
      <c r="G59" s="17"/>
      <c r="H59" s="17">
        <f t="shared" ref="H59:J59" si="8">717.04*100</f>
        <v>71704</v>
      </c>
      <c r="I59" s="17">
        <f t="shared" si="8"/>
        <v>71704</v>
      </c>
      <c r="J59" s="17">
        <f t="shared" si="8"/>
        <v>71704</v>
      </c>
      <c r="K59" s="17"/>
      <c r="L59" s="31">
        <v>0.44</v>
      </c>
      <c r="M59" s="31">
        <v>0.52</v>
      </c>
      <c r="N59" s="31">
        <v>0.68</v>
      </c>
    </row>
    <row r="60" spans="2:14" ht="15.75" customHeight="1">
      <c r="B60" s="22" t="s">
        <v>69</v>
      </c>
      <c r="C60" s="18">
        <v>15198</v>
      </c>
      <c r="D60" s="161" t="s">
        <v>30</v>
      </c>
      <c r="E60" s="226"/>
      <c r="F60" s="227"/>
      <c r="G60" s="17"/>
      <c r="H60" s="17">
        <f t="shared" ref="H60:J60" si="9">296.97*100</f>
        <v>29697.000000000004</v>
      </c>
      <c r="I60" s="17">
        <f t="shared" si="9"/>
        <v>29697.000000000004</v>
      </c>
      <c r="J60" s="17">
        <f t="shared" si="9"/>
        <v>29697.000000000004</v>
      </c>
      <c r="K60" s="17"/>
      <c r="L60" s="31">
        <v>0.45</v>
      </c>
      <c r="M60" s="31">
        <v>0.61</v>
      </c>
      <c r="N60" s="31">
        <v>0.68</v>
      </c>
    </row>
    <row r="61" spans="2:14" ht="15.75" customHeight="1">
      <c r="B61" s="22" t="s">
        <v>70</v>
      </c>
      <c r="C61" s="16">
        <v>555547509</v>
      </c>
      <c r="D61" s="161" t="s">
        <v>47</v>
      </c>
      <c r="E61" s="226"/>
      <c r="F61" s="227"/>
      <c r="G61" s="17"/>
      <c r="H61" s="17">
        <v>48000</v>
      </c>
      <c r="I61" s="17">
        <v>48000</v>
      </c>
      <c r="J61" s="17">
        <v>48000</v>
      </c>
      <c r="K61" s="17"/>
      <c r="L61" s="31"/>
      <c r="M61" s="17"/>
      <c r="N61" s="17"/>
    </row>
    <row r="62" spans="2:14" ht="15.75" customHeight="1">
      <c r="B62" s="22" t="s">
        <v>71</v>
      </c>
      <c r="C62" s="16">
        <v>555513696</v>
      </c>
      <c r="D62" s="161" t="s">
        <v>47</v>
      </c>
      <c r="E62" s="226"/>
      <c r="F62" s="227"/>
      <c r="G62" s="17"/>
      <c r="H62" s="17">
        <f>124.28*100</f>
        <v>12428</v>
      </c>
      <c r="I62" s="17"/>
      <c r="J62" s="17">
        <f>124.28*100</f>
        <v>12428</v>
      </c>
      <c r="K62" s="17"/>
      <c r="L62" s="31">
        <v>0.75</v>
      </c>
      <c r="M62" s="31">
        <v>0.7</v>
      </c>
      <c r="N62" s="31">
        <v>0.75</v>
      </c>
    </row>
    <row r="63" spans="2:14" ht="15.75" customHeight="1">
      <c r="B63" s="30" t="s">
        <v>72</v>
      </c>
      <c r="C63" s="16">
        <v>555599910</v>
      </c>
      <c r="D63" s="161" t="s">
        <v>52</v>
      </c>
      <c r="E63" s="226"/>
      <c r="F63" s="227"/>
      <c r="G63" s="17"/>
      <c r="H63" s="17">
        <v>600</v>
      </c>
      <c r="I63" s="17"/>
      <c r="J63" s="17"/>
      <c r="K63" s="17"/>
      <c r="L63" s="17"/>
      <c r="M63" s="17"/>
      <c r="N63" s="17"/>
    </row>
    <row r="64" spans="2:14" ht="15.75" customHeight="1">
      <c r="B64" s="30" t="s">
        <v>73</v>
      </c>
      <c r="C64" s="16" t="s">
        <v>74</v>
      </c>
      <c r="D64" s="161" t="s">
        <v>52</v>
      </c>
      <c r="E64" s="226"/>
      <c r="F64" s="227"/>
      <c r="G64" s="17"/>
      <c r="H64" s="17">
        <v>29960</v>
      </c>
      <c r="I64" s="17"/>
      <c r="J64" s="17"/>
      <c r="K64" s="17"/>
      <c r="L64" s="17"/>
      <c r="M64" s="17"/>
      <c r="N64" s="17"/>
    </row>
    <row r="65" spans="2:14" ht="15.75" customHeight="1">
      <c r="B65" s="30" t="s">
        <v>75</v>
      </c>
      <c r="C65" s="16">
        <v>555576135</v>
      </c>
      <c r="D65" s="161" t="s">
        <v>52</v>
      </c>
      <c r="E65" s="226"/>
      <c r="F65" s="227"/>
      <c r="G65" s="17"/>
      <c r="H65" s="17">
        <v>11700</v>
      </c>
      <c r="I65" s="17"/>
      <c r="J65" s="17"/>
      <c r="K65" s="17"/>
      <c r="L65" s="17"/>
      <c r="M65" s="17"/>
      <c r="N65" s="17"/>
    </row>
    <row r="66" spans="2:14" ht="15.75" customHeight="1">
      <c r="B66" s="30" t="s">
        <v>76</v>
      </c>
      <c r="C66" s="16">
        <v>555716223</v>
      </c>
      <c r="D66" s="161" t="s">
        <v>77</v>
      </c>
      <c r="E66" s="226"/>
      <c r="F66" s="227"/>
      <c r="G66" s="17"/>
      <c r="H66" s="17">
        <v>294</v>
      </c>
      <c r="I66" s="17"/>
      <c r="J66" s="17"/>
      <c r="K66" s="17"/>
      <c r="L66" s="17"/>
      <c r="M66" s="17"/>
      <c r="N66" s="17"/>
    </row>
    <row r="67" spans="2:14" ht="15.75" customHeight="1">
      <c r="B67" s="30"/>
      <c r="C67" s="16"/>
      <c r="D67" s="161"/>
      <c r="E67" s="226"/>
      <c r="F67" s="227"/>
      <c r="G67" s="17"/>
      <c r="H67" s="17"/>
      <c r="I67" s="17"/>
      <c r="J67" s="17"/>
      <c r="K67" s="17"/>
      <c r="L67" s="17"/>
      <c r="M67" s="17"/>
      <c r="N67" s="17"/>
    </row>
    <row r="68" spans="2:14" ht="15.75" customHeight="1">
      <c r="B68" s="23"/>
      <c r="C68" s="108"/>
      <c r="D68" s="109"/>
      <c r="E68" s="112"/>
      <c r="F68" s="24" t="s">
        <v>31</v>
      </c>
      <c r="G68" s="25">
        <v>0</v>
      </c>
      <c r="H68" s="25">
        <f t="shared" ref="H68:K68" si="10">SUM(H54:H67)</f>
        <v>219744.22</v>
      </c>
      <c r="I68" s="25">
        <f t="shared" si="10"/>
        <v>164762.22</v>
      </c>
      <c r="J68" s="25">
        <f t="shared" si="10"/>
        <v>177190.22</v>
      </c>
      <c r="K68" s="25">
        <f t="shared" si="10"/>
        <v>0</v>
      </c>
      <c r="L68" s="32">
        <f>SUM(L54:L67)/6</f>
        <v>0.43999999999999995</v>
      </c>
      <c r="M68" s="32">
        <f t="shared" ref="M68:N68" si="11">SUM(M54:M67)/10</f>
        <v>0.30300000000000005</v>
      </c>
      <c r="N68" s="32">
        <f t="shared" si="11"/>
        <v>0.42800000000000005</v>
      </c>
    </row>
    <row r="69" spans="2:14" ht="29.25" customHeight="1">
      <c r="B69" s="33" t="s">
        <v>78</v>
      </c>
      <c r="C69" s="163" t="s">
        <v>79</v>
      </c>
      <c r="D69" s="226"/>
      <c r="E69" s="226"/>
      <c r="F69" s="226"/>
      <c r="G69" s="226"/>
      <c r="H69" s="226"/>
      <c r="I69" s="226"/>
      <c r="J69" s="227"/>
    </row>
    <row r="70" spans="2:14" ht="14.25" customHeight="1">
      <c r="B70" s="205" t="s">
        <v>80</v>
      </c>
      <c r="C70" s="228"/>
      <c r="D70" s="228"/>
      <c r="E70" s="228"/>
      <c r="F70" s="229"/>
      <c r="G70" s="164" t="s">
        <v>81</v>
      </c>
      <c r="H70" s="226"/>
      <c r="I70" s="226"/>
      <c r="J70" s="227"/>
    </row>
    <row r="71" spans="2:14" ht="14.25" customHeight="1">
      <c r="B71" s="232"/>
      <c r="C71" s="233"/>
      <c r="D71" s="233"/>
      <c r="E71" s="233"/>
      <c r="F71" s="234"/>
      <c r="G71" s="166" t="s">
        <v>17</v>
      </c>
      <c r="H71" s="227"/>
      <c r="I71" s="166" t="s">
        <v>18</v>
      </c>
      <c r="J71" s="227"/>
    </row>
    <row r="72" spans="2:14" ht="14.25" customHeight="1">
      <c r="B72" s="232"/>
      <c r="C72" s="233"/>
      <c r="D72" s="233"/>
      <c r="E72" s="233"/>
      <c r="F72" s="234"/>
      <c r="G72" s="11" t="s">
        <v>19</v>
      </c>
      <c r="H72" s="11" t="s">
        <v>20</v>
      </c>
      <c r="I72" s="11" t="s">
        <v>21</v>
      </c>
      <c r="J72" s="11" t="s">
        <v>22</v>
      </c>
    </row>
    <row r="73" spans="2:14" ht="14.25" customHeight="1">
      <c r="B73" s="235"/>
      <c r="C73" s="230"/>
      <c r="D73" s="230"/>
      <c r="E73" s="230"/>
      <c r="F73" s="231"/>
      <c r="G73" s="34">
        <f t="shared" ref="G73:J73" si="12">+G79 + G85 + G97 + G91</f>
        <v>0</v>
      </c>
      <c r="H73" s="34">
        <f t="shared" si="12"/>
        <v>0</v>
      </c>
      <c r="I73" s="34">
        <f t="shared" si="12"/>
        <v>0</v>
      </c>
      <c r="J73" s="34">
        <f t="shared" si="12"/>
        <v>0</v>
      </c>
    </row>
    <row r="74" spans="2:14" ht="14.25" customHeight="1">
      <c r="B74" s="19" t="s">
        <v>82</v>
      </c>
      <c r="C74" s="165" t="s">
        <v>83</v>
      </c>
      <c r="D74" s="226"/>
      <c r="E74" s="226"/>
      <c r="F74" s="226"/>
      <c r="G74" s="226"/>
      <c r="H74" s="226"/>
      <c r="I74" s="226"/>
      <c r="J74" s="227"/>
    </row>
    <row r="75" spans="2:14" ht="14.25" customHeight="1">
      <c r="B75" s="189"/>
      <c r="C75" s="206"/>
      <c r="D75" s="228"/>
      <c r="E75" s="228"/>
      <c r="F75" s="229"/>
      <c r="G75" s="167" t="s">
        <v>28</v>
      </c>
      <c r="H75" s="227"/>
      <c r="I75" s="167" t="s">
        <v>29</v>
      </c>
      <c r="J75" s="227"/>
    </row>
    <row r="76" spans="2:14" ht="14.25" customHeight="1">
      <c r="B76" s="235"/>
      <c r="C76" s="230"/>
      <c r="D76" s="230"/>
      <c r="E76" s="230"/>
      <c r="F76" s="231"/>
      <c r="G76" s="11" t="s">
        <v>19</v>
      </c>
      <c r="H76" s="11" t="s">
        <v>20</v>
      </c>
      <c r="I76" s="11" t="s">
        <v>21</v>
      </c>
      <c r="J76" s="11" t="s">
        <v>22</v>
      </c>
    </row>
    <row r="77" spans="2:14" ht="14.25" customHeight="1">
      <c r="B77" s="113"/>
      <c r="C77" s="35"/>
      <c r="D77" s="35"/>
      <c r="E77" s="35"/>
      <c r="F77" s="114"/>
      <c r="G77" s="17"/>
      <c r="H77" s="17"/>
      <c r="I77" s="17"/>
      <c r="J77" s="17"/>
    </row>
    <row r="78" spans="2:14" ht="14.25" customHeight="1">
      <c r="B78" s="115"/>
      <c r="C78" s="116"/>
      <c r="D78" s="116"/>
      <c r="E78" s="116"/>
      <c r="F78" s="117"/>
      <c r="G78" s="17"/>
      <c r="H78" s="17"/>
      <c r="I78" s="17"/>
      <c r="J78" s="17"/>
    </row>
    <row r="79" spans="2:14" ht="14.25" customHeight="1">
      <c r="B79" s="23"/>
      <c r="C79" s="108"/>
      <c r="D79" s="168" t="s">
        <v>31</v>
      </c>
      <c r="E79" s="226"/>
      <c r="F79" s="227"/>
      <c r="G79" s="25">
        <f t="shared" ref="G79:J79" si="13">SUM(G77:G78)</f>
        <v>0</v>
      </c>
      <c r="H79" s="25">
        <f t="shared" si="13"/>
        <v>0</v>
      </c>
      <c r="I79" s="25">
        <f t="shared" si="13"/>
        <v>0</v>
      </c>
      <c r="J79" s="25">
        <f t="shared" si="13"/>
        <v>0</v>
      </c>
    </row>
    <row r="80" spans="2:14" ht="14.25" customHeight="1">
      <c r="B80" s="19" t="s">
        <v>84</v>
      </c>
      <c r="C80" s="36" t="s">
        <v>85</v>
      </c>
      <c r="D80" s="37"/>
      <c r="E80" s="37"/>
      <c r="F80" s="38"/>
      <c r="G80" s="39"/>
      <c r="H80" s="107"/>
      <c r="I80" s="107"/>
      <c r="J80" s="20"/>
    </row>
    <row r="81" spans="2:10" ht="14.25" customHeight="1">
      <c r="B81" s="162" t="s">
        <v>86</v>
      </c>
      <c r="C81" s="228"/>
      <c r="D81" s="228"/>
      <c r="E81" s="228"/>
      <c r="F81" s="229"/>
      <c r="G81" s="167" t="s">
        <v>28</v>
      </c>
      <c r="H81" s="227"/>
      <c r="I81" s="167" t="s">
        <v>29</v>
      </c>
      <c r="J81" s="227"/>
    </row>
    <row r="82" spans="2:10" ht="14.25" customHeight="1">
      <c r="B82" s="235"/>
      <c r="C82" s="230"/>
      <c r="D82" s="230"/>
      <c r="E82" s="230"/>
      <c r="F82" s="231"/>
      <c r="G82" s="11" t="s">
        <v>19</v>
      </c>
      <c r="H82" s="11" t="s">
        <v>20</v>
      </c>
      <c r="I82" s="11" t="s">
        <v>21</v>
      </c>
      <c r="J82" s="11" t="s">
        <v>22</v>
      </c>
    </row>
    <row r="83" spans="2:10" ht="14.25" customHeight="1">
      <c r="B83" s="201"/>
      <c r="C83" s="226"/>
      <c r="D83" s="226"/>
      <c r="E83" s="226"/>
      <c r="F83" s="227"/>
      <c r="G83" s="17"/>
      <c r="H83" s="17"/>
      <c r="I83" s="17"/>
      <c r="J83" s="17"/>
    </row>
    <row r="84" spans="2:10" ht="14.25" customHeight="1">
      <c r="B84" s="201"/>
      <c r="C84" s="226"/>
      <c r="D84" s="226"/>
      <c r="E84" s="226"/>
      <c r="F84" s="227"/>
      <c r="G84" s="17"/>
      <c r="H84" s="17"/>
      <c r="I84" s="17"/>
      <c r="J84" s="17"/>
    </row>
    <row r="85" spans="2:10" ht="14.25" customHeight="1">
      <c r="B85" s="23"/>
      <c r="C85" s="108"/>
      <c r="D85" s="168" t="s">
        <v>31</v>
      </c>
      <c r="E85" s="226"/>
      <c r="F85" s="227"/>
      <c r="G85" s="25">
        <f t="shared" ref="G85:J85" si="14">SUM(G83:G84)</f>
        <v>0</v>
      </c>
      <c r="H85" s="25">
        <f t="shared" si="14"/>
        <v>0</v>
      </c>
      <c r="I85" s="25">
        <f t="shared" si="14"/>
        <v>0</v>
      </c>
      <c r="J85" s="25">
        <f t="shared" si="14"/>
        <v>0</v>
      </c>
    </row>
    <row r="86" spans="2:10" ht="14.25" customHeight="1">
      <c r="B86" s="19" t="s">
        <v>87</v>
      </c>
      <c r="C86" s="165" t="s">
        <v>88</v>
      </c>
      <c r="D86" s="226"/>
      <c r="E86" s="226"/>
      <c r="F86" s="226"/>
      <c r="G86" s="226"/>
      <c r="H86" s="226"/>
      <c r="I86" s="226"/>
      <c r="J86" s="227"/>
    </row>
    <row r="87" spans="2:10" ht="14.25" customHeight="1">
      <c r="B87" s="162" t="s">
        <v>89</v>
      </c>
      <c r="C87" s="228"/>
      <c r="D87" s="228"/>
      <c r="E87" s="228"/>
      <c r="F87" s="229"/>
      <c r="G87" s="167" t="s">
        <v>28</v>
      </c>
      <c r="H87" s="227"/>
      <c r="I87" s="167" t="s">
        <v>29</v>
      </c>
      <c r="J87" s="227"/>
    </row>
    <row r="88" spans="2:10" ht="14.25" customHeight="1">
      <c r="B88" s="232"/>
      <c r="C88" s="236"/>
      <c r="D88" s="236"/>
      <c r="E88" s="236"/>
      <c r="F88" s="234"/>
      <c r="G88" s="11" t="s">
        <v>19</v>
      </c>
      <c r="H88" s="11" t="s">
        <v>20</v>
      </c>
      <c r="I88" s="11" t="s">
        <v>21</v>
      </c>
      <c r="J88" s="11" t="s">
        <v>22</v>
      </c>
    </row>
    <row r="89" spans="2:10" ht="14.25" customHeight="1">
      <c r="B89" s="113"/>
      <c r="C89" s="35"/>
      <c r="D89" s="35"/>
      <c r="E89" s="35"/>
      <c r="F89" s="114"/>
      <c r="G89" s="17"/>
      <c r="H89" s="17"/>
      <c r="I89" s="17"/>
      <c r="J89" s="17"/>
    </row>
    <row r="90" spans="2:10" ht="14.25" customHeight="1">
      <c r="B90" s="115"/>
      <c r="C90" s="116"/>
      <c r="D90" s="116"/>
      <c r="E90" s="116"/>
      <c r="F90" s="117"/>
      <c r="G90" s="17"/>
      <c r="H90" s="17"/>
      <c r="I90" s="17"/>
      <c r="J90" s="17"/>
    </row>
    <row r="91" spans="2:10" ht="15" customHeight="1">
      <c r="B91" s="40"/>
      <c r="C91" s="118"/>
      <c r="D91" s="118"/>
      <c r="E91" s="118"/>
      <c r="F91" s="41" t="s">
        <v>90</v>
      </c>
      <c r="G91" s="42">
        <f t="shared" ref="G91:J91" si="15">SUM(G89:G90)</f>
        <v>0</v>
      </c>
      <c r="H91" s="42">
        <f t="shared" si="15"/>
        <v>0</v>
      </c>
      <c r="I91" s="42">
        <f t="shared" si="15"/>
        <v>0</v>
      </c>
      <c r="J91" s="42">
        <f t="shared" si="15"/>
        <v>0</v>
      </c>
    </row>
    <row r="92" spans="2:10" ht="14.25" customHeight="1">
      <c r="B92" s="19" t="s">
        <v>91</v>
      </c>
      <c r="C92" s="36" t="s">
        <v>92</v>
      </c>
      <c r="D92" s="37"/>
      <c r="E92" s="37"/>
      <c r="F92" s="39"/>
      <c r="G92" s="107"/>
      <c r="H92" s="107"/>
      <c r="I92" s="107"/>
      <c r="J92" s="20"/>
    </row>
    <row r="93" spans="2:10" ht="14.25" customHeight="1">
      <c r="B93" s="162" t="s">
        <v>93</v>
      </c>
      <c r="C93" s="228"/>
      <c r="D93" s="228"/>
      <c r="E93" s="228"/>
      <c r="F93" s="229"/>
      <c r="G93" s="167" t="s">
        <v>28</v>
      </c>
      <c r="H93" s="227"/>
      <c r="I93" s="167" t="s">
        <v>29</v>
      </c>
      <c r="J93" s="227"/>
    </row>
    <row r="94" spans="2:10" ht="14.25" customHeight="1">
      <c r="B94" s="232"/>
      <c r="C94" s="233"/>
      <c r="D94" s="233"/>
      <c r="E94" s="233"/>
      <c r="F94" s="234"/>
      <c r="G94" s="11" t="s">
        <v>19</v>
      </c>
      <c r="H94" s="11" t="s">
        <v>20</v>
      </c>
      <c r="I94" s="11" t="s">
        <v>21</v>
      </c>
      <c r="J94" s="11" t="s">
        <v>22</v>
      </c>
    </row>
    <row r="95" spans="2:10" ht="14.25" customHeight="1">
      <c r="B95" s="235"/>
      <c r="C95" s="230"/>
      <c r="D95" s="230"/>
      <c r="E95" s="230"/>
      <c r="F95" s="231"/>
      <c r="G95" s="17"/>
      <c r="H95" s="17"/>
      <c r="I95" s="17"/>
      <c r="J95" s="17"/>
    </row>
    <row r="96" spans="2:10" ht="14.25" customHeight="1">
      <c r="B96" s="119"/>
      <c r="C96" s="120" t="s">
        <v>30</v>
      </c>
      <c r="D96" s="120"/>
      <c r="E96" s="120"/>
      <c r="F96" s="121"/>
      <c r="G96" s="17"/>
      <c r="H96" s="17"/>
      <c r="I96" s="17"/>
      <c r="J96" s="17"/>
    </row>
    <row r="97" spans="2:10" ht="14.25" customHeight="1">
      <c r="B97" s="23"/>
      <c r="C97" s="108"/>
      <c r="D97" s="168" t="s">
        <v>31</v>
      </c>
      <c r="E97" s="226"/>
      <c r="F97" s="227"/>
      <c r="G97" s="25">
        <f t="shared" ref="G97:J97" si="16">SUM(G95:G96)</f>
        <v>0</v>
      </c>
      <c r="H97" s="25">
        <f t="shared" si="16"/>
        <v>0</v>
      </c>
      <c r="I97" s="25">
        <f t="shared" si="16"/>
        <v>0</v>
      </c>
      <c r="J97" s="25">
        <f t="shared" si="16"/>
        <v>0</v>
      </c>
    </row>
    <row r="98" spans="2:10" ht="14.25" customHeight="1">
      <c r="B98" s="19" t="s">
        <v>94</v>
      </c>
      <c r="C98" s="36" t="s">
        <v>95</v>
      </c>
      <c r="D98" s="43"/>
      <c r="E98" s="106"/>
      <c r="F98" s="107"/>
      <c r="G98" s="107"/>
      <c r="H98" s="107"/>
      <c r="I98" s="107"/>
      <c r="J98" s="20"/>
    </row>
    <row r="99" spans="2:10" ht="15.75" customHeight="1">
      <c r="B99" s="169" t="s">
        <v>96</v>
      </c>
      <c r="C99" s="170" t="s">
        <v>26</v>
      </c>
      <c r="D99" s="228"/>
      <c r="E99" s="228"/>
      <c r="F99" s="229"/>
      <c r="G99" s="167" t="s">
        <v>28</v>
      </c>
      <c r="H99" s="227"/>
      <c r="I99" s="167" t="s">
        <v>29</v>
      </c>
      <c r="J99" s="227"/>
    </row>
    <row r="100" spans="2:10" ht="15.75" customHeight="1">
      <c r="B100" s="237"/>
      <c r="C100" s="235"/>
      <c r="D100" s="230"/>
      <c r="E100" s="230"/>
      <c r="F100" s="231"/>
      <c r="G100" s="11" t="s">
        <v>19</v>
      </c>
      <c r="H100" s="11" t="s">
        <v>20</v>
      </c>
      <c r="I100" s="11" t="s">
        <v>21</v>
      </c>
      <c r="J100" s="11" t="s">
        <v>22</v>
      </c>
    </row>
    <row r="101" spans="2:10" ht="15.75" customHeight="1">
      <c r="B101" s="15"/>
      <c r="C101" s="160"/>
      <c r="D101" s="226"/>
      <c r="E101" s="226"/>
      <c r="F101" s="227"/>
      <c r="G101" s="17"/>
      <c r="H101" s="17"/>
      <c r="I101" s="17"/>
      <c r="J101" s="17"/>
    </row>
    <row r="102" spans="2:10" ht="15.75" customHeight="1">
      <c r="B102" s="15"/>
      <c r="C102" s="202"/>
      <c r="D102" s="226"/>
      <c r="E102" s="226"/>
      <c r="F102" s="227"/>
      <c r="G102" s="17"/>
      <c r="H102" s="17"/>
      <c r="I102" s="17"/>
      <c r="J102" s="17"/>
    </row>
    <row r="103" spans="2:10" ht="15.75" customHeight="1">
      <c r="B103" s="15"/>
      <c r="C103" s="202"/>
      <c r="D103" s="226"/>
      <c r="E103" s="226"/>
      <c r="F103" s="227"/>
      <c r="G103" s="17"/>
      <c r="H103" s="17"/>
      <c r="I103" s="17"/>
      <c r="J103" s="17"/>
    </row>
    <row r="104" spans="2:10" ht="15.75" customHeight="1">
      <c r="B104" s="23"/>
      <c r="C104" s="108"/>
      <c r="D104" s="168" t="s">
        <v>31</v>
      </c>
      <c r="E104" s="226"/>
      <c r="F104" s="227"/>
      <c r="G104" s="25">
        <f t="shared" ref="G104:J104" si="17">SUM(G101:G103)</f>
        <v>0</v>
      </c>
      <c r="H104" s="25">
        <f t="shared" si="17"/>
        <v>0</v>
      </c>
      <c r="I104" s="25">
        <f t="shared" si="17"/>
        <v>0</v>
      </c>
      <c r="J104" s="25">
        <f t="shared" si="17"/>
        <v>0</v>
      </c>
    </row>
    <row r="105" spans="2:10" ht="29.25" customHeight="1">
      <c r="B105" s="44" t="s">
        <v>97</v>
      </c>
      <c r="C105" s="181" t="s">
        <v>98</v>
      </c>
      <c r="D105" s="226"/>
      <c r="E105" s="226"/>
      <c r="F105" s="226"/>
      <c r="G105" s="226"/>
      <c r="H105" s="226"/>
      <c r="I105" s="226"/>
      <c r="J105" s="227"/>
    </row>
    <row r="106" spans="2:10" ht="14.25" customHeight="1">
      <c r="B106" s="203"/>
      <c r="C106" s="198"/>
      <c r="D106" s="236"/>
      <c r="E106" s="236"/>
      <c r="F106" s="234"/>
      <c r="G106" s="166" t="s">
        <v>28</v>
      </c>
      <c r="H106" s="227"/>
      <c r="I106" s="166" t="s">
        <v>29</v>
      </c>
      <c r="J106" s="227"/>
    </row>
    <row r="107" spans="2:10" ht="14.25" customHeight="1">
      <c r="B107" s="232"/>
      <c r="C107" s="236"/>
      <c r="D107" s="233"/>
      <c r="E107" s="233"/>
      <c r="F107" s="234"/>
      <c r="G107" s="11" t="s">
        <v>19</v>
      </c>
      <c r="H107" s="11" t="s">
        <v>20</v>
      </c>
      <c r="I107" s="11" t="s">
        <v>21</v>
      </c>
      <c r="J107" s="11" t="s">
        <v>22</v>
      </c>
    </row>
    <row r="108" spans="2:10" ht="14.25" customHeight="1">
      <c r="B108" s="235"/>
      <c r="C108" s="230"/>
      <c r="D108" s="230"/>
      <c r="E108" s="230"/>
      <c r="F108" s="231"/>
      <c r="G108" s="122"/>
      <c r="H108" s="122"/>
      <c r="I108" s="122"/>
      <c r="J108" s="122"/>
    </row>
    <row r="109" spans="2:10" ht="17.25" customHeight="1">
      <c r="B109" s="19" t="s">
        <v>99</v>
      </c>
      <c r="C109" s="36" t="s">
        <v>100</v>
      </c>
      <c r="D109" s="37"/>
      <c r="E109" s="37"/>
      <c r="F109" s="39"/>
      <c r="G109" s="107"/>
      <c r="H109" s="107"/>
      <c r="I109" s="107"/>
      <c r="J109" s="20"/>
    </row>
    <row r="110" spans="2:10" ht="14.25" customHeight="1">
      <c r="B110" s="204" t="s">
        <v>101</v>
      </c>
      <c r="C110" s="228"/>
      <c r="D110" s="228"/>
      <c r="E110" s="228"/>
      <c r="F110" s="229"/>
      <c r="G110" s="167" t="s">
        <v>102</v>
      </c>
      <c r="H110" s="227"/>
      <c r="I110" s="167" t="s">
        <v>103</v>
      </c>
      <c r="J110" s="227"/>
    </row>
    <row r="111" spans="2:10" ht="14.25" customHeight="1">
      <c r="B111" s="235"/>
      <c r="C111" s="230"/>
      <c r="D111" s="230"/>
      <c r="E111" s="230"/>
      <c r="F111" s="231"/>
      <c r="G111" s="11" t="s">
        <v>19</v>
      </c>
      <c r="H111" s="11" t="s">
        <v>20</v>
      </c>
      <c r="I111" s="11" t="s">
        <v>21</v>
      </c>
      <c r="J111" s="11" t="s">
        <v>22</v>
      </c>
    </row>
    <row r="112" spans="2:10" ht="14.25" customHeight="1">
      <c r="B112" s="201"/>
      <c r="C112" s="226"/>
      <c r="D112" s="226"/>
      <c r="E112" s="226"/>
      <c r="F112" s="227"/>
      <c r="G112" s="45"/>
      <c r="H112" s="45"/>
      <c r="I112" s="45"/>
      <c r="J112" s="45"/>
    </row>
    <row r="113" spans="2:10" ht="15" customHeight="1">
      <c r="B113" s="201"/>
      <c r="C113" s="226"/>
      <c r="D113" s="226"/>
      <c r="E113" s="226"/>
      <c r="F113" s="227"/>
      <c r="G113" s="45"/>
      <c r="H113" s="45"/>
      <c r="I113" s="45"/>
      <c r="J113" s="45"/>
    </row>
    <row r="114" spans="2:10" ht="15.75" customHeight="1">
      <c r="B114" s="19" t="s">
        <v>104</v>
      </c>
      <c r="C114" s="36" t="s">
        <v>105</v>
      </c>
      <c r="D114" s="43"/>
      <c r="E114" s="106"/>
      <c r="F114" s="107"/>
      <c r="G114" s="107"/>
      <c r="H114" s="107"/>
      <c r="I114" s="107"/>
      <c r="J114" s="20"/>
    </row>
    <row r="115" spans="2:10" ht="15.75" customHeight="1">
      <c r="B115" s="169" t="s">
        <v>96</v>
      </c>
      <c r="C115" s="170" t="s">
        <v>26</v>
      </c>
      <c r="D115" s="228"/>
      <c r="E115" s="228"/>
      <c r="F115" s="229"/>
      <c r="G115" s="167" t="s">
        <v>28</v>
      </c>
      <c r="H115" s="227"/>
      <c r="I115" s="167" t="s">
        <v>29</v>
      </c>
      <c r="J115" s="227"/>
    </row>
    <row r="116" spans="2:10" ht="15.75" customHeight="1">
      <c r="B116" s="237"/>
      <c r="C116" s="235"/>
      <c r="D116" s="230"/>
      <c r="E116" s="230"/>
      <c r="F116" s="231"/>
      <c r="G116" s="11" t="s">
        <v>19</v>
      </c>
      <c r="H116" s="11" t="s">
        <v>20</v>
      </c>
      <c r="I116" s="11" t="s">
        <v>21</v>
      </c>
      <c r="J116" s="11" t="s">
        <v>22</v>
      </c>
    </row>
    <row r="117" spans="2:10" ht="15.75" customHeight="1">
      <c r="B117" s="15"/>
      <c r="C117" s="160"/>
      <c r="D117" s="226"/>
      <c r="E117" s="226"/>
      <c r="F117" s="227"/>
      <c r="G117" s="17"/>
      <c r="H117" s="17"/>
      <c r="I117" s="17"/>
      <c r="J117" s="17"/>
    </row>
    <row r="118" spans="2:10" ht="15.75" customHeight="1">
      <c r="B118" s="15"/>
      <c r="C118" s="202"/>
      <c r="D118" s="226"/>
      <c r="E118" s="226"/>
      <c r="F118" s="227"/>
      <c r="G118" s="17"/>
      <c r="H118" s="17"/>
      <c r="I118" s="17"/>
      <c r="J118" s="17"/>
    </row>
    <row r="119" spans="2:10" ht="15.75" customHeight="1">
      <c r="B119" s="15"/>
      <c r="C119" s="202"/>
      <c r="D119" s="226"/>
      <c r="E119" s="226"/>
      <c r="F119" s="227"/>
      <c r="G119" s="17"/>
      <c r="H119" s="17"/>
      <c r="I119" s="17"/>
      <c r="J119" s="17"/>
    </row>
    <row r="120" spans="2:10" ht="15.75" customHeight="1">
      <c r="B120" s="23"/>
      <c r="C120" s="108"/>
      <c r="D120" s="168" t="s">
        <v>31</v>
      </c>
      <c r="E120" s="226"/>
      <c r="F120" s="227"/>
      <c r="G120" s="25">
        <f t="shared" ref="G120:J120" si="18">SUM(G117:G119)</f>
        <v>0</v>
      </c>
      <c r="H120" s="25">
        <f t="shared" si="18"/>
        <v>0</v>
      </c>
      <c r="I120" s="25">
        <f t="shared" si="18"/>
        <v>0</v>
      </c>
      <c r="J120" s="25">
        <f t="shared" si="18"/>
        <v>0</v>
      </c>
    </row>
    <row r="121" spans="2:10" ht="14.25" customHeight="1"/>
    <row r="122" spans="2:10" ht="14.25" customHeight="1"/>
    <row r="123" spans="2:10" ht="14.25" customHeight="1"/>
    <row r="124" spans="2:10" ht="40.5" customHeight="1">
      <c r="B124" s="180" t="s">
        <v>106</v>
      </c>
      <c r="C124" s="226"/>
      <c r="D124" s="226"/>
      <c r="E124" s="226"/>
      <c r="F124" s="226"/>
      <c r="G124" s="226"/>
      <c r="H124" s="226"/>
      <c r="I124" s="226"/>
      <c r="J124" s="227"/>
    </row>
    <row r="125" spans="2:10" ht="29.25" customHeight="1">
      <c r="B125" s="123" t="s">
        <v>107</v>
      </c>
      <c r="C125" s="95" t="s">
        <v>108</v>
      </c>
      <c r="D125" s="95"/>
      <c r="E125" s="95"/>
      <c r="F125" s="95"/>
      <c r="G125" s="124"/>
      <c r="H125" s="124"/>
      <c r="I125" s="124"/>
      <c r="J125" s="46"/>
    </row>
    <row r="126" spans="2:10" ht="14.25" customHeight="1">
      <c r="B126" s="197"/>
      <c r="C126" s="198"/>
      <c r="D126" s="236"/>
      <c r="E126" s="236"/>
      <c r="F126" s="234"/>
      <c r="G126" s="199" t="s">
        <v>109</v>
      </c>
      <c r="H126" s="230"/>
      <c r="I126" s="230"/>
      <c r="J126" s="231"/>
    </row>
    <row r="127" spans="2:10" ht="14.25" customHeight="1">
      <c r="B127" s="232"/>
      <c r="C127" s="236"/>
      <c r="D127" s="233"/>
      <c r="E127" s="233"/>
      <c r="F127" s="234"/>
      <c r="G127" s="166" t="s">
        <v>110</v>
      </c>
      <c r="H127" s="227"/>
      <c r="I127" s="166" t="s">
        <v>18</v>
      </c>
      <c r="J127" s="227"/>
    </row>
    <row r="128" spans="2:10" ht="14.25" customHeight="1">
      <c r="B128" s="232"/>
      <c r="C128" s="236"/>
      <c r="D128" s="233"/>
      <c r="E128" s="233"/>
      <c r="F128" s="234"/>
      <c r="G128" s="11" t="s">
        <v>19</v>
      </c>
      <c r="H128" s="11" t="s">
        <v>20</v>
      </c>
      <c r="I128" s="11" t="s">
        <v>21</v>
      </c>
      <c r="J128" s="11" t="s">
        <v>22</v>
      </c>
    </row>
    <row r="129" spans="2:10" ht="14.25" customHeight="1">
      <c r="B129" s="235"/>
      <c r="C129" s="230"/>
      <c r="D129" s="230"/>
      <c r="E129" s="230"/>
      <c r="F129" s="231"/>
      <c r="G129" s="34">
        <f t="shared" ref="G129:J129" si="19">+G135 + G141 + G147 + G153</f>
        <v>0</v>
      </c>
      <c r="H129" s="34">
        <f t="shared" si="19"/>
        <v>0</v>
      </c>
      <c r="I129" s="34">
        <f t="shared" si="19"/>
        <v>0</v>
      </c>
      <c r="J129" s="34">
        <f t="shared" si="19"/>
        <v>0</v>
      </c>
    </row>
    <row r="130" spans="2:10" ht="14.25" customHeight="1">
      <c r="B130" s="19" t="s">
        <v>111</v>
      </c>
      <c r="C130" s="165" t="s">
        <v>112</v>
      </c>
      <c r="D130" s="226"/>
      <c r="E130" s="226"/>
      <c r="F130" s="226"/>
      <c r="G130" s="226"/>
      <c r="H130" s="226"/>
      <c r="I130" s="226"/>
      <c r="J130" s="227"/>
    </row>
    <row r="131" spans="2:10" ht="14.25" customHeight="1">
      <c r="B131" s="175"/>
      <c r="C131" s="200"/>
      <c r="D131" s="228"/>
      <c r="E131" s="228"/>
      <c r="F131" s="229"/>
      <c r="G131" s="167" t="s">
        <v>28</v>
      </c>
      <c r="H131" s="227"/>
      <c r="I131" s="167" t="s">
        <v>29</v>
      </c>
      <c r="J131" s="227"/>
    </row>
    <row r="132" spans="2:10" ht="14.25" customHeight="1">
      <c r="B132" s="232"/>
      <c r="C132" s="236"/>
      <c r="D132" s="236"/>
      <c r="E132" s="236"/>
      <c r="F132" s="234"/>
      <c r="G132" s="11" t="s">
        <v>19</v>
      </c>
      <c r="H132" s="11" t="s">
        <v>20</v>
      </c>
      <c r="I132" s="11" t="s">
        <v>21</v>
      </c>
      <c r="J132" s="11" t="s">
        <v>22</v>
      </c>
    </row>
    <row r="133" spans="2:10" ht="14.25" customHeight="1">
      <c r="B133" s="113"/>
      <c r="C133" s="35" t="s">
        <v>30</v>
      </c>
      <c r="D133" s="35"/>
      <c r="E133" s="35"/>
      <c r="F133" s="114"/>
      <c r="G133" s="17"/>
      <c r="H133" s="17"/>
      <c r="I133" s="17"/>
      <c r="J133" s="17"/>
    </row>
    <row r="134" spans="2:10" ht="14.25" customHeight="1">
      <c r="B134" s="115"/>
      <c r="C134" s="35" t="s">
        <v>30</v>
      </c>
      <c r="D134" s="116"/>
      <c r="E134" s="116"/>
      <c r="F134" s="117"/>
      <c r="G134" s="17"/>
      <c r="H134" s="17"/>
      <c r="I134" s="17"/>
      <c r="J134" s="17"/>
    </row>
    <row r="135" spans="2:10" ht="14.25" customHeight="1">
      <c r="B135" s="23"/>
      <c r="C135" s="108"/>
      <c r="D135" s="168" t="s">
        <v>31</v>
      </c>
      <c r="E135" s="226"/>
      <c r="F135" s="227"/>
      <c r="G135" s="42">
        <f t="shared" ref="G135:J135" si="20">SUM(G133:G134)</f>
        <v>0</v>
      </c>
      <c r="H135" s="42">
        <f t="shared" si="20"/>
        <v>0</v>
      </c>
      <c r="I135" s="42">
        <f t="shared" si="20"/>
        <v>0</v>
      </c>
      <c r="J135" s="42">
        <f t="shared" si="20"/>
        <v>0</v>
      </c>
    </row>
    <row r="136" spans="2:10" ht="14.25" customHeight="1">
      <c r="B136" s="19" t="s">
        <v>113</v>
      </c>
      <c r="C136" s="172" t="s">
        <v>114</v>
      </c>
      <c r="D136" s="226"/>
      <c r="E136" s="226"/>
      <c r="F136" s="226"/>
      <c r="G136" s="226"/>
      <c r="H136" s="226"/>
      <c r="I136" s="226"/>
      <c r="J136" s="227"/>
    </row>
    <row r="137" spans="2:10" ht="14.25" customHeight="1">
      <c r="B137" s="175"/>
      <c r="C137" s="193"/>
      <c r="D137" s="228"/>
      <c r="E137" s="228"/>
      <c r="F137" s="229"/>
      <c r="G137" s="167" t="s">
        <v>28</v>
      </c>
      <c r="H137" s="227"/>
      <c r="I137" s="167" t="s">
        <v>115</v>
      </c>
      <c r="J137" s="227"/>
    </row>
    <row r="138" spans="2:10" ht="14.25" customHeight="1">
      <c r="B138" s="232"/>
      <c r="C138" s="236"/>
      <c r="D138" s="236"/>
      <c r="E138" s="236"/>
      <c r="F138" s="234"/>
      <c r="G138" s="11" t="s">
        <v>19</v>
      </c>
      <c r="H138" s="11" t="s">
        <v>20</v>
      </c>
      <c r="I138" s="11" t="s">
        <v>21</v>
      </c>
      <c r="J138" s="11" t="s">
        <v>22</v>
      </c>
    </row>
    <row r="139" spans="2:10" ht="14.25" customHeight="1">
      <c r="B139" s="113"/>
      <c r="C139" s="35"/>
      <c r="D139" s="35"/>
      <c r="E139" s="35"/>
      <c r="F139" s="114"/>
      <c r="G139" s="17"/>
      <c r="H139" s="17"/>
      <c r="I139" s="17"/>
      <c r="J139" s="17"/>
    </row>
    <row r="140" spans="2:10" ht="14.25" customHeight="1">
      <c r="B140" s="115"/>
      <c r="C140" s="116"/>
      <c r="D140" s="116"/>
      <c r="E140" s="116"/>
      <c r="F140" s="117"/>
      <c r="G140" s="17"/>
      <c r="H140" s="17"/>
      <c r="I140" s="17"/>
      <c r="J140" s="17"/>
    </row>
    <row r="141" spans="2:10" ht="14.25" customHeight="1">
      <c r="B141" s="23"/>
      <c r="C141" s="103"/>
      <c r="D141" s="194" t="s">
        <v>31</v>
      </c>
      <c r="E141" s="228"/>
      <c r="F141" s="229"/>
      <c r="G141" s="42">
        <f t="shared" ref="G141:J141" si="21">SUM(G139:G140)</f>
        <v>0</v>
      </c>
      <c r="H141" s="42">
        <f t="shared" si="21"/>
        <v>0</v>
      </c>
      <c r="I141" s="42">
        <f t="shared" si="21"/>
        <v>0</v>
      </c>
      <c r="J141" s="42">
        <f t="shared" si="21"/>
        <v>0</v>
      </c>
    </row>
    <row r="142" spans="2:10" ht="14.25" customHeight="1">
      <c r="B142" s="19" t="s">
        <v>116</v>
      </c>
      <c r="C142" s="195" t="s">
        <v>117</v>
      </c>
      <c r="D142" s="226"/>
      <c r="E142" s="226"/>
      <c r="F142" s="226"/>
      <c r="G142" s="125"/>
      <c r="H142" s="47"/>
      <c r="I142" s="47"/>
      <c r="J142" s="48"/>
    </row>
    <row r="143" spans="2:10" ht="14.25" customHeight="1">
      <c r="B143" s="175"/>
      <c r="C143" s="196"/>
      <c r="D143" s="236"/>
      <c r="E143" s="236"/>
      <c r="F143" s="234"/>
      <c r="G143" s="167" t="s">
        <v>28</v>
      </c>
      <c r="H143" s="227"/>
      <c r="I143" s="167" t="s">
        <v>29</v>
      </c>
      <c r="J143" s="227"/>
    </row>
    <row r="144" spans="2:10" ht="14.25" customHeight="1">
      <c r="B144" s="232"/>
      <c r="C144" s="236"/>
      <c r="D144" s="236"/>
      <c r="E144" s="236"/>
      <c r="F144" s="234"/>
      <c r="G144" s="11" t="s">
        <v>19</v>
      </c>
      <c r="H144" s="11" t="s">
        <v>20</v>
      </c>
      <c r="I144" s="11" t="s">
        <v>21</v>
      </c>
      <c r="J144" s="11" t="s">
        <v>22</v>
      </c>
    </row>
    <row r="145" spans="2:10" ht="14.25" customHeight="1">
      <c r="B145" s="113"/>
      <c r="C145" s="35" t="s">
        <v>30</v>
      </c>
      <c r="D145" s="35"/>
      <c r="E145" s="35"/>
      <c r="F145" s="114"/>
      <c r="G145" s="17"/>
      <c r="H145" s="17"/>
      <c r="I145" s="17"/>
      <c r="J145" s="17"/>
    </row>
    <row r="146" spans="2:10" ht="14.25" customHeight="1">
      <c r="B146" s="115"/>
      <c r="C146" s="35" t="s">
        <v>30</v>
      </c>
      <c r="D146" s="116"/>
      <c r="E146" s="116"/>
      <c r="F146" s="117"/>
      <c r="G146" s="17"/>
      <c r="H146" s="17"/>
      <c r="I146" s="17"/>
      <c r="J146" s="17"/>
    </row>
    <row r="147" spans="2:10" ht="18" customHeight="1">
      <c r="B147" s="23"/>
      <c r="C147" s="108"/>
      <c r="D147" s="168" t="s">
        <v>31</v>
      </c>
      <c r="E147" s="226"/>
      <c r="F147" s="227"/>
      <c r="G147" s="42">
        <f t="shared" ref="G147:J147" si="22">SUM(G145:G146)</f>
        <v>0</v>
      </c>
      <c r="H147" s="42">
        <f t="shared" si="22"/>
        <v>0</v>
      </c>
      <c r="I147" s="42">
        <f t="shared" si="22"/>
        <v>0</v>
      </c>
      <c r="J147" s="42">
        <f t="shared" si="22"/>
        <v>0</v>
      </c>
    </row>
    <row r="148" spans="2:10" ht="18" customHeight="1">
      <c r="B148" s="19" t="s">
        <v>118</v>
      </c>
      <c r="C148" s="172" t="s">
        <v>119</v>
      </c>
      <c r="D148" s="226"/>
      <c r="E148" s="226"/>
      <c r="F148" s="226"/>
      <c r="G148" s="226"/>
      <c r="H148" s="226"/>
      <c r="I148" s="226"/>
      <c r="J148" s="227"/>
    </row>
    <row r="149" spans="2:10" ht="15" customHeight="1">
      <c r="B149" s="189"/>
      <c r="C149" s="191"/>
      <c r="D149" s="228"/>
      <c r="E149" s="228"/>
      <c r="F149" s="229"/>
      <c r="G149" s="167" t="s">
        <v>28</v>
      </c>
      <c r="H149" s="227"/>
      <c r="I149" s="167" t="s">
        <v>29</v>
      </c>
      <c r="J149" s="227"/>
    </row>
    <row r="150" spans="2:10" ht="15" customHeight="1">
      <c r="B150" s="235"/>
      <c r="C150" s="230"/>
      <c r="D150" s="230"/>
      <c r="E150" s="230"/>
      <c r="F150" s="231"/>
      <c r="G150" s="11" t="s">
        <v>19</v>
      </c>
      <c r="H150" s="11" t="s">
        <v>20</v>
      </c>
      <c r="I150" s="11" t="s">
        <v>21</v>
      </c>
      <c r="J150" s="11" t="s">
        <v>22</v>
      </c>
    </row>
    <row r="151" spans="2:10" ht="15" customHeight="1">
      <c r="B151" s="113"/>
      <c r="C151" s="35"/>
      <c r="D151" s="35"/>
      <c r="E151" s="35"/>
      <c r="F151" s="114"/>
      <c r="G151" s="17"/>
      <c r="H151" s="17"/>
      <c r="I151" s="17"/>
      <c r="J151" s="17"/>
    </row>
    <row r="152" spans="2:10" ht="14.25" customHeight="1">
      <c r="B152" s="115"/>
      <c r="C152" s="116"/>
      <c r="D152" s="116"/>
      <c r="E152" s="116"/>
      <c r="F152" s="117"/>
      <c r="G152" s="17"/>
      <c r="H152" s="17"/>
      <c r="I152" s="17"/>
      <c r="J152" s="17"/>
    </row>
    <row r="153" spans="2:10" ht="14.25" customHeight="1">
      <c r="B153" s="40"/>
      <c r="C153" s="118"/>
      <c r="D153" s="118"/>
      <c r="E153" s="118"/>
      <c r="F153" s="41" t="s">
        <v>90</v>
      </c>
      <c r="G153" s="42">
        <f t="shared" ref="G153:J153" si="23">SUM(G151:G152)</f>
        <v>0</v>
      </c>
      <c r="H153" s="42">
        <f t="shared" si="23"/>
        <v>0</v>
      </c>
      <c r="I153" s="42">
        <f t="shared" si="23"/>
        <v>0</v>
      </c>
      <c r="J153" s="42">
        <f t="shared" si="23"/>
        <v>0</v>
      </c>
    </row>
    <row r="154" spans="2:10" ht="14.25" customHeight="1"/>
    <row r="155" spans="2:10" ht="14.25" customHeight="1"/>
    <row r="156" spans="2:10" ht="14.25" customHeight="1"/>
    <row r="157" spans="2:10" ht="40.5" customHeight="1">
      <c r="B157" s="180" t="s">
        <v>120</v>
      </c>
      <c r="C157" s="226"/>
      <c r="D157" s="226"/>
      <c r="E157" s="226"/>
      <c r="F157" s="226"/>
      <c r="G157" s="226"/>
      <c r="H157" s="226"/>
      <c r="I157" s="226"/>
      <c r="J157" s="227"/>
    </row>
    <row r="158" spans="2:10" ht="29.25" customHeight="1">
      <c r="B158" s="49" t="s">
        <v>121</v>
      </c>
      <c r="C158" s="192" t="s">
        <v>122</v>
      </c>
      <c r="D158" s="226"/>
      <c r="E158" s="226"/>
      <c r="F158" s="226"/>
      <c r="G158" s="226"/>
      <c r="H158" s="226"/>
      <c r="I158" s="226"/>
      <c r="J158" s="227"/>
    </row>
    <row r="159" spans="2:10" ht="14.25" customHeight="1">
      <c r="B159" s="190"/>
      <c r="C159" s="171"/>
      <c r="D159" s="228"/>
      <c r="E159" s="228"/>
      <c r="F159" s="229"/>
      <c r="G159" s="50" t="s">
        <v>123</v>
      </c>
      <c r="H159" s="51"/>
      <c r="I159" s="51"/>
      <c r="J159" s="51"/>
    </row>
    <row r="160" spans="2:10" ht="14.25" customHeight="1">
      <c r="B160" s="232"/>
      <c r="C160" s="230"/>
      <c r="D160" s="230"/>
      <c r="E160" s="230"/>
      <c r="F160" s="231"/>
      <c r="G160" s="11" t="s">
        <v>19</v>
      </c>
      <c r="H160" s="11" t="s">
        <v>20</v>
      </c>
      <c r="I160" s="11" t="s">
        <v>21</v>
      </c>
      <c r="J160" s="11" t="s">
        <v>22</v>
      </c>
    </row>
    <row r="161" spans="2:10" ht="14.25" customHeight="1">
      <c r="B161" s="126"/>
      <c r="C161" s="5" t="s">
        <v>124</v>
      </c>
      <c r="D161" s="52"/>
      <c r="E161" s="52"/>
      <c r="F161" s="52"/>
      <c r="G161" s="53">
        <f t="shared" ref="G161:J161" si="24">SUM(G162:G163)</f>
        <v>0</v>
      </c>
      <c r="H161" s="53">
        <f t="shared" si="24"/>
        <v>0</v>
      </c>
      <c r="I161" s="53">
        <f t="shared" si="24"/>
        <v>0</v>
      </c>
      <c r="J161" s="53">
        <f t="shared" si="24"/>
        <v>0</v>
      </c>
    </row>
    <row r="162" spans="2:10" ht="14.25" customHeight="1">
      <c r="B162" s="127"/>
      <c r="C162" s="5" t="s">
        <v>125</v>
      </c>
      <c r="D162" s="54"/>
      <c r="E162" s="54"/>
      <c r="F162" s="55"/>
      <c r="G162" s="34">
        <f t="shared" ref="G162:J162" si="25">+G167 + G171</f>
        <v>0</v>
      </c>
      <c r="H162" s="34">
        <f t="shared" si="25"/>
        <v>0</v>
      </c>
      <c r="I162" s="34">
        <f t="shared" si="25"/>
        <v>0</v>
      </c>
      <c r="J162" s="34">
        <f t="shared" si="25"/>
        <v>0</v>
      </c>
    </row>
    <row r="163" spans="2:10" ht="14.25" customHeight="1">
      <c r="B163" s="56"/>
      <c r="C163" s="5" t="s">
        <v>126</v>
      </c>
      <c r="D163" s="54"/>
      <c r="E163" s="54"/>
      <c r="F163" s="55"/>
      <c r="G163" s="34">
        <f t="shared" ref="G163:J163" si="26">+G175 + G179</f>
        <v>0</v>
      </c>
      <c r="H163" s="34">
        <f t="shared" si="26"/>
        <v>0</v>
      </c>
      <c r="I163" s="34">
        <f t="shared" si="26"/>
        <v>0</v>
      </c>
      <c r="J163" s="34">
        <f t="shared" si="26"/>
        <v>0</v>
      </c>
    </row>
    <row r="164" spans="2:10" ht="14.25" customHeight="1">
      <c r="B164" s="19" t="s">
        <v>127</v>
      </c>
      <c r="C164" s="185" t="s">
        <v>128</v>
      </c>
      <c r="D164" s="226"/>
      <c r="E164" s="226"/>
      <c r="F164" s="226"/>
      <c r="G164" s="226"/>
      <c r="H164" s="226"/>
      <c r="I164" s="226"/>
      <c r="J164" s="227"/>
    </row>
    <row r="165" spans="2:10" ht="14.25" customHeight="1">
      <c r="B165" s="175"/>
      <c r="C165" s="57" t="s">
        <v>129</v>
      </c>
      <c r="D165" s="16"/>
      <c r="E165" s="16"/>
      <c r="F165" s="128"/>
      <c r="G165" s="173" t="s">
        <v>130</v>
      </c>
      <c r="H165" s="227"/>
      <c r="I165" s="182" t="s">
        <v>131</v>
      </c>
      <c r="J165" s="231"/>
    </row>
    <row r="166" spans="2:10" ht="14.25" customHeight="1">
      <c r="B166" s="232"/>
      <c r="C166" s="57" t="s">
        <v>132</v>
      </c>
      <c r="D166" s="16"/>
      <c r="E166" s="16"/>
      <c r="G166" s="11" t="s">
        <v>19</v>
      </c>
      <c r="H166" s="11" t="s">
        <v>20</v>
      </c>
      <c r="I166" s="11" t="s">
        <v>21</v>
      </c>
      <c r="J166" s="11" t="s">
        <v>22</v>
      </c>
    </row>
    <row r="167" spans="2:10" ht="14.25" customHeight="1">
      <c r="B167" s="58"/>
      <c r="G167" s="59"/>
      <c r="H167" s="59"/>
      <c r="I167" s="122"/>
      <c r="J167" s="122"/>
    </row>
    <row r="168" spans="2:10" ht="14.25" customHeight="1">
      <c r="B168" s="19" t="s">
        <v>133</v>
      </c>
      <c r="C168" s="185" t="s">
        <v>134</v>
      </c>
      <c r="D168" s="226"/>
      <c r="E168" s="226"/>
      <c r="F168" s="226"/>
      <c r="G168" s="226"/>
      <c r="H168" s="226"/>
      <c r="I168" s="226"/>
      <c r="J168" s="227"/>
    </row>
    <row r="169" spans="2:10" ht="14.25" customHeight="1">
      <c r="B169" s="183"/>
      <c r="C169" s="57" t="s">
        <v>129</v>
      </c>
      <c r="D169" s="60"/>
      <c r="E169" s="61"/>
      <c r="F169" s="129"/>
      <c r="G169" s="173" t="s">
        <v>130</v>
      </c>
      <c r="H169" s="227"/>
      <c r="I169" s="182" t="s">
        <v>131</v>
      </c>
      <c r="J169" s="231"/>
    </row>
    <row r="170" spans="2:10" ht="14.25" customHeight="1">
      <c r="B170" s="232"/>
      <c r="C170" s="57" t="s">
        <v>132</v>
      </c>
      <c r="D170" s="62"/>
      <c r="E170" s="63"/>
      <c r="F170" s="129"/>
      <c r="G170" s="11" t="s">
        <v>19</v>
      </c>
      <c r="H170" s="11" t="s">
        <v>20</v>
      </c>
      <c r="I170" s="11" t="s">
        <v>21</v>
      </c>
      <c r="J170" s="11" t="s">
        <v>22</v>
      </c>
    </row>
    <row r="171" spans="2:10" ht="14.25" customHeight="1">
      <c r="B171" s="58"/>
      <c r="F171" s="130"/>
      <c r="G171" s="122"/>
      <c r="H171" s="122"/>
      <c r="I171" s="122"/>
      <c r="J171" s="122"/>
    </row>
    <row r="172" spans="2:10" ht="14.25" customHeight="1">
      <c r="B172" s="19" t="s">
        <v>135</v>
      </c>
      <c r="C172" s="186" t="s">
        <v>136</v>
      </c>
      <c r="D172" s="226"/>
      <c r="E172" s="226"/>
      <c r="F172" s="226"/>
      <c r="G172" s="226"/>
      <c r="H172" s="226"/>
      <c r="I172" s="226"/>
      <c r="J172" s="227"/>
    </row>
    <row r="173" spans="2:10" ht="14.25" customHeight="1">
      <c r="B173" s="175"/>
      <c r="C173" s="57" t="s">
        <v>129</v>
      </c>
      <c r="D173" s="64"/>
      <c r="E173" s="64"/>
      <c r="F173" s="131"/>
      <c r="G173" s="173" t="s">
        <v>130</v>
      </c>
      <c r="H173" s="227"/>
      <c r="I173" s="182" t="s">
        <v>131</v>
      </c>
      <c r="J173" s="231"/>
    </row>
    <row r="174" spans="2:10" ht="14.25" customHeight="1">
      <c r="B174" s="232"/>
      <c r="C174" s="57" t="s">
        <v>132</v>
      </c>
      <c r="D174" s="65"/>
      <c r="E174" s="65"/>
      <c r="F174" s="131"/>
      <c r="G174" s="11" t="s">
        <v>19</v>
      </c>
      <c r="H174" s="11" t="s">
        <v>20</v>
      </c>
      <c r="I174" s="11" t="s">
        <v>21</v>
      </c>
      <c r="J174" s="11" t="s">
        <v>22</v>
      </c>
    </row>
    <row r="175" spans="2:10" ht="14.25" customHeight="1">
      <c r="B175" s="58"/>
      <c r="F175" s="132"/>
      <c r="G175" s="59"/>
      <c r="H175" s="59"/>
      <c r="I175" s="59"/>
      <c r="J175" s="59"/>
    </row>
    <row r="176" spans="2:10" ht="14.25" customHeight="1">
      <c r="B176" s="19" t="s">
        <v>137</v>
      </c>
      <c r="C176" s="66" t="s">
        <v>138</v>
      </c>
      <c r="D176" s="67"/>
      <c r="E176" s="68"/>
      <c r="F176" s="28"/>
      <c r="G176" s="69"/>
      <c r="H176" s="69"/>
      <c r="I176" s="69"/>
      <c r="J176" s="69"/>
    </row>
    <row r="177" spans="2:10" ht="14.25" customHeight="1">
      <c r="B177" s="175"/>
      <c r="C177" s="57" t="s">
        <v>129</v>
      </c>
      <c r="D177" s="64"/>
      <c r="E177" s="64"/>
      <c r="F177" s="131"/>
      <c r="G177" s="173" t="s">
        <v>130</v>
      </c>
      <c r="H177" s="227"/>
      <c r="I177" s="167" t="s">
        <v>131</v>
      </c>
      <c r="J177" s="227"/>
    </row>
    <row r="178" spans="2:10" ht="14.25" customHeight="1">
      <c r="B178" s="232"/>
      <c r="C178" s="57" t="s">
        <v>132</v>
      </c>
      <c r="D178" s="65"/>
      <c r="E178" s="65"/>
      <c r="F178" s="131"/>
      <c r="G178" s="11" t="s">
        <v>19</v>
      </c>
      <c r="H178" s="11" t="s">
        <v>20</v>
      </c>
      <c r="I178" s="11" t="s">
        <v>21</v>
      </c>
      <c r="J178" s="11" t="s">
        <v>22</v>
      </c>
    </row>
    <row r="179" spans="2:10" ht="14.25" customHeight="1">
      <c r="B179" s="58"/>
      <c r="F179" s="133"/>
      <c r="G179" s="122"/>
      <c r="H179" s="122"/>
      <c r="I179" s="122"/>
      <c r="J179" s="122"/>
    </row>
    <row r="180" spans="2:10" ht="14.25" customHeight="1">
      <c r="B180" s="19" t="s">
        <v>139</v>
      </c>
      <c r="C180" s="186" t="s">
        <v>140</v>
      </c>
      <c r="D180" s="226"/>
      <c r="E180" s="226"/>
      <c r="F180" s="226"/>
      <c r="G180" s="226"/>
      <c r="H180" s="226"/>
      <c r="I180" s="226"/>
      <c r="J180" s="227"/>
    </row>
    <row r="181" spans="2:10" ht="14.25" customHeight="1">
      <c r="B181" s="175"/>
      <c r="C181" s="187"/>
      <c r="D181" s="228"/>
      <c r="E181" s="228"/>
      <c r="F181" s="229"/>
      <c r="G181" s="173" t="s">
        <v>141</v>
      </c>
      <c r="H181" s="227"/>
      <c r="I181" s="178" t="s">
        <v>142</v>
      </c>
      <c r="J181" s="227"/>
    </row>
    <row r="182" spans="2:10" ht="14.25" customHeight="1">
      <c r="B182" s="232"/>
      <c r="C182" s="236"/>
      <c r="D182" s="236"/>
      <c r="E182" s="236"/>
      <c r="F182" s="234"/>
      <c r="G182" s="11" t="s">
        <v>19</v>
      </c>
      <c r="H182" s="11" t="s">
        <v>20</v>
      </c>
      <c r="I182" s="11" t="s">
        <v>21</v>
      </c>
      <c r="J182" s="11" t="s">
        <v>22</v>
      </c>
    </row>
    <row r="183" spans="2:10" ht="14.25" customHeight="1">
      <c r="B183" s="113"/>
      <c r="C183" s="70"/>
      <c r="D183" s="35"/>
      <c r="E183" s="35"/>
      <c r="F183" s="114"/>
      <c r="G183" s="17"/>
      <c r="H183" s="17"/>
      <c r="I183" s="17"/>
      <c r="J183" s="17"/>
    </row>
    <row r="184" spans="2:10" ht="14.25" customHeight="1">
      <c r="B184" s="134"/>
      <c r="C184" s="135"/>
      <c r="D184" s="136"/>
      <c r="E184" s="136"/>
      <c r="F184" s="117"/>
      <c r="G184" s="17"/>
      <c r="H184" s="17"/>
      <c r="I184" s="17"/>
      <c r="J184" s="17"/>
    </row>
    <row r="185" spans="2:10" ht="14.25" customHeight="1">
      <c r="B185" s="19" t="s">
        <v>143</v>
      </c>
      <c r="C185" s="71" t="s">
        <v>144</v>
      </c>
      <c r="D185" s="37"/>
      <c r="E185" s="37"/>
      <c r="F185" s="39"/>
      <c r="G185" s="107"/>
      <c r="H185" s="107"/>
      <c r="I185" s="107"/>
      <c r="J185" s="20"/>
    </row>
    <row r="186" spans="2:10" ht="14.25" customHeight="1">
      <c r="B186" s="184"/>
      <c r="C186" s="188" t="s">
        <v>145</v>
      </c>
      <c r="D186" s="228"/>
      <c r="E186" s="228"/>
      <c r="F186" s="229"/>
      <c r="G186" s="173" t="s">
        <v>146</v>
      </c>
      <c r="H186" s="227"/>
      <c r="I186" s="178" t="s">
        <v>147</v>
      </c>
      <c r="J186" s="227"/>
    </row>
    <row r="187" spans="2:10" ht="14.25" customHeight="1">
      <c r="B187" s="238"/>
      <c r="C187" s="235"/>
      <c r="D187" s="230"/>
      <c r="E187" s="230"/>
      <c r="F187" s="231"/>
      <c r="G187" s="11" t="s">
        <v>19</v>
      </c>
      <c r="H187" s="11" t="s">
        <v>20</v>
      </c>
      <c r="I187" s="11" t="s">
        <v>21</v>
      </c>
      <c r="J187" s="11" t="s">
        <v>22</v>
      </c>
    </row>
    <row r="188" spans="2:10" ht="14.25" customHeight="1">
      <c r="B188" s="137"/>
      <c r="C188" s="179" t="s">
        <v>30</v>
      </c>
      <c r="D188" s="226"/>
      <c r="E188" s="226"/>
      <c r="F188" s="227"/>
      <c r="G188" s="17"/>
      <c r="H188" s="17"/>
      <c r="I188" s="17"/>
      <c r="J188" s="17"/>
    </row>
    <row r="189" spans="2:10" ht="14.25" customHeight="1">
      <c r="B189" s="138"/>
      <c r="C189" s="179" t="s">
        <v>30</v>
      </c>
      <c r="D189" s="226"/>
      <c r="E189" s="226"/>
      <c r="F189" s="227"/>
      <c r="G189" s="17"/>
      <c r="H189" s="17"/>
      <c r="I189" s="17"/>
      <c r="J189" s="17"/>
    </row>
    <row r="190" spans="2:10" ht="14.25" customHeight="1"/>
    <row r="191" spans="2:10" ht="14.25" customHeight="1"/>
    <row r="192" spans="2:10" ht="14.25" customHeight="1"/>
    <row r="193" spans="2:10" ht="40.5" customHeight="1">
      <c r="B193" s="180" t="s">
        <v>148</v>
      </c>
      <c r="C193" s="226"/>
      <c r="D193" s="226"/>
      <c r="E193" s="226"/>
      <c r="F193" s="226"/>
      <c r="G193" s="226"/>
      <c r="H193" s="226"/>
      <c r="I193" s="226"/>
      <c r="J193" s="227"/>
    </row>
    <row r="194" spans="2:10" ht="29.25" customHeight="1">
      <c r="B194" s="44" t="s">
        <v>149</v>
      </c>
      <c r="C194" s="181" t="s">
        <v>150</v>
      </c>
      <c r="D194" s="226"/>
      <c r="E194" s="226"/>
      <c r="F194" s="226"/>
      <c r="G194" s="226"/>
      <c r="H194" s="226"/>
      <c r="I194" s="226"/>
      <c r="J194" s="227"/>
    </row>
    <row r="195" spans="2:10" ht="14.25" customHeight="1">
      <c r="B195" s="139"/>
      <c r="C195" s="171"/>
      <c r="D195" s="228"/>
      <c r="E195" s="228"/>
      <c r="F195" s="229"/>
      <c r="G195" s="164" t="s">
        <v>151</v>
      </c>
      <c r="H195" s="226"/>
      <c r="I195" s="226"/>
      <c r="J195" s="227"/>
    </row>
    <row r="196" spans="2:10" ht="14.25" customHeight="1">
      <c r="B196" s="72"/>
      <c r="C196" s="230"/>
      <c r="D196" s="230"/>
      <c r="E196" s="230"/>
      <c r="F196" s="231"/>
      <c r="G196" s="11" t="s">
        <v>19</v>
      </c>
      <c r="H196" s="11" t="s">
        <v>20</v>
      </c>
      <c r="I196" s="11" t="s">
        <v>21</v>
      </c>
      <c r="J196" s="11" t="s">
        <v>22</v>
      </c>
    </row>
    <row r="197" spans="2:10" ht="14.25" customHeight="1">
      <c r="B197" s="137"/>
      <c r="C197" s="140"/>
      <c r="D197" s="141"/>
      <c r="E197" s="141"/>
      <c r="F197" s="121"/>
      <c r="G197" s="45"/>
      <c r="H197" s="45">
        <v>1</v>
      </c>
      <c r="I197" s="45">
        <v>1</v>
      </c>
      <c r="J197" s="45">
        <v>1</v>
      </c>
    </row>
    <row r="198" spans="2:10" ht="14.25" customHeight="1">
      <c r="B198" s="138"/>
      <c r="C198" s="140"/>
      <c r="D198" s="141"/>
      <c r="E198" s="141"/>
      <c r="F198" s="121"/>
      <c r="G198" s="45"/>
      <c r="H198" s="45"/>
      <c r="I198" s="45"/>
      <c r="J198" s="45"/>
    </row>
    <row r="199" spans="2:10" ht="14.25" customHeight="1">
      <c r="B199" s="19" t="s">
        <v>152</v>
      </c>
      <c r="C199" s="36" t="s">
        <v>153</v>
      </c>
      <c r="D199" s="37"/>
      <c r="E199" s="37"/>
      <c r="F199" s="38"/>
      <c r="G199" s="38"/>
      <c r="H199" s="39"/>
      <c r="I199" s="107"/>
      <c r="J199" s="20"/>
    </row>
    <row r="200" spans="2:10" ht="14.25" customHeight="1">
      <c r="B200" s="139"/>
      <c r="C200" s="171"/>
      <c r="D200" s="228"/>
      <c r="E200" s="228"/>
      <c r="F200" s="229"/>
      <c r="G200" s="164" t="s">
        <v>154</v>
      </c>
      <c r="H200" s="226"/>
      <c r="I200" s="226"/>
      <c r="J200" s="227"/>
    </row>
    <row r="201" spans="2:10" ht="14.25" customHeight="1">
      <c r="B201" s="72"/>
      <c r="C201" s="230"/>
      <c r="D201" s="230"/>
      <c r="E201" s="230"/>
      <c r="F201" s="231"/>
      <c r="G201" s="11" t="s">
        <v>19</v>
      </c>
      <c r="H201" s="11" t="s">
        <v>20</v>
      </c>
      <c r="I201" s="11" t="s">
        <v>21</v>
      </c>
      <c r="J201" s="11" t="s">
        <v>22</v>
      </c>
    </row>
    <row r="202" spans="2:10" ht="14.25" customHeight="1">
      <c r="B202" s="137"/>
      <c r="C202" s="140"/>
      <c r="D202" s="141"/>
      <c r="E202" s="141"/>
      <c r="F202" s="121"/>
      <c r="G202" s="73" t="s">
        <v>30</v>
      </c>
      <c r="H202" s="73" t="s">
        <v>30</v>
      </c>
      <c r="I202" s="73" t="s">
        <v>30</v>
      </c>
      <c r="J202" s="73" t="s">
        <v>30</v>
      </c>
    </row>
    <row r="203" spans="2:10" ht="14.25" customHeight="1">
      <c r="B203" s="138"/>
      <c r="C203" s="140"/>
      <c r="D203" s="141"/>
      <c r="E203" s="141"/>
      <c r="F203" s="121"/>
      <c r="G203" s="73" t="s">
        <v>30</v>
      </c>
      <c r="H203" s="73" t="s">
        <v>30</v>
      </c>
      <c r="I203" s="73" t="s">
        <v>30</v>
      </c>
      <c r="J203" s="73" t="s">
        <v>30</v>
      </c>
    </row>
    <row r="204" spans="2:10" ht="14.25" customHeight="1">
      <c r="B204" s="19" t="s">
        <v>155</v>
      </c>
      <c r="C204" s="36" t="s">
        <v>156</v>
      </c>
      <c r="D204" s="37"/>
      <c r="E204" s="37"/>
      <c r="F204" s="38"/>
      <c r="G204" s="39"/>
      <c r="H204" s="107"/>
      <c r="I204" s="107"/>
      <c r="J204" s="20"/>
    </row>
    <row r="205" spans="2:10" ht="14.25" customHeight="1">
      <c r="B205" s="139"/>
      <c r="C205" s="171"/>
      <c r="D205" s="228"/>
      <c r="E205" s="228"/>
      <c r="F205" s="229"/>
      <c r="G205" s="164" t="s">
        <v>154</v>
      </c>
      <c r="H205" s="226"/>
      <c r="I205" s="226"/>
      <c r="J205" s="227"/>
    </row>
    <row r="206" spans="2:10" ht="14.25" customHeight="1">
      <c r="B206" s="72"/>
      <c r="C206" s="230"/>
      <c r="D206" s="230"/>
      <c r="E206" s="230"/>
      <c r="F206" s="231"/>
      <c r="G206" s="11" t="s">
        <v>19</v>
      </c>
      <c r="H206" s="11" t="s">
        <v>20</v>
      </c>
      <c r="I206" s="11" t="s">
        <v>21</v>
      </c>
      <c r="J206" s="11" t="s">
        <v>22</v>
      </c>
    </row>
    <row r="207" spans="2:10" ht="14.25" customHeight="1">
      <c r="B207" s="137"/>
      <c r="C207" s="140"/>
      <c r="D207" s="141"/>
      <c r="E207" s="141"/>
      <c r="F207" s="121"/>
      <c r="G207" s="73" t="s">
        <v>30</v>
      </c>
      <c r="H207" s="73" t="s">
        <v>30</v>
      </c>
      <c r="I207" s="73" t="s">
        <v>30</v>
      </c>
      <c r="J207" s="73" t="s">
        <v>30</v>
      </c>
    </row>
    <row r="208" spans="2:10" ht="14.25" customHeight="1">
      <c r="B208" s="138"/>
      <c r="C208" s="140"/>
      <c r="D208" s="141"/>
      <c r="E208" s="141"/>
      <c r="F208" s="121"/>
      <c r="G208" s="73" t="s">
        <v>30</v>
      </c>
      <c r="H208" s="73" t="s">
        <v>30</v>
      </c>
      <c r="I208" s="73" t="s">
        <v>30</v>
      </c>
      <c r="J208" s="73" t="s">
        <v>30</v>
      </c>
    </row>
    <row r="209" spans="2:10" ht="14.25" customHeight="1">
      <c r="B209" s="19" t="s">
        <v>157</v>
      </c>
      <c r="C209" s="36" t="s">
        <v>158</v>
      </c>
      <c r="D209" s="37"/>
      <c r="E209" s="37"/>
      <c r="F209" s="39"/>
      <c r="G209" s="107"/>
      <c r="H209" s="107"/>
      <c r="I209" s="107"/>
      <c r="J209" s="20"/>
    </row>
    <row r="210" spans="2:10" ht="14.25" customHeight="1">
      <c r="B210" s="139"/>
      <c r="C210" s="171"/>
      <c r="D210" s="228"/>
      <c r="E210" s="228"/>
      <c r="F210" s="229"/>
      <c r="G210" s="164" t="s">
        <v>154</v>
      </c>
      <c r="H210" s="226"/>
      <c r="I210" s="226"/>
      <c r="J210" s="227"/>
    </row>
    <row r="211" spans="2:10" ht="14.25" customHeight="1">
      <c r="B211" s="72"/>
      <c r="C211" s="230"/>
      <c r="D211" s="230"/>
      <c r="E211" s="230"/>
      <c r="F211" s="231"/>
      <c r="G211" s="11" t="s">
        <v>19</v>
      </c>
      <c r="H211" s="11" t="s">
        <v>20</v>
      </c>
      <c r="I211" s="11" t="s">
        <v>21</v>
      </c>
      <c r="J211" s="11" t="s">
        <v>22</v>
      </c>
    </row>
    <row r="212" spans="2:10" ht="14.25" customHeight="1">
      <c r="B212" s="137"/>
      <c r="C212" s="140"/>
      <c r="D212" s="141"/>
      <c r="E212" s="141"/>
      <c r="F212" s="121"/>
      <c r="G212" s="73" t="s">
        <v>30</v>
      </c>
      <c r="H212" s="73" t="s">
        <v>30</v>
      </c>
      <c r="I212" s="73" t="s">
        <v>30</v>
      </c>
      <c r="J212" s="73" t="s">
        <v>30</v>
      </c>
    </row>
    <row r="213" spans="2:10" ht="14.25" customHeight="1">
      <c r="B213" s="138"/>
      <c r="C213" s="140"/>
      <c r="D213" s="141"/>
      <c r="E213" s="141"/>
      <c r="F213" s="121"/>
      <c r="G213" s="73" t="s">
        <v>30</v>
      </c>
      <c r="H213" s="73" t="s">
        <v>30</v>
      </c>
      <c r="I213" s="73" t="s">
        <v>30</v>
      </c>
      <c r="J213" s="73" t="s">
        <v>30</v>
      </c>
    </row>
    <row r="214" spans="2:10" ht="14.25" customHeight="1">
      <c r="B214" s="19" t="s">
        <v>159</v>
      </c>
      <c r="C214" s="36" t="s">
        <v>160</v>
      </c>
      <c r="D214" s="37"/>
      <c r="E214" s="37"/>
      <c r="F214" s="39"/>
      <c r="G214" s="107"/>
      <c r="H214" s="107"/>
      <c r="I214" s="107"/>
      <c r="J214" s="20"/>
    </row>
    <row r="215" spans="2:10" ht="14.25" customHeight="1">
      <c r="B215" s="139"/>
      <c r="C215" s="171"/>
      <c r="D215" s="228"/>
      <c r="E215" s="228"/>
      <c r="F215" s="229"/>
      <c r="G215" s="164" t="s">
        <v>154</v>
      </c>
      <c r="H215" s="226"/>
      <c r="I215" s="226"/>
      <c r="J215" s="227"/>
    </row>
    <row r="216" spans="2:10" ht="14.25" customHeight="1">
      <c r="B216" s="72"/>
      <c r="C216" s="230"/>
      <c r="D216" s="230"/>
      <c r="E216" s="230"/>
      <c r="F216" s="231"/>
      <c r="G216" s="11" t="s">
        <v>19</v>
      </c>
      <c r="H216" s="11" t="s">
        <v>20</v>
      </c>
      <c r="I216" s="11" t="s">
        <v>21</v>
      </c>
      <c r="J216" s="11" t="s">
        <v>22</v>
      </c>
    </row>
    <row r="217" spans="2:10" ht="14.25" customHeight="1">
      <c r="B217" s="137"/>
      <c r="C217" s="140"/>
      <c r="D217" s="141"/>
      <c r="E217" s="141"/>
      <c r="F217" s="121"/>
      <c r="G217" s="73" t="s">
        <v>30</v>
      </c>
      <c r="H217" s="73">
        <v>4</v>
      </c>
      <c r="I217" s="73">
        <v>3</v>
      </c>
      <c r="J217" s="73">
        <v>3</v>
      </c>
    </row>
    <row r="218" spans="2:10" ht="14.25" customHeight="1">
      <c r="B218" s="138"/>
      <c r="C218" s="140"/>
      <c r="D218" s="141"/>
      <c r="E218" s="141"/>
      <c r="F218" s="121"/>
      <c r="G218" s="73" t="s">
        <v>30</v>
      </c>
      <c r="H218" s="73" t="s">
        <v>30</v>
      </c>
      <c r="I218" s="73" t="s">
        <v>30</v>
      </c>
      <c r="J218" s="73" t="s">
        <v>30</v>
      </c>
    </row>
    <row r="219" spans="2:10" ht="29.25" customHeight="1">
      <c r="B219" s="44" t="s">
        <v>161</v>
      </c>
      <c r="C219" s="181" t="s">
        <v>162</v>
      </c>
      <c r="D219" s="226"/>
      <c r="E219" s="226"/>
      <c r="F219" s="226"/>
      <c r="G219" s="142"/>
      <c r="H219" s="142"/>
      <c r="I219" s="142"/>
      <c r="J219" s="74"/>
    </row>
    <row r="220" spans="2:10" ht="14.25" customHeight="1">
      <c r="B220" s="162" t="s">
        <v>163</v>
      </c>
      <c r="C220" s="228"/>
      <c r="D220" s="228"/>
      <c r="E220" s="228"/>
      <c r="F220" s="229"/>
      <c r="G220" s="164" t="s">
        <v>164</v>
      </c>
      <c r="H220" s="226"/>
      <c r="I220" s="226"/>
      <c r="J220" s="227"/>
    </row>
    <row r="221" spans="2:10" ht="14.25" customHeight="1">
      <c r="B221" s="235"/>
      <c r="C221" s="230"/>
      <c r="D221" s="230"/>
      <c r="E221" s="230"/>
      <c r="F221" s="231"/>
      <c r="G221" s="11" t="s">
        <v>19</v>
      </c>
      <c r="H221" s="11" t="s">
        <v>20</v>
      </c>
      <c r="I221" s="11" t="s">
        <v>21</v>
      </c>
      <c r="J221" s="11" t="s">
        <v>22</v>
      </c>
    </row>
    <row r="222" spans="2:10" ht="78" customHeight="1">
      <c r="B222" s="201" t="s">
        <v>165</v>
      </c>
      <c r="C222" s="226"/>
      <c r="D222" s="226"/>
      <c r="E222" s="226"/>
      <c r="F222" s="227"/>
      <c r="G222" s="17">
        <v>0</v>
      </c>
      <c r="H222" s="75">
        <v>18.058</v>
      </c>
      <c r="I222" s="75">
        <v>16.221</v>
      </c>
      <c r="J222" s="75">
        <v>31.98</v>
      </c>
    </row>
    <row r="223" spans="2:10" ht="14.25" customHeight="1">
      <c r="B223" s="19" t="s">
        <v>166</v>
      </c>
      <c r="C223" s="165" t="s">
        <v>167</v>
      </c>
      <c r="D223" s="226"/>
      <c r="E223" s="226"/>
      <c r="F223" s="226"/>
      <c r="G223" s="226"/>
      <c r="H223" s="226"/>
      <c r="I223" s="226"/>
      <c r="J223" s="227"/>
    </row>
    <row r="224" spans="2:10" ht="14.25" customHeight="1">
      <c r="B224" s="222" t="s">
        <v>168</v>
      </c>
      <c r="C224" s="228"/>
      <c r="D224" s="228"/>
      <c r="E224" s="228"/>
      <c r="F224" s="229"/>
      <c r="G224" s="167" t="s">
        <v>169</v>
      </c>
      <c r="H224" s="227"/>
      <c r="I224" s="167" t="s">
        <v>170</v>
      </c>
      <c r="J224" s="227"/>
    </row>
    <row r="225" spans="2:10" ht="14.25" customHeight="1">
      <c r="B225" s="232"/>
      <c r="C225" s="233"/>
      <c r="D225" s="233"/>
      <c r="E225" s="233"/>
      <c r="F225" s="234"/>
      <c r="G225" s="11" t="s">
        <v>19</v>
      </c>
      <c r="H225" s="11" t="s">
        <v>20</v>
      </c>
      <c r="I225" s="11" t="s">
        <v>21</v>
      </c>
      <c r="J225" s="11" t="s">
        <v>22</v>
      </c>
    </row>
    <row r="226" spans="2:10" ht="14.25" customHeight="1">
      <c r="B226" s="235"/>
      <c r="C226" s="230"/>
      <c r="D226" s="230"/>
      <c r="E226" s="230"/>
      <c r="F226" s="231"/>
      <c r="G226" s="45"/>
      <c r="H226" s="45"/>
      <c r="I226" s="45"/>
      <c r="J226" s="45"/>
    </row>
    <row r="227" spans="2:10" ht="14.25" customHeight="1">
      <c r="B227" s="76"/>
      <c r="C227" s="76"/>
      <c r="D227" s="76"/>
      <c r="E227" s="76"/>
      <c r="F227" s="76"/>
      <c r="G227" s="77"/>
      <c r="H227" s="77"/>
      <c r="I227" s="77"/>
      <c r="J227" s="77"/>
    </row>
    <row r="228" spans="2:10" ht="14.25" customHeight="1"/>
    <row r="229" spans="2:10" ht="14.25" customHeight="1"/>
    <row r="230" spans="2:10" ht="40.5" customHeight="1">
      <c r="B230" s="180" t="s">
        <v>171</v>
      </c>
      <c r="C230" s="226"/>
      <c r="D230" s="226"/>
      <c r="E230" s="226"/>
      <c r="F230" s="226"/>
      <c r="G230" s="226"/>
      <c r="H230" s="226"/>
      <c r="I230" s="226"/>
      <c r="J230" s="227"/>
    </row>
    <row r="231" spans="2:10" ht="29.25" customHeight="1">
      <c r="B231" s="123" t="s">
        <v>172</v>
      </c>
      <c r="C231" s="192" t="s">
        <v>173</v>
      </c>
      <c r="D231" s="226"/>
      <c r="E231" s="226"/>
      <c r="F231" s="226"/>
      <c r="G231" s="226"/>
      <c r="H231" s="226"/>
      <c r="I231" s="226"/>
      <c r="J231" s="227"/>
    </row>
    <row r="232" spans="2:10" ht="14.25" customHeight="1">
      <c r="B232" s="221"/>
      <c r="C232" s="171"/>
      <c r="D232" s="228"/>
      <c r="E232" s="228"/>
      <c r="F232" s="229"/>
      <c r="G232" s="164" t="s">
        <v>174</v>
      </c>
      <c r="H232" s="226"/>
      <c r="I232" s="226"/>
      <c r="J232" s="227"/>
    </row>
    <row r="233" spans="2:10" ht="14.25" customHeight="1">
      <c r="B233" s="232"/>
      <c r="C233" s="236"/>
      <c r="D233" s="233"/>
      <c r="E233" s="233"/>
      <c r="F233" s="234"/>
      <c r="G233" s="173" t="s">
        <v>175</v>
      </c>
      <c r="H233" s="227"/>
      <c r="I233" s="173" t="s">
        <v>176</v>
      </c>
      <c r="J233" s="227"/>
    </row>
    <row r="234" spans="2:10" ht="14.25" customHeight="1">
      <c r="B234" s="232"/>
      <c r="C234" s="236"/>
      <c r="D234" s="233"/>
      <c r="E234" s="233"/>
      <c r="F234" s="234"/>
      <c r="G234" s="11" t="s">
        <v>19</v>
      </c>
      <c r="H234" s="11" t="s">
        <v>20</v>
      </c>
      <c r="I234" s="11" t="s">
        <v>21</v>
      </c>
      <c r="J234" s="11" t="s">
        <v>22</v>
      </c>
    </row>
    <row r="235" spans="2:10" ht="14.25" customHeight="1">
      <c r="B235" s="235"/>
      <c r="C235" s="230"/>
      <c r="D235" s="230"/>
      <c r="E235" s="230"/>
      <c r="F235" s="231"/>
      <c r="G235" s="34">
        <f t="shared" ref="G235:J235" si="27">+G242 + G246 + G250 + G269</f>
        <v>0</v>
      </c>
      <c r="H235" s="34">
        <f t="shared" si="27"/>
        <v>0</v>
      </c>
      <c r="I235" s="34">
        <f t="shared" si="27"/>
        <v>0</v>
      </c>
      <c r="J235" s="34">
        <f t="shared" si="27"/>
        <v>0</v>
      </c>
    </row>
    <row r="236" spans="2:10" ht="14.25" customHeight="1">
      <c r="B236" s="19" t="s">
        <v>177</v>
      </c>
      <c r="C236" s="71" t="s">
        <v>178</v>
      </c>
      <c r="D236" s="37"/>
      <c r="E236" s="37"/>
      <c r="F236" s="39"/>
      <c r="G236" s="107"/>
      <c r="H236" s="107"/>
      <c r="I236" s="107"/>
      <c r="J236" s="20"/>
    </row>
    <row r="237" spans="2:10" ht="14.25" customHeight="1">
      <c r="B237" s="162" t="s">
        <v>179</v>
      </c>
      <c r="C237" s="228"/>
      <c r="D237" s="228"/>
      <c r="E237" s="228"/>
      <c r="F237" s="229"/>
      <c r="G237" s="173" t="s">
        <v>175</v>
      </c>
      <c r="H237" s="227"/>
      <c r="I237" s="173" t="s">
        <v>176</v>
      </c>
      <c r="J237" s="227"/>
    </row>
    <row r="238" spans="2:10" ht="14.25" customHeight="1">
      <c r="B238" s="235"/>
      <c r="C238" s="230"/>
      <c r="D238" s="230"/>
      <c r="E238" s="230"/>
      <c r="F238" s="231"/>
      <c r="G238" s="11" t="s">
        <v>19</v>
      </c>
      <c r="H238" s="11" t="s">
        <v>20</v>
      </c>
      <c r="I238" s="11" t="s">
        <v>21</v>
      </c>
      <c r="J238" s="11" t="s">
        <v>22</v>
      </c>
    </row>
    <row r="239" spans="2:10" ht="14.25" customHeight="1">
      <c r="B239" s="161" t="s">
        <v>30</v>
      </c>
      <c r="C239" s="226"/>
      <c r="D239" s="226"/>
      <c r="E239" s="226"/>
      <c r="F239" s="227"/>
      <c r="G239" s="17"/>
      <c r="H239" s="17"/>
      <c r="I239" s="17"/>
      <c r="J239" s="17"/>
    </row>
    <row r="240" spans="2:10" ht="14.25" customHeight="1">
      <c r="B240" s="177" t="s">
        <v>30</v>
      </c>
      <c r="C240" s="226"/>
      <c r="D240" s="226"/>
      <c r="E240" s="226"/>
      <c r="F240" s="227"/>
      <c r="G240" s="17"/>
      <c r="H240" s="17"/>
      <c r="I240" s="17"/>
      <c r="J240" s="17"/>
    </row>
    <row r="241" spans="2:10" ht="14.25" customHeight="1">
      <c r="B241" s="177" t="s">
        <v>30</v>
      </c>
      <c r="C241" s="226"/>
      <c r="D241" s="226"/>
      <c r="E241" s="226"/>
      <c r="F241" s="227"/>
      <c r="G241" s="17"/>
      <c r="H241" s="17"/>
      <c r="I241" s="17"/>
      <c r="J241" s="17"/>
    </row>
    <row r="242" spans="2:10" ht="14.25" customHeight="1">
      <c r="B242" s="23"/>
      <c r="C242" s="108"/>
      <c r="D242" s="168" t="s">
        <v>31</v>
      </c>
      <c r="E242" s="226"/>
      <c r="F242" s="227"/>
      <c r="G242" s="25">
        <f t="shared" ref="G242:J242" si="28">SUM(G239:G241)</f>
        <v>0</v>
      </c>
      <c r="H242" s="25">
        <f t="shared" si="28"/>
        <v>0</v>
      </c>
      <c r="I242" s="25">
        <f t="shared" si="28"/>
        <v>0</v>
      </c>
      <c r="J242" s="25">
        <f t="shared" si="28"/>
        <v>0</v>
      </c>
    </row>
    <row r="243" spans="2:10" ht="14.25" customHeight="1">
      <c r="B243" s="19" t="s">
        <v>180</v>
      </c>
      <c r="C243" s="172" t="s">
        <v>181</v>
      </c>
      <c r="D243" s="226"/>
      <c r="E243" s="226"/>
      <c r="F243" s="226"/>
      <c r="G243" s="226"/>
      <c r="H243" s="226"/>
      <c r="I243" s="226"/>
      <c r="J243" s="227"/>
    </row>
    <row r="244" spans="2:10" ht="14.25" customHeight="1">
      <c r="B244" s="175"/>
      <c r="C244" s="193"/>
      <c r="D244" s="228"/>
      <c r="E244" s="228"/>
      <c r="F244" s="229"/>
      <c r="G244" s="173" t="s">
        <v>175</v>
      </c>
      <c r="H244" s="227"/>
      <c r="I244" s="173" t="s">
        <v>176</v>
      </c>
      <c r="J244" s="227"/>
    </row>
    <row r="245" spans="2:10" ht="14.25" customHeight="1">
      <c r="B245" s="232"/>
      <c r="C245" s="236"/>
      <c r="D245" s="236"/>
      <c r="E245" s="236"/>
      <c r="F245" s="234"/>
      <c r="G245" s="11" t="s">
        <v>19</v>
      </c>
      <c r="H245" s="11" t="s">
        <v>20</v>
      </c>
      <c r="I245" s="11" t="s">
        <v>21</v>
      </c>
      <c r="J245" s="11" t="s">
        <v>22</v>
      </c>
    </row>
    <row r="246" spans="2:10" ht="14.25" customHeight="1">
      <c r="B246" s="143"/>
      <c r="C246" s="144"/>
      <c r="D246" s="144"/>
      <c r="E246" s="144"/>
      <c r="F246" s="117"/>
      <c r="G246" s="17"/>
      <c r="H246" s="17"/>
      <c r="I246" s="17"/>
      <c r="J246" s="17"/>
    </row>
    <row r="247" spans="2:10" ht="14.25" customHeight="1">
      <c r="B247" s="19" t="s">
        <v>182</v>
      </c>
      <c r="C247" s="172" t="s">
        <v>183</v>
      </c>
      <c r="D247" s="226"/>
      <c r="E247" s="226"/>
      <c r="F247" s="226"/>
      <c r="G247" s="226"/>
      <c r="H247" s="226"/>
      <c r="I247" s="226"/>
      <c r="J247" s="227"/>
    </row>
    <row r="248" spans="2:10" ht="14.25" customHeight="1">
      <c r="B248" s="162" t="s">
        <v>184</v>
      </c>
      <c r="C248" s="228"/>
      <c r="D248" s="228"/>
      <c r="E248" s="228"/>
      <c r="F248" s="229"/>
      <c r="G248" s="173" t="s">
        <v>185</v>
      </c>
      <c r="H248" s="227"/>
      <c r="I248" s="173" t="s">
        <v>186</v>
      </c>
      <c r="J248" s="227"/>
    </row>
    <row r="249" spans="2:10" ht="14.25" customHeight="1">
      <c r="B249" s="232"/>
      <c r="C249" s="236"/>
      <c r="D249" s="236"/>
      <c r="E249" s="236"/>
      <c r="F249" s="234"/>
      <c r="G249" s="11" t="s">
        <v>19</v>
      </c>
      <c r="H249" s="11" t="s">
        <v>20</v>
      </c>
      <c r="I249" s="11" t="s">
        <v>21</v>
      </c>
      <c r="J249" s="11" t="s">
        <v>22</v>
      </c>
    </row>
    <row r="250" spans="2:10" ht="14.25" customHeight="1">
      <c r="B250" s="174"/>
      <c r="C250" s="230"/>
      <c r="D250" s="230"/>
      <c r="E250" s="230"/>
      <c r="F250" s="231"/>
      <c r="G250" s="78"/>
      <c r="H250" s="78"/>
      <c r="I250" s="78"/>
      <c r="J250" s="78"/>
    </row>
    <row r="251" spans="2:10" ht="14.25" customHeight="1">
      <c r="B251" s="19" t="s">
        <v>187</v>
      </c>
      <c r="C251" s="172" t="s">
        <v>188</v>
      </c>
      <c r="D251" s="226"/>
      <c r="E251" s="226"/>
      <c r="F251" s="226"/>
      <c r="G251" s="226"/>
      <c r="H251" s="226"/>
      <c r="I251" s="226"/>
      <c r="J251" s="227"/>
    </row>
    <row r="252" spans="2:10" ht="14.25" customHeight="1">
      <c r="B252" s="175"/>
      <c r="C252" s="176"/>
      <c r="D252" s="228"/>
      <c r="E252" s="228"/>
      <c r="F252" s="229"/>
      <c r="G252" s="164" t="s">
        <v>189</v>
      </c>
      <c r="H252" s="226"/>
      <c r="I252" s="226"/>
      <c r="J252" s="227"/>
    </row>
    <row r="253" spans="2:10" ht="14.25" customHeight="1">
      <c r="B253" s="232"/>
      <c r="C253" s="236"/>
      <c r="D253" s="233"/>
      <c r="E253" s="233"/>
      <c r="F253" s="234"/>
      <c r="G253" s="173" t="s">
        <v>17</v>
      </c>
      <c r="H253" s="227"/>
      <c r="I253" s="173" t="s">
        <v>18</v>
      </c>
      <c r="J253" s="227"/>
    </row>
    <row r="254" spans="2:10" ht="14.25" customHeight="1">
      <c r="B254" s="232"/>
      <c r="C254" s="236"/>
      <c r="D254" s="236"/>
      <c r="E254" s="236"/>
      <c r="F254" s="234"/>
      <c r="G254" s="11" t="s">
        <v>19</v>
      </c>
      <c r="H254" s="11" t="s">
        <v>20</v>
      </c>
      <c r="I254" s="11" t="s">
        <v>21</v>
      </c>
      <c r="J254" s="11" t="s">
        <v>22</v>
      </c>
    </row>
    <row r="255" spans="2:10" ht="14.25" customHeight="1">
      <c r="B255" s="143"/>
      <c r="C255" s="144"/>
      <c r="D255" s="144"/>
      <c r="E255" s="144"/>
      <c r="F255" s="117"/>
      <c r="G255" s="45"/>
      <c r="H255" s="45"/>
      <c r="I255" s="45"/>
      <c r="J255" s="45"/>
    </row>
    <row r="256" spans="2:10" ht="14.25" customHeight="1">
      <c r="B256" s="19" t="s">
        <v>190</v>
      </c>
      <c r="C256" s="36" t="s">
        <v>191</v>
      </c>
      <c r="D256" s="37"/>
      <c r="E256" s="37"/>
      <c r="F256" s="38"/>
      <c r="G256" s="38"/>
      <c r="H256" s="38"/>
      <c r="I256" s="38"/>
      <c r="J256" s="38"/>
    </row>
    <row r="257" spans="2:10" ht="14.25" customHeight="1">
      <c r="B257" s="127"/>
      <c r="C257" s="225" t="s">
        <v>192</v>
      </c>
      <c r="D257" s="228"/>
      <c r="E257" s="228"/>
      <c r="F257" s="229"/>
      <c r="G257" s="173" t="s">
        <v>102</v>
      </c>
      <c r="H257" s="227"/>
      <c r="I257" s="173" t="s">
        <v>103</v>
      </c>
      <c r="J257" s="227"/>
    </row>
    <row r="258" spans="2:10" ht="14.25" customHeight="1">
      <c r="B258" s="127"/>
      <c r="C258" s="235"/>
      <c r="D258" s="230"/>
      <c r="E258" s="230"/>
      <c r="F258" s="231"/>
      <c r="G258" s="11" t="s">
        <v>19</v>
      </c>
      <c r="H258" s="11" t="s">
        <v>20</v>
      </c>
      <c r="I258" s="11" t="s">
        <v>21</v>
      </c>
      <c r="J258" s="11" t="s">
        <v>22</v>
      </c>
    </row>
    <row r="259" spans="2:10" ht="14.25" customHeight="1">
      <c r="B259" s="137"/>
      <c r="C259" s="140"/>
      <c r="D259" s="141"/>
      <c r="E259" s="141"/>
      <c r="F259" s="121"/>
      <c r="G259" s="79"/>
      <c r="H259" s="79"/>
      <c r="I259" s="79"/>
      <c r="J259" s="79"/>
    </row>
    <row r="260" spans="2:10" ht="14.25" customHeight="1">
      <c r="B260" s="138"/>
      <c r="C260" s="140"/>
      <c r="D260" s="141"/>
      <c r="E260" s="141"/>
      <c r="F260" s="121"/>
      <c r="G260" s="17"/>
      <c r="H260" s="17"/>
      <c r="I260" s="17"/>
      <c r="J260" s="17"/>
    </row>
    <row r="261" spans="2:10" ht="14.25" customHeight="1">
      <c r="B261" s="19" t="s">
        <v>193</v>
      </c>
      <c r="C261" s="185" t="s">
        <v>194</v>
      </c>
      <c r="D261" s="226"/>
      <c r="E261" s="226"/>
      <c r="F261" s="226"/>
      <c r="G261" s="226"/>
      <c r="H261" s="226"/>
      <c r="I261" s="226"/>
      <c r="J261" s="227"/>
    </row>
    <row r="262" spans="2:10" ht="14.25" customHeight="1">
      <c r="B262" s="184"/>
      <c r="C262" s="221"/>
      <c r="D262" s="228"/>
      <c r="E262" s="228"/>
      <c r="F262" s="229"/>
      <c r="G262" s="173" t="s">
        <v>175</v>
      </c>
      <c r="H262" s="227"/>
      <c r="I262" s="173" t="s">
        <v>176</v>
      </c>
      <c r="J262" s="227"/>
    </row>
    <row r="263" spans="2:10" ht="14.25" customHeight="1">
      <c r="B263" s="238"/>
      <c r="C263" s="235"/>
      <c r="D263" s="230"/>
      <c r="E263" s="230"/>
      <c r="F263" s="231"/>
      <c r="G263" s="11" t="s">
        <v>19</v>
      </c>
      <c r="H263" s="11" t="s">
        <v>20</v>
      </c>
      <c r="I263" s="11" t="s">
        <v>21</v>
      </c>
      <c r="J263" s="11" t="s">
        <v>22</v>
      </c>
    </row>
    <row r="264" spans="2:10" ht="14.25" customHeight="1">
      <c r="B264" s="145"/>
      <c r="C264" s="146"/>
      <c r="D264" s="147"/>
      <c r="E264" s="147"/>
      <c r="F264" s="121"/>
      <c r="G264" s="17"/>
      <c r="H264" s="17"/>
      <c r="I264" s="17"/>
      <c r="J264" s="17"/>
    </row>
    <row r="265" spans="2:10" ht="14.25" customHeight="1">
      <c r="B265" s="148"/>
      <c r="C265" s="146"/>
      <c r="D265" s="147"/>
      <c r="E265" s="147"/>
      <c r="F265" s="121"/>
      <c r="G265" s="17"/>
      <c r="H265" s="17"/>
      <c r="I265" s="17"/>
      <c r="J265" s="17"/>
    </row>
    <row r="266" spans="2:10" ht="14.25" customHeight="1">
      <c r="B266" s="19" t="s">
        <v>195</v>
      </c>
      <c r="C266" s="172" t="s">
        <v>196</v>
      </c>
      <c r="D266" s="226"/>
      <c r="E266" s="226"/>
      <c r="F266" s="226"/>
      <c r="G266" s="226"/>
      <c r="H266" s="226"/>
      <c r="I266" s="226"/>
      <c r="J266" s="227"/>
    </row>
    <row r="267" spans="2:10" ht="14.25" customHeight="1">
      <c r="B267" s="184"/>
      <c r="C267" s="223"/>
      <c r="D267" s="228"/>
      <c r="E267" s="228"/>
      <c r="F267" s="229"/>
      <c r="G267" s="173" t="s">
        <v>175</v>
      </c>
      <c r="H267" s="227"/>
      <c r="I267" s="173" t="s">
        <v>176</v>
      </c>
      <c r="J267" s="227"/>
    </row>
    <row r="268" spans="2:10" ht="14.25" customHeight="1">
      <c r="B268" s="238"/>
      <c r="C268" s="235"/>
      <c r="D268" s="230"/>
      <c r="E268" s="230"/>
      <c r="F268" s="231"/>
      <c r="G268" s="11" t="s">
        <v>19</v>
      </c>
      <c r="H268" s="11" t="s">
        <v>20</v>
      </c>
      <c r="I268" s="11" t="s">
        <v>21</v>
      </c>
      <c r="J268" s="11" t="s">
        <v>22</v>
      </c>
    </row>
    <row r="269" spans="2:10" ht="14.25" customHeight="1">
      <c r="B269" s="145"/>
      <c r="C269" s="146"/>
      <c r="D269" s="147"/>
      <c r="E269" s="147"/>
      <c r="F269" s="121"/>
      <c r="G269" s="17"/>
      <c r="H269" s="17"/>
      <c r="I269" s="17"/>
      <c r="J269" s="17"/>
    </row>
    <row r="270" spans="2:10" ht="14.25" customHeight="1">
      <c r="B270" s="148"/>
      <c r="C270" s="146"/>
      <c r="D270" s="147"/>
      <c r="E270" s="147"/>
      <c r="F270" s="121"/>
      <c r="G270" s="17"/>
      <c r="H270" s="17"/>
      <c r="I270" s="17"/>
      <c r="J270" s="17"/>
    </row>
    <row r="271" spans="2:10" ht="14.25" customHeight="1">
      <c r="B271" s="19" t="s">
        <v>197</v>
      </c>
      <c r="C271" s="172" t="s">
        <v>198</v>
      </c>
      <c r="D271" s="226"/>
      <c r="E271" s="226"/>
      <c r="F271" s="226"/>
      <c r="G271" s="226"/>
      <c r="H271" s="226"/>
      <c r="I271" s="226"/>
      <c r="J271" s="227"/>
    </row>
    <row r="272" spans="2:10" ht="14.25" customHeight="1">
      <c r="B272" s="184"/>
      <c r="C272" s="223"/>
      <c r="D272" s="228"/>
      <c r="E272" s="228"/>
      <c r="F272" s="229"/>
      <c r="G272" s="173" t="s">
        <v>175</v>
      </c>
      <c r="H272" s="227"/>
      <c r="I272" s="173" t="s">
        <v>176</v>
      </c>
      <c r="J272" s="227"/>
    </row>
    <row r="273" spans="2:10" ht="14.25" customHeight="1">
      <c r="B273" s="238"/>
      <c r="C273" s="232"/>
      <c r="D273" s="236"/>
      <c r="E273" s="236"/>
      <c r="F273" s="234"/>
      <c r="G273" s="11" t="s">
        <v>19</v>
      </c>
      <c r="H273" s="11" t="s">
        <v>20</v>
      </c>
      <c r="I273" s="11" t="s">
        <v>21</v>
      </c>
      <c r="J273" s="11" t="s">
        <v>22</v>
      </c>
    </row>
    <row r="274" spans="2:10" ht="14.25" customHeight="1">
      <c r="B274" s="145"/>
      <c r="C274" s="149"/>
      <c r="D274" s="80"/>
      <c r="E274" s="80"/>
      <c r="F274" s="114"/>
      <c r="G274" s="17"/>
      <c r="H274" s="17"/>
      <c r="I274" s="17"/>
      <c r="J274" s="17"/>
    </row>
    <row r="275" spans="2:10" ht="14.25" customHeight="1">
      <c r="B275" s="148"/>
      <c r="C275" s="143"/>
      <c r="D275" s="144"/>
      <c r="E275" s="144"/>
      <c r="F275" s="117"/>
      <c r="G275" s="17"/>
      <c r="H275" s="17"/>
      <c r="I275" s="17"/>
      <c r="J275" s="17"/>
    </row>
    <row r="276" spans="2:10" ht="29.25" customHeight="1">
      <c r="B276" s="44" t="s">
        <v>199</v>
      </c>
      <c r="C276" s="181" t="s">
        <v>200</v>
      </c>
      <c r="D276" s="226"/>
      <c r="E276" s="226"/>
      <c r="F276" s="226"/>
      <c r="G276" s="226"/>
      <c r="H276" s="226"/>
      <c r="I276" s="226"/>
      <c r="J276" s="227"/>
    </row>
    <row r="277" spans="2:10" ht="14.25" customHeight="1">
      <c r="B277" s="150"/>
      <c r="C277" s="151"/>
      <c r="D277" s="99"/>
      <c r="E277" s="99"/>
      <c r="F277" s="152"/>
      <c r="G277" s="173" t="s">
        <v>201</v>
      </c>
      <c r="H277" s="227"/>
      <c r="I277" s="164" t="s">
        <v>202</v>
      </c>
      <c r="J277" s="227"/>
    </row>
    <row r="278" spans="2:10" ht="14.25" customHeight="1">
      <c r="B278" s="98"/>
      <c r="C278" s="153"/>
      <c r="D278" s="27"/>
      <c r="E278" s="27"/>
      <c r="F278" s="154"/>
      <c r="G278" s="11" t="s">
        <v>19</v>
      </c>
      <c r="H278" s="11" t="s">
        <v>20</v>
      </c>
      <c r="I278" s="11" t="s">
        <v>21</v>
      </c>
      <c r="J278" s="11" t="s">
        <v>22</v>
      </c>
    </row>
    <row r="279" spans="2:10" ht="14.25" customHeight="1">
      <c r="B279" s="143"/>
      <c r="C279" s="143"/>
      <c r="D279" s="144"/>
      <c r="E279" s="144"/>
      <c r="F279" s="117"/>
      <c r="G279" s="81"/>
      <c r="H279" s="81"/>
      <c r="I279" s="81"/>
      <c r="J279" s="81"/>
    </row>
    <row r="280" spans="2:10" ht="14.25" customHeight="1">
      <c r="B280" s="19" t="s">
        <v>203</v>
      </c>
      <c r="C280" s="165" t="s">
        <v>204</v>
      </c>
      <c r="D280" s="226"/>
      <c r="E280" s="226"/>
      <c r="F280" s="226"/>
      <c r="G280" s="226"/>
      <c r="H280" s="226"/>
      <c r="I280" s="226"/>
      <c r="J280" s="227"/>
    </row>
    <row r="281" spans="2:10" ht="14.25" customHeight="1">
      <c r="B281" s="189"/>
      <c r="C281" s="224"/>
      <c r="D281" s="228"/>
      <c r="E281" s="228"/>
      <c r="F281" s="229"/>
      <c r="G281" s="164" t="s">
        <v>189</v>
      </c>
      <c r="H281" s="226"/>
      <c r="I281" s="226"/>
      <c r="J281" s="227"/>
    </row>
    <row r="282" spans="2:10" ht="14.25" customHeight="1">
      <c r="B282" s="232"/>
      <c r="C282" s="232"/>
      <c r="D282" s="233"/>
      <c r="E282" s="233"/>
      <c r="F282" s="234"/>
      <c r="G282" s="173" t="s">
        <v>17</v>
      </c>
      <c r="H282" s="227"/>
      <c r="I282" s="164" t="s">
        <v>205</v>
      </c>
      <c r="J282" s="227"/>
    </row>
    <row r="283" spans="2:10" ht="14.25" customHeight="1">
      <c r="B283" s="232"/>
      <c r="C283" s="235"/>
      <c r="D283" s="230"/>
      <c r="E283" s="230"/>
      <c r="F283" s="231"/>
      <c r="G283" s="11" t="s">
        <v>19</v>
      </c>
      <c r="H283" s="11" t="s">
        <v>20</v>
      </c>
      <c r="I283" s="11" t="s">
        <v>21</v>
      </c>
      <c r="J283" s="11" t="s">
        <v>22</v>
      </c>
    </row>
    <row r="284" spans="2:10" ht="14.25" customHeight="1">
      <c r="B284" s="143"/>
      <c r="C284" s="143"/>
      <c r="D284" s="144"/>
      <c r="E284" s="144"/>
      <c r="F284" s="117"/>
      <c r="G284" s="81"/>
      <c r="H284" s="81"/>
      <c r="I284" s="81"/>
      <c r="J284" s="81"/>
    </row>
    <row r="285" spans="2:10" ht="14.25" customHeight="1">
      <c r="B285" s="19" t="s">
        <v>206</v>
      </c>
      <c r="C285" s="172" t="s">
        <v>207</v>
      </c>
      <c r="D285" s="226"/>
      <c r="E285" s="226"/>
      <c r="F285" s="226"/>
      <c r="G285" s="226"/>
      <c r="H285" s="226"/>
      <c r="I285" s="226"/>
      <c r="J285" s="227"/>
    </row>
    <row r="286" spans="2:10" ht="14.25" customHeight="1">
      <c r="B286" s="189"/>
      <c r="C286" s="224"/>
      <c r="D286" s="228"/>
      <c r="E286" s="228"/>
      <c r="F286" s="229"/>
      <c r="G286" s="164" t="s">
        <v>151</v>
      </c>
      <c r="H286" s="226"/>
      <c r="I286" s="226"/>
      <c r="J286" s="227"/>
    </row>
    <row r="287" spans="2:10" ht="14.25" customHeight="1">
      <c r="B287" s="232"/>
      <c r="C287" s="232"/>
      <c r="D287" s="233"/>
      <c r="E287" s="233"/>
      <c r="F287" s="234"/>
      <c r="G287" s="173" t="s">
        <v>17</v>
      </c>
      <c r="H287" s="227"/>
      <c r="I287" s="173" t="s">
        <v>18</v>
      </c>
      <c r="J287" s="227"/>
    </row>
    <row r="288" spans="2:10" ht="14.25" customHeight="1">
      <c r="B288" s="235"/>
      <c r="C288" s="235"/>
      <c r="D288" s="230"/>
      <c r="E288" s="230"/>
      <c r="F288" s="231"/>
      <c r="G288" s="11" t="s">
        <v>19</v>
      </c>
      <c r="H288" s="11" t="s">
        <v>20</v>
      </c>
      <c r="I288" s="11" t="s">
        <v>21</v>
      </c>
      <c r="J288" s="11" t="s">
        <v>22</v>
      </c>
    </row>
    <row r="289" spans="2:10" ht="14.25" customHeight="1">
      <c r="B289" s="115"/>
      <c r="C289" s="115"/>
      <c r="D289" s="116"/>
      <c r="E289" s="116"/>
      <c r="F289" s="117"/>
      <c r="G289" s="81"/>
      <c r="H289" s="81"/>
      <c r="I289" s="81"/>
      <c r="J289" s="81"/>
    </row>
    <row r="290" spans="2:10" ht="14.25" customHeight="1">
      <c r="B290" s="155"/>
      <c r="C290" s="155"/>
      <c r="D290" s="155"/>
      <c r="E290" s="155"/>
      <c r="F290" s="156"/>
      <c r="G290" s="156"/>
      <c r="H290" s="156"/>
      <c r="I290" s="156"/>
      <c r="J290" s="156"/>
    </row>
    <row r="291" spans="2:10" ht="14.25" customHeight="1">
      <c r="B291" s="82"/>
      <c r="C291" s="82"/>
      <c r="D291" s="82"/>
      <c r="E291" s="82"/>
      <c r="F291" s="83"/>
      <c r="G291" s="83"/>
      <c r="H291" s="83"/>
      <c r="I291" s="83"/>
      <c r="J291" s="83"/>
    </row>
    <row r="292" spans="2:10" ht="14.25" customHeight="1">
      <c r="B292" s="116"/>
      <c r="C292" s="116"/>
      <c r="D292" s="116"/>
      <c r="E292" s="116"/>
      <c r="F292" s="157"/>
      <c r="G292" s="157"/>
      <c r="H292" s="157"/>
      <c r="I292" s="157"/>
      <c r="J292" s="157"/>
    </row>
    <row r="293" spans="2:10" ht="40.5" customHeight="1">
      <c r="B293" s="220" t="s">
        <v>208</v>
      </c>
      <c r="C293" s="226"/>
      <c r="D293" s="226"/>
      <c r="E293" s="226"/>
      <c r="F293" s="226"/>
      <c r="G293" s="226"/>
      <c r="H293" s="226"/>
      <c r="I293" s="226"/>
      <c r="J293" s="227"/>
    </row>
    <row r="294" spans="2:10" ht="29.25" customHeight="1">
      <c r="B294" s="123" t="s">
        <v>209</v>
      </c>
      <c r="C294" s="192" t="s">
        <v>210</v>
      </c>
      <c r="D294" s="226"/>
      <c r="E294" s="226"/>
      <c r="F294" s="226"/>
      <c r="G294" s="226"/>
      <c r="H294" s="226"/>
      <c r="I294" s="226"/>
      <c r="J294" s="227"/>
    </row>
    <row r="295" spans="2:10" ht="14.25" customHeight="1">
      <c r="B295" s="221"/>
      <c r="C295" s="171"/>
      <c r="D295" s="228"/>
      <c r="E295" s="228"/>
      <c r="F295" s="229"/>
      <c r="G295" s="164" t="s">
        <v>151</v>
      </c>
      <c r="H295" s="226"/>
      <c r="I295" s="226"/>
      <c r="J295" s="227"/>
    </row>
    <row r="296" spans="2:10" ht="14.25" customHeight="1">
      <c r="B296" s="232"/>
      <c r="C296" s="236"/>
      <c r="D296" s="233"/>
      <c r="E296" s="233"/>
      <c r="F296" s="234"/>
      <c r="G296" s="173" t="s">
        <v>17</v>
      </c>
      <c r="H296" s="227"/>
      <c r="I296" s="173" t="s">
        <v>18</v>
      </c>
      <c r="J296" s="227"/>
    </row>
    <row r="297" spans="2:10" ht="14.25" customHeight="1">
      <c r="B297" s="232"/>
      <c r="C297" s="230"/>
      <c r="D297" s="230"/>
      <c r="E297" s="230"/>
      <c r="F297" s="231"/>
      <c r="G297" s="11" t="s">
        <v>19</v>
      </c>
      <c r="H297" s="11" t="s">
        <v>20</v>
      </c>
      <c r="I297" s="11" t="s">
        <v>21</v>
      </c>
      <c r="J297" s="11" t="s">
        <v>22</v>
      </c>
    </row>
    <row r="298" spans="2:10" ht="14.25" customHeight="1">
      <c r="B298" s="149"/>
      <c r="D298" s="80"/>
      <c r="E298" s="80"/>
      <c r="F298" s="84" t="s">
        <v>211</v>
      </c>
      <c r="G298" s="45"/>
      <c r="H298" s="45">
        <v>5000</v>
      </c>
      <c r="I298" s="45">
        <v>3000</v>
      </c>
      <c r="J298" s="45">
        <v>6300</v>
      </c>
    </row>
    <row r="299" spans="2:10" ht="14.25" customHeight="1">
      <c r="B299" s="149"/>
      <c r="D299" s="80"/>
      <c r="E299" s="80"/>
      <c r="F299" s="84" t="s">
        <v>212</v>
      </c>
      <c r="G299" s="45"/>
      <c r="H299" s="45">
        <v>5000</v>
      </c>
      <c r="I299" s="45">
        <v>3000</v>
      </c>
      <c r="J299" s="45">
        <v>5155</v>
      </c>
    </row>
    <row r="300" spans="2:10" ht="14.25" customHeight="1">
      <c r="B300" s="158"/>
      <c r="C300" s="157"/>
      <c r="D300" s="159"/>
      <c r="E300" s="159"/>
      <c r="F300" s="85" t="s">
        <v>213</v>
      </c>
      <c r="G300" s="86">
        <f t="shared" ref="G300:J300" si="29">+G298 + G299</f>
        <v>0</v>
      </c>
      <c r="H300" s="86">
        <f t="shared" si="29"/>
        <v>10000</v>
      </c>
      <c r="I300" s="86">
        <f t="shared" si="29"/>
        <v>6000</v>
      </c>
      <c r="J300" s="86">
        <f t="shared" si="29"/>
        <v>11455</v>
      </c>
    </row>
    <row r="301" spans="2:10" ht="15.75" customHeight="1"/>
    <row r="302" spans="2:10" ht="15.75" customHeight="1"/>
    <row r="303" spans="2:10" ht="15.75" customHeight="1"/>
    <row r="304" spans="2:10" ht="15.75" customHeight="1">
      <c r="B304" s="218" t="s">
        <v>214</v>
      </c>
      <c r="C304" s="226"/>
      <c r="D304" s="226"/>
      <c r="E304" s="226"/>
      <c r="F304" s="226"/>
      <c r="G304" s="226"/>
      <c r="H304" s="226"/>
      <c r="I304" s="226"/>
      <c r="J304" s="227"/>
    </row>
    <row r="305" spans="2:10" ht="15.75" customHeight="1">
      <c r="B305" s="219" t="s">
        <v>215</v>
      </c>
      <c r="C305" s="228"/>
      <c r="D305" s="228"/>
      <c r="E305" s="228"/>
      <c r="F305" s="228"/>
      <c r="G305" s="228"/>
      <c r="H305" s="228"/>
      <c r="I305" s="228"/>
      <c r="J305" s="229"/>
    </row>
    <row r="306" spans="2:10" ht="15.75" customHeight="1">
      <c r="B306" s="232"/>
      <c r="C306" s="233"/>
      <c r="D306" s="233"/>
      <c r="E306" s="233"/>
      <c r="F306" s="233"/>
      <c r="G306" s="233"/>
      <c r="H306" s="233"/>
      <c r="I306" s="233"/>
      <c r="J306" s="234"/>
    </row>
    <row r="307" spans="2:10" ht="15.75" customHeight="1">
      <c r="B307" s="232"/>
      <c r="C307" s="233"/>
      <c r="D307" s="233"/>
      <c r="E307" s="233"/>
      <c r="F307" s="233"/>
      <c r="G307" s="233"/>
      <c r="H307" s="233"/>
      <c r="I307" s="233"/>
      <c r="J307" s="234"/>
    </row>
    <row r="308" spans="2:10" ht="15.75" customHeight="1">
      <c r="B308" s="232"/>
      <c r="C308" s="233"/>
      <c r="D308" s="233"/>
      <c r="E308" s="233"/>
      <c r="F308" s="233"/>
      <c r="G308" s="233"/>
      <c r="H308" s="233"/>
      <c r="I308" s="233"/>
      <c r="J308" s="234"/>
    </row>
    <row r="309" spans="2:10" ht="15.75" customHeight="1">
      <c r="B309" s="232"/>
      <c r="C309" s="233"/>
      <c r="D309" s="233"/>
      <c r="E309" s="233"/>
      <c r="F309" s="233"/>
      <c r="G309" s="233"/>
      <c r="H309" s="233"/>
      <c r="I309" s="233"/>
      <c r="J309" s="234"/>
    </row>
    <row r="310" spans="2:10" ht="15.75" customHeight="1">
      <c r="B310" s="235"/>
      <c r="C310" s="230"/>
      <c r="D310" s="230"/>
      <c r="E310" s="230"/>
      <c r="F310" s="230"/>
      <c r="G310" s="230"/>
      <c r="H310" s="230"/>
      <c r="I310" s="230"/>
      <c r="J310" s="231"/>
    </row>
    <row r="311" spans="2:10" ht="15.75" customHeight="1"/>
    <row r="312" spans="2:10" ht="15.75" customHeight="1"/>
    <row r="313" spans="2:10" ht="15.75" customHeight="1"/>
    <row r="314" spans="2:10" ht="15.75" customHeight="1"/>
    <row r="315" spans="2:10" ht="15.75" customHeight="1"/>
    <row r="316" spans="2:10" ht="15.75" customHeight="1"/>
    <row r="317" spans="2:10" ht="15.75" customHeight="1"/>
    <row r="318" spans="2:10" ht="15.75" customHeight="1"/>
    <row r="319" spans="2:10" ht="15.75" customHeight="1"/>
    <row r="320" spans="2:1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sheetData>
  <mergeCells count="273">
    <mergeCell ref="C257:F258"/>
    <mergeCell ref="G257:H257"/>
    <mergeCell ref="I257:J257"/>
    <mergeCell ref="C261:J261"/>
    <mergeCell ref="B262:B263"/>
    <mergeCell ref="G262:H262"/>
    <mergeCell ref="I262:J262"/>
    <mergeCell ref="C262:F263"/>
    <mergeCell ref="C266:J266"/>
    <mergeCell ref="B267:B268"/>
    <mergeCell ref="C267:F268"/>
    <mergeCell ref="G267:H267"/>
    <mergeCell ref="I267:J267"/>
    <mergeCell ref="C271:J271"/>
    <mergeCell ref="G286:J286"/>
    <mergeCell ref="G287:H287"/>
    <mergeCell ref="I287:J287"/>
    <mergeCell ref="B272:B273"/>
    <mergeCell ref="B281:B283"/>
    <mergeCell ref="G282:H282"/>
    <mergeCell ref="I282:J282"/>
    <mergeCell ref="C285:J285"/>
    <mergeCell ref="B286:B288"/>
    <mergeCell ref="C286:F288"/>
    <mergeCell ref="C280:J280"/>
    <mergeCell ref="G281:J281"/>
    <mergeCell ref="C272:F273"/>
    <mergeCell ref="G272:H272"/>
    <mergeCell ref="I272:J272"/>
    <mergeCell ref="C276:J276"/>
    <mergeCell ref="G277:H277"/>
    <mergeCell ref="I277:J277"/>
    <mergeCell ref="C281:F283"/>
    <mergeCell ref="C210:F211"/>
    <mergeCell ref="G210:J210"/>
    <mergeCell ref="C215:F216"/>
    <mergeCell ref="G215:J215"/>
    <mergeCell ref="C219:F219"/>
    <mergeCell ref="B220:F221"/>
    <mergeCell ref="G220:J220"/>
    <mergeCell ref="B222:F222"/>
    <mergeCell ref="C223:J223"/>
    <mergeCell ref="C244:F245"/>
    <mergeCell ref="B224:F226"/>
    <mergeCell ref="G224:H224"/>
    <mergeCell ref="I224:J224"/>
    <mergeCell ref="B230:J230"/>
    <mergeCell ref="C231:J231"/>
    <mergeCell ref="G232:J232"/>
    <mergeCell ref="B232:B235"/>
    <mergeCell ref="C232:F235"/>
    <mergeCell ref="G233:H233"/>
    <mergeCell ref="I233:J233"/>
    <mergeCell ref="B304:J304"/>
    <mergeCell ref="B305:J310"/>
    <mergeCell ref="B293:J293"/>
    <mergeCell ref="C294:J294"/>
    <mergeCell ref="B295:B297"/>
    <mergeCell ref="C295:F297"/>
    <mergeCell ref="G295:J295"/>
    <mergeCell ref="G296:H296"/>
    <mergeCell ref="I296:J296"/>
    <mergeCell ref="B11:J11"/>
    <mergeCell ref="B13:B16"/>
    <mergeCell ref="C13:F16"/>
    <mergeCell ref="G13:J13"/>
    <mergeCell ref="G14:H14"/>
    <mergeCell ref="I14:J14"/>
    <mergeCell ref="C17:F17"/>
    <mergeCell ref="B18:B19"/>
    <mergeCell ref="C18:C19"/>
    <mergeCell ref="D18:F19"/>
    <mergeCell ref="G18:H18"/>
    <mergeCell ref="I18:J18"/>
    <mergeCell ref="D20:F20"/>
    <mergeCell ref="D21:F21"/>
    <mergeCell ref="G26:H26"/>
    <mergeCell ref="I26:J26"/>
    <mergeCell ref="G33:J33"/>
    <mergeCell ref="G34:H34"/>
    <mergeCell ref="I34:J34"/>
    <mergeCell ref="G38:H38"/>
    <mergeCell ref="I38:J38"/>
    <mergeCell ref="D28:F28"/>
    <mergeCell ref="D29:F29"/>
    <mergeCell ref="D30:F30"/>
    <mergeCell ref="K26:L26"/>
    <mergeCell ref="M26:N26"/>
    <mergeCell ref="D22:F22"/>
    <mergeCell ref="D23:F23"/>
    <mergeCell ref="B25:B27"/>
    <mergeCell ref="C25:C27"/>
    <mergeCell ref="D25:F27"/>
    <mergeCell ref="G25:J25"/>
    <mergeCell ref="K25:N25"/>
    <mergeCell ref="B33:B36"/>
    <mergeCell ref="C33:F36"/>
    <mergeCell ref="B38:B39"/>
    <mergeCell ref="C38:C39"/>
    <mergeCell ref="G51:J51"/>
    <mergeCell ref="K51:N51"/>
    <mergeCell ref="G52:H52"/>
    <mergeCell ref="I52:J52"/>
    <mergeCell ref="K52:L52"/>
    <mergeCell ref="M52:N52"/>
    <mergeCell ref="D38:F39"/>
    <mergeCell ref="D40:F40"/>
    <mergeCell ref="D41:F41"/>
    <mergeCell ref="D42:F42"/>
    <mergeCell ref="D43:F43"/>
    <mergeCell ref="D44:F44"/>
    <mergeCell ref="D45:F45"/>
    <mergeCell ref="D46:F46"/>
    <mergeCell ref="D47:F47"/>
    <mergeCell ref="D48:F48"/>
    <mergeCell ref="D49:F49"/>
    <mergeCell ref="B51:B53"/>
    <mergeCell ref="C51:C53"/>
    <mergeCell ref="D51:F53"/>
    <mergeCell ref="I81:J81"/>
    <mergeCell ref="C86:J86"/>
    <mergeCell ref="B70:F73"/>
    <mergeCell ref="B75:B76"/>
    <mergeCell ref="C75:F76"/>
    <mergeCell ref="D79:F79"/>
    <mergeCell ref="B81:F82"/>
    <mergeCell ref="B83:F83"/>
    <mergeCell ref="B84:F84"/>
    <mergeCell ref="D85:F85"/>
    <mergeCell ref="C102:F102"/>
    <mergeCell ref="C103:F103"/>
    <mergeCell ref="D104:F104"/>
    <mergeCell ref="C105:J105"/>
    <mergeCell ref="B106:B108"/>
    <mergeCell ref="G106:H106"/>
    <mergeCell ref="I106:J106"/>
    <mergeCell ref="C106:F108"/>
    <mergeCell ref="B110:F111"/>
    <mergeCell ref="G110:H110"/>
    <mergeCell ref="I110:J110"/>
    <mergeCell ref="B112:F112"/>
    <mergeCell ref="B113:F113"/>
    <mergeCell ref="B115:B116"/>
    <mergeCell ref="I115:J115"/>
    <mergeCell ref="C115:F116"/>
    <mergeCell ref="G115:H115"/>
    <mergeCell ref="C117:F117"/>
    <mergeCell ref="C118:F118"/>
    <mergeCell ref="C119:F119"/>
    <mergeCell ref="D120:F120"/>
    <mergeCell ref="B124:J124"/>
    <mergeCell ref="B126:B129"/>
    <mergeCell ref="C126:F129"/>
    <mergeCell ref="G126:J126"/>
    <mergeCell ref="G127:H127"/>
    <mergeCell ref="I127:J127"/>
    <mergeCell ref="C130:J130"/>
    <mergeCell ref="B131:B132"/>
    <mergeCell ref="I131:J131"/>
    <mergeCell ref="C131:F132"/>
    <mergeCell ref="G131:H131"/>
    <mergeCell ref="D135:F135"/>
    <mergeCell ref="C136:J136"/>
    <mergeCell ref="B137:B138"/>
    <mergeCell ref="G137:H137"/>
    <mergeCell ref="I137:J137"/>
    <mergeCell ref="C137:F138"/>
    <mergeCell ref="D141:F141"/>
    <mergeCell ref="C142:F142"/>
    <mergeCell ref="B143:B144"/>
    <mergeCell ref="C143:F144"/>
    <mergeCell ref="G143:H143"/>
    <mergeCell ref="I143:J143"/>
    <mergeCell ref="B149:B150"/>
    <mergeCell ref="B159:B160"/>
    <mergeCell ref="D147:F147"/>
    <mergeCell ref="C148:J148"/>
    <mergeCell ref="C149:F150"/>
    <mergeCell ref="G149:H149"/>
    <mergeCell ref="I149:J149"/>
    <mergeCell ref="B157:J157"/>
    <mergeCell ref="C158:J158"/>
    <mergeCell ref="G169:H169"/>
    <mergeCell ref="I169:J169"/>
    <mergeCell ref="B169:B170"/>
    <mergeCell ref="B173:B174"/>
    <mergeCell ref="B177:B178"/>
    <mergeCell ref="B181:B182"/>
    <mergeCell ref="B186:B187"/>
    <mergeCell ref="C159:F160"/>
    <mergeCell ref="C164:J164"/>
    <mergeCell ref="B165:B166"/>
    <mergeCell ref="G165:H165"/>
    <mergeCell ref="I165:J165"/>
    <mergeCell ref="C168:J168"/>
    <mergeCell ref="C172:J172"/>
    <mergeCell ref="G173:H173"/>
    <mergeCell ref="I173:J173"/>
    <mergeCell ref="G177:H177"/>
    <mergeCell ref="I177:J177"/>
    <mergeCell ref="C180:J180"/>
    <mergeCell ref="G181:H181"/>
    <mergeCell ref="I181:J181"/>
    <mergeCell ref="C181:F182"/>
    <mergeCell ref="C186:F187"/>
    <mergeCell ref="G186:H186"/>
    <mergeCell ref="I186:J186"/>
    <mergeCell ref="C188:F188"/>
    <mergeCell ref="C189:F189"/>
    <mergeCell ref="B193:J193"/>
    <mergeCell ref="C194:J194"/>
    <mergeCell ref="C195:F196"/>
    <mergeCell ref="G195:J195"/>
    <mergeCell ref="C200:F201"/>
    <mergeCell ref="G200:J200"/>
    <mergeCell ref="C205:F206"/>
    <mergeCell ref="G205:J205"/>
    <mergeCell ref="C251:J251"/>
    <mergeCell ref="G252:J252"/>
    <mergeCell ref="C247:J247"/>
    <mergeCell ref="B248:F249"/>
    <mergeCell ref="G248:H248"/>
    <mergeCell ref="I248:J248"/>
    <mergeCell ref="B250:F250"/>
    <mergeCell ref="B252:B254"/>
    <mergeCell ref="C252:F254"/>
    <mergeCell ref="G253:H253"/>
    <mergeCell ref="I253:J253"/>
    <mergeCell ref="B237:F238"/>
    <mergeCell ref="G237:H237"/>
    <mergeCell ref="I237:J237"/>
    <mergeCell ref="G244:H244"/>
    <mergeCell ref="I244:J244"/>
    <mergeCell ref="B239:F239"/>
    <mergeCell ref="B240:F240"/>
    <mergeCell ref="B241:F241"/>
    <mergeCell ref="D242:F242"/>
    <mergeCell ref="C243:J243"/>
    <mergeCell ref="B244:B245"/>
    <mergeCell ref="G87:H87"/>
    <mergeCell ref="I87:J87"/>
    <mergeCell ref="G93:H93"/>
    <mergeCell ref="I93:J93"/>
    <mergeCell ref="B93:F95"/>
    <mergeCell ref="D97:F97"/>
    <mergeCell ref="B99:B100"/>
    <mergeCell ref="C99:F100"/>
    <mergeCell ref="G99:H99"/>
    <mergeCell ref="I99:J99"/>
    <mergeCell ref="C101:F101"/>
    <mergeCell ref="D54:F54"/>
    <mergeCell ref="D55:F55"/>
    <mergeCell ref="D57:F57"/>
    <mergeCell ref="D58:F58"/>
    <mergeCell ref="D59:F59"/>
    <mergeCell ref="D60:F60"/>
    <mergeCell ref="D56:F56"/>
    <mergeCell ref="B87:F88"/>
    <mergeCell ref="D65:F65"/>
    <mergeCell ref="D66:F66"/>
    <mergeCell ref="D61:F61"/>
    <mergeCell ref="D62:F62"/>
    <mergeCell ref="D64:F64"/>
    <mergeCell ref="C69:J69"/>
    <mergeCell ref="G70:J70"/>
    <mergeCell ref="C74:J74"/>
    <mergeCell ref="D63:F63"/>
    <mergeCell ref="D67:F67"/>
    <mergeCell ref="G71:H71"/>
    <mergeCell ref="I71:J71"/>
    <mergeCell ref="G75:H75"/>
    <mergeCell ref="I75:J75"/>
    <mergeCell ref="G81:H81"/>
  </mergeCells>
  <dataValidations count="2">
    <dataValidation type="list" allowBlank="1" showErrorMessage="1" sqref="C188:C189" xr:uid="{00000000-0002-0000-0000-000003000000}">
      <formula1>technology</formula1>
    </dataValidation>
    <dataValidation type="list" allowBlank="1" showErrorMessage="1" sqref="D20:D22 D28:D30 D40:D48 D54:D67" xr:uid="{00000000-0002-0000-0000-000005000000}">
      <formula1>IUCN_category</formula1>
    </dataValidation>
  </dataValidations>
  <hyperlinks>
    <hyperlink ref="H3" location="'CI Worksheet'!A11" display="Conserving and Sustainably Using Biodiversity" xr:uid="{00000000-0004-0000-0000-000000000000}"/>
    <hyperlink ref="H4" location="'CI Worksheet'!A98" display="Sustainably Managing and Restoring Land" xr:uid="{00000000-0004-0000-0000-000001000000}"/>
    <hyperlink ref="H5" location="'CI Worksheet'!A137" display="Reducing GHG Emissions" xr:uid="{00000000-0004-0000-0000-000002000000}"/>
    <hyperlink ref="H6" location="'CI Worksheet'!A173" display="Strengthening Transboundary Water Management" xr:uid="{00000000-0004-0000-0000-000003000000}"/>
    <hyperlink ref="H7" location="'CI Worksheet'!A210" display="Reducing Chemicals and Waste" xr:uid="{00000000-0004-0000-0000-000004000000}"/>
    <hyperlink ref="H8" location="'CI Worksheet'!A273" display="Direct Beneficiaries" xr:uid="{00000000-0004-0000-0000-000005000000}"/>
  </hyperlink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Lists!$B$26:$B$55</xm:f>
          </x14:formula1>
          <xm:sqref>B239:B241</xm:sqref>
        </x14:dataValidation>
        <x14:dataValidation type="list" allowBlank="1" showErrorMessage="1" xr:uid="{00000000-0002-0000-0000-000001000000}">
          <x14:formula1>
            <xm:f>Lists!$B$78:$B$82</xm:f>
          </x14:formula1>
          <xm:sqref>G202:J203 G207:J208 G212:J213 G217:J218</xm:sqref>
        </x14:dataValidation>
        <x14:dataValidation type="list" allowBlank="1" showErrorMessage="1" xr:uid="{00000000-0002-0000-0000-000002000000}">
          <x14:formula1>
            <xm:f>Lists!$B$60:$B$62</xm:f>
          </x14:formula1>
          <xm:sqref>C96</xm:sqref>
        </x14:dataValidation>
        <x14:dataValidation type="list" allowBlank="1" showErrorMessage="1" xr:uid="{00000000-0002-0000-0000-000004000000}">
          <x14:formula1>
            <xm:f>Lists!$B$72:$B$74</xm:f>
          </x14:formula1>
          <xm:sqref>C145:C146</xm:sqref>
        </x14:dataValidation>
        <x14:dataValidation type="list" allowBlank="1" showErrorMessage="1" xr:uid="{00000000-0002-0000-0000-000006000000}">
          <x14:formula1>
            <xm:f>Lists!$B$66:$B$68</xm:f>
          </x14:formula1>
          <xm:sqref>C133:C134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000"/>
  <sheetViews>
    <sheetView workbookViewId="0"/>
  </sheetViews>
  <sheetFormatPr defaultColWidth="14.42578125" defaultRowHeight="15" customHeight="1"/>
  <cols>
    <col min="1" max="1" width="8.85546875" customWidth="1"/>
    <col min="2" max="2" width="44.42578125" customWidth="1"/>
    <col min="3" max="26" width="8.85546875" customWidth="1"/>
  </cols>
  <sheetData>
    <row r="2" spans="2:2" ht="14.45">
      <c r="B2" s="87" t="s">
        <v>216</v>
      </c>
    </row>
    <row r="3" spans="2:2" ht="14.45">
      <c r="B3" s="88" t="s">
        <v>30</v>
      </c>
    </row>
    <row r="4" spans="2:2" ht="14.45">
      <c r="B4" s="89" t="s">
        <v>66</v>
      </c>
    </row>
    <row r="5" spans="2:2" ht="14.45">
      <c r="B5" s="89" t="s">
        <v>77</v>
      </c>
    </row>
    <row r="6" spans="2:2" ht="14.45">
      <c r="B6" s="89" t="s">
        <v>47</v>
      </c>
    </row>
    <row r="7" spans="2:2" ht="14.45">
      <c r="B7" s="89" t="s">
        <v>217</v>
      </c>
    </row>
    <row r="8" spans="2:2" ht="14.45">
      <c r="B8" s="89" t="s">
        <v>218</v>
      </c>
    </row>
    <row r="9" spans="2:2" ht="14.45">
      <c r="B9" s="89" t="s">
        <v>219</v>
      </c>
    </row>
    <row r="10" spans="2:2" ht="14.45">
      <c r="B10" s="89" t="s">
        <v>54</v>
      </c>
    </row>
    <row r="11" spans="2:2" ht="14.45">
      <c r="B11" s="89" t="s">
        <v>52</v>
      </c>
    </row>
    <row r="13" spans="2:2" ht="14.45">
      <c r="B13" s="87" t="s">
        <v>220</v>
      </c>
    </row>
    <row r="14" spans="2:2" ht="14.45">
      <c r="B14" s="88" t="s">
        <v>30</v>
      </c>
    </row>
    <row r="15" spans="2:2" ht="14.45">
      <c r="B15" s="89" t="s">
        <v>221</v>
      </c>
    </row>
    <row r="16" spans="2:2" ht="14.45">
      <c r="B16" s="89" t="s">
        <v>222</v>
      </c>
    </row>
    <row r="17" spans="2:2" ht="14.45">
      <c r="B17" s="89" t="s">
        <v>223</v>
      </c>
    </row>
    <row r="18" spans="2:2" ht="14.45">
      <c r="B18" s="89" t="s">
        <v>224</v>
      </c>
    </row>
    <row r="19" spans="2:2" ht="14.45">
      <c r="B19" s="89" t="s">
        <v>225</v>
      </c>
    </row>
    <row r="20" spans="2:2" ht="14.45">
      <c r="B20" s="89" t="s">
        <v>226</v>
      </c>
    </row>
    <row r="21" spans="2:2" ht="15.75" customHeight="1">
      <c r="B21" s="89" t="s">
        <v>227</v>
      </c>
    </row>
    <row r="22" spans="2:2" ht="15.75" customHeight="1">
      <c r="B22" s="89" t="s">
        <v>228</v>
      </c>
    </row>
    <row r="23" spans="2:2" ht="15.75" customHeight="1">
      <c r="B23" s="89" t="s">
        <v>52</v>
      </c>
    </row>
    <row r="24" spans="2:2" ht="15.75" customHeight="1"/>
    <row r="25" spans="2:2" ht="15.75" customHeight="1">
      <c r="B25" s="87" t="s">
        <v>229</v>
      </c>
    </row>
    <row r="26" spans="2:2" ht="15.75" customHeight="1">
      <c r="B26" s="88" t="s">
        <v>30</v>
      </c>
    </row>
    <row r="27" spans="2:2" ht="15.75" customHeight="1">
      <c r="B27" s="89" t="s">
        <v>230</v>
      </c>
    </row>
    <row r="28" spans="2:2" ht="15.75" customHeight="1">
      <c r="B28" s="89" t="s">
        <v>231</v>
      </c>
    </row>
    <row r="29" spans="2:2" ht="15.75" customHeight="1">
      <c r="B29" s="89" t="s">
        <v>232</v>
      </c>
    </row>
    <row r="30" spans="2:2" ht="15.75" customHeight="1">
      <c r="B30" s="89" t="s">
        <v>233</v>
      </c>
    </row>
    <row r="31" spans="2:2" ht="15.75" customHeight="1">
      <c r="B31" s="89" t="s">
        <v>234</v>
      </c>
    </row>
    <row r="32" spans="2:2" ht="15.75" customHeight="1">
      <c r="B32" s="89" t="s">
        <v>235</v>
      </c>
    </row>
    <row r="33" spans="2:2" ht="15.75" customHeight="1">
      <c r="B33" s="89" t="s">
        <v>236</v>
      </c>
    </row>
    <row r="34" spans="2:2" ht="15.75" customHeight="1">
      <c r="B34" s="89" t="s">
        <v>237</v>
      </c>
    </row>
    <row r="35" spans="2:2" ht="15.75" customHeight="1">
      <c r="B35" s="89" t="s">
        <v>238</v>
      </c>
    </row>
    <row r="36" spans="2:2" ht="15.75" customHeight="1">
      <c r="B36" s="89" t="s">
        <v>239</v>
      </c>
    </row>
    <row r="37" spans="2:2" ht="15.75" customHeight="1">
      <c r="B37" s="89" t="s">
        <v>240</v>
      </c>
    </row>
    <row r="38" spans="2:2" ht="15.75" customHeight="1">
      <c r="B38" s="89" t="s">
        <v>241</v>
      </c>
    </row>
    <row r="39" spans="2:2" ht="15.75" customHeight="1">
      <c r="B39" s="89" t="s">
        <v>242</v>
      </c>
    </row>
    <row r="40" spans="2:2" ht="15.75" customHeight="1">
      <c r="B40" s="89" t="s">
        <v>243</v>
      </c>
    </row>
    <row r="41" spans="2:2" ht="15.75" customHeight="1">
      <c r="B41" s="89" t="s">
        <v>244</v>
      </c>
    </row>
    <row r="42" spans="2:2" ht="15.75" customHeight="1">
      <c r="B42" s="89" t="s">
        <v>245</v>
      </c>
    </row>
    <row r="43" spans="2:2" ht="15.75" customHeight="1">
      <c r="B43" s="89" t="s">
        <v>246</v>
      </c>
    </row>
    <row r="44" spans="2:2" ht="15.75" customHeight="1">
      <c r="B44" s="89" t="s">
        <v>247</v>
      </c>
    </row>
    <row r="45" spans="2:2" ht="15.75" customHeight="1">
      <c r="B45" s="89" t="s">
        <v>248</v>
      </c>
    </row>
    <row r="46" spans="2:2" ht="15.75" customHeight="1">
      <c r="B46" s="89" t="s">
        <v>249</v>
      </c>
    </row>
    <row r="47" spans="2:2" ht="15.75" customHeight="1">
      <c r="B47" s="89" t="s">
        <v>250</v>
      </c>
    </row>
    <row r="48" spans="2:2" ht="15.75" customHeight="1">
      <c r="B48" s="89" t="s">
        <v>251</v>
      </c>
    </row>
    <row r="49" spans="2:2" ht="15.75" customHeight="1">
      <c r="B49" s="89" t="s">
        <v>252</v>
      </c>
    </row>
    <row r="50" spans="2:2" ht="15.75" customHeight="1">
      <c r="B50" s="89" t="s">
        <v>253</v>
      </c>
    </row>
    <row r="51" spans="2:2" ht="15.75" customHeight="1">
      <c r="B51" s="89" t="s">
        <v>254</v>
      </c>
    </row>
    <row r="52" spans="2:2" ht="15.75" customHeight="1">
      <c r="B52" s="89" t="s">
        <v>255</v>
      </c>
    </row>
    <row r="53" spans="2:2" ht="15.75" customHeight="1">
      <c r="B53" s="89" t="s">
        <v>256</v>
      </c>
    </row>
    <row r="54" spans="2:2" ht="15.75" customHeight="1">
      <c r="B54" s="89" t="s">
        <v>257</v>
      </c>
    </row>
    <row r="55" spans="2:2" ht="15.75" customHeight="1">
      <c r="B55" s="89" t="s">
        <v>258</v>
      </c>
    </row>
    <row r="56" spans="2:2" ht="15.75" customHeight="1"/>
    <row r="57" spans="2:2" ht="15.75" customHeight="1"/>
    <row r="58" spans="2:2" ht="15.75" customHeight="1"/>
    <row r="59" spans="2:2" ht="15.75" customHeight="1">
      <c r="B59" s="87" t="s">
        <v>259</v>
      </c>
    </row>
    <row r="60" spans="2:2" ht="15.75" customHeight="1">
      <c r="B60" s="88" t="s">
        <v>30</v>
      </c>
    </row>
    <row r="61" spans="2:2" ht="15.75" customHeight="1">
      <c r="B61" s="89" t="s">
        <v>260</v>
      </c>
    </row>
    <row r="62" spans="2:2" ht="15.75" customHeight="1">
      <c r="B62" s="89" t="s">
        <v>261</v>
      </c>
    </row>
    <row r="63" spans="2:2" ht="15.75" customHeight="1"/>
    <row r="64" spans="2:2" ht="15.75" customHeight="1"/>
    <row r="65" spans="2:2" ht="15.75" customHeight="1">
      <c r="B65" s="87" t="s">
        <v>262</v>
      </c>
    </row>
    <row r="66" spans="2:2" ht="15.75" customHeight="1">
      <c r="B66" s="88" t="s">
        <v>30</v>
      </c>
    </row>
    <row r="67" spans="2:2" ht="15.75" customHeight="1">
      <c r="B67" s="89" t="s">
        <v>263</v>
      </c>
    </row>
    <row r="68" spans="2:2" ht="15.75" customHeight="1">
      <c r="B68" s="89" t="s">
        <v>264</v>
      </c>
    </row>
    <row r="69" spans="2:2" ht="15.75" customHeight="1"/>
    <row r="70" spans="2:2" ht="15.75" customHeight="1"/>
    <row r="71" spans="2:2" ht="15.75" customHeight="1">
      <c r="B71" s="87" t="s">
        <v>265</v>
      </c>
    </row>
    <row r="72" spans="2:2" ht="15.75" customHeight="1">
      <c r="B72" s="88" t="s">
        <v>30</v>
      </c>
    </row>
    <row r="73" spans="2:2" ht="15.75" customHeight="1">
      <c r="B73" s="89" t="s">
        <v>266</v>
      </c>
    </row>
    <row r="74" spans="2:2" ht="15.75" customHeight="1">
      <c r="B74" s="89" t="s">
        <v>267</v>
      </c>
    </row>
    <row r="75" spans="2:2" ht="15.75" customHeight="1"/>
    <row r="76" spans="2:2" ht="15.75" customHeight="1"/>
    <row r="77" spans="2:2" ht="15.75" customHeight="1">
      <c r="B77" s="89" t="s">
        <v>268</v>
      </c>
    </row>
    <row r="78" spans="2:2" ht="15.75" customHeight="1">
      <c r="B78" s="90" t="s">
        <v>30</v>
      </c>
    </row>
    <row r="79" spans="2:2" ht="15.75" customHeight="1">
      <c r="B79" s="12">
        <v>1</v>
      </c>
    </row>
    <row r="80" spans="2:2" ht="15.75" customHeight="1">
      <c r="B80" s="12">
        <v>2</v>
      </c>
    </row>
    <row r="81" spans="2:2" ht="15.75" customHeight="1">
      <c r="B81" s="12">
        <v>3</v>
      </c>
    </row>
    <row r="82" spans="2:2" ht="15.75" customHeight="1">
      <c r="B82" s="12">
        <v>4</v>
      </c>
    </row>
    <row r="83" spans="2:2" ht="15.75" customHeight="1"/>
    <row r="84" spans="2:2" ht="15.75" customHeight="1"/>
    <row r="85" spans="2:2" ht="15.75" customHeight="1"/>
    <row r="86" spans="2:2" ht="15.75" customHeight="1"/>
    <row r="87" spans="2:2" ht="15.75" customHeight="1"/>
    <row r="88" spans="2:2" ht="15.75" customHeight="1"/>
    <row r="89" spans="2:2" ht="15.75" customHeight="1"/>
    <row r="90" spans="2:2" ht="15.75" customHeight="1"/>
    <row r="91" spans="2:2" ht="15.75" customHeight="1"/>
    <row r="92" spans="2:2" ht="15.75" customHeight="1"/>
    <row r="93" spans="2:2" ht="15.75" customHeight="1"/>
    <row r="94" spans="2:2" ht="15.75" customHeight="1"/>
    <row r="95" spans="2:2" ht="15.75" customHeight="1"/>
    <row r="96" spans="2:2"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57b53f-0493-42a0-86f6-b9b1333ab06d">
      <Terms xmlns="http://schemas.microsoft.com/office/infopath/2007/PartnerControls"/>
    </lcf76f155ced4ddcb4097134ff3c332f>
    <TaxCatchAll xmlns="3e02667f-0271-471b-bd6e-11a2e16def1d" xsi:nil="true"/>
    <DocType xmlns="ceb00776-aa5c-4fc8-b6fe-5f035152e4b6">MTR</DocType>
    <ProjectTypeSubType2 xmlns="b8caa731-411c-4ce8-a2a6-5b517e250d33" xsi:nil="true"/>
    <Phase xmlns="b8caa731-411c-4ce8-a2a6-5b517e250d33">GEF - 7</Phase>
    <ProjectTitle xmlns="b8caa731-411c-4ce8-a2a6-5b517e250d33" xsi:nil="true"/>
    <ProjectTypeSubType1 xmlns="b8caa731-411c-4ce8-a2a6-5b517e250d33" xsi:nil="true"/>
    <DocClassification xmlns="b8caa731-411c-4ce8-a2a6-5b517e250d33">Public</DocClassification>
    <ProjectType xmlns="b8caa731-411c-4ce8-a2a6-5b517e250d33" xsi:nil="true"/>
    <GEFCountry xmlns="ceb00776-aa5c-4fc8-b6fe-5f035152e4b6">Regional</GEFCountry>
    <Classification xmlns="ceb00776-aa5c-4fc8-b6fe-5f035152e4b6">Public</Classification>
    <Country1 xmlns="ceb00776-aa5c-4fc8-b6fe-5f035152e4b6" xsi:nil="true"/>
    <DocPrefix xmlns="ceb00776-aa5c-4fc8-b6fe-5f035152e4b6">Mid-term Review (MTR)</DocPrefix>
    <GEFID xmlns="ceb00776-aa5c-4fc8-b6fe-5f035152e4b6">10685</GEFID>
    <ProjectType xmlns="ceb00776-aa5c-4fc8-b6fe-5f035152e4b6">FSP</ProjectType>
    <DocCategory xmlns="b8caa731-411c-4ce8-a2a6-5b517e250d33" xsi:nil="true"/>
    <GEFProjectID xmlns="ceb00776-aa5c-4fc8-b6fe-5f035152e4b6">a39feed7-7eff-ea11-a815-000d3a337c9e</GEFProjectID>
    <DocActive xmlns="ceb00776-aa5c-4fc8-b6fe-5f035152e4b6">Active</DocActive>
    <DocCategory xmlns="ceb00776-aa5c-4fc8-b6fe-5f035152e4b6">M and E Document</DocCategory>
    <FocalArea xmlns="b8caa731-411c-4ce8-a2a6-5b517e250d33" xsi:nil="true"/>
    <FocalArea xmlns="ceb00776-aa5c-4fc8-b6fe-5f035152e4b6">International Waters</FocalArea>
    <ProjectStatus xmlns="b8caa731-411c-4ce8-a2a6-5b517e250d33">Under Implementation</ProjectStatus>
    <ProjectTitle xmlns="ceb00776-aa5c-4fc8-b6fe-5f035152e4b6">Build back a blue and stronger Mediterranean</ProjectTitle>
    <RecordStatus xmlns="b8caa731-411c-4ce8-a2a6-5b517e250d33">Active</RecordStatus>
    <TrustFundType xmlns="ceb00776-aa5c-4fc8-b6fe-5f035152e4b6">GET</TrustFundType>
    <DocumentTitle xmlns="ceb00776-aa5c-4fc8-b6fe-5f035152e4b6">20250904_GEF Core Indicators_10685_MedFund2 MTR</DocumentTitle>
    <GEFID xmlns="b8caa731-411c-4ce8-a2a6-5b517e250d33" xsi:nil="true"/>
    <TrustFund xmlns="b8caa731-411c-4ce8-a2a6-5b517e250d33">GET</TrustFun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F Documents Content Type" ma:contentTypeID="0x01010000FE34C145B86045B63DA32DFB8FDDBE00F30692405A985C4A8B0A6D5A715BB992" ma:contentTypeVersion="28" ma:contentTypeDescription="" ma:contentTypeScope="" ma:versionID="89539d5874db385a1bce5bdad7c4460f">
  <xsd:schema xmlns:xsd="http://www.w3.org/2001/XMLSchema" xmlns:xs="http://www.w3.org/2001/XMLSchema" xmlns:p="http://schemas.microsoft.com/office/2006/metadata/properties" xmlns:ns2="ceb00776-aa5c-4fc8-b6fe-5f035152e4b6" xmlns:ns3="c7ede9f9-c657-4e65-88e7-7be717847d9e" xmlns:ns4="3e02667f-0271-471b-bd6e-11a2e16def1d" xmlns:ns5="ff57b53f-0493-42a0-86f6-b9b1333ab06d" xmlns:ns6="b8caa731-411c-4ce8-a2a6-5b517e250d33" targetNamespace="http://schemas.microsoft.com/office/2006/metadata/properties" ma:root="true" ma:fieldsID="4695750258b5d078ac10f26d822d74c8" ns2:_="" ns3:_="" ns4:_="" ns5:_="" ns6:_="">
    <xsd:import namespace="ceb00776-aa5c-4fc8-b6fe-5f035152e4b6"/>
    <xsd:import namespace="c7ede9f9-c657-4e65-88e7-7be717847d9e"/>
    <xsd:import namespace="3e02667f-0271-471b-bd6e-11a2e16def1d"/>
    <xsd:import namespace="ff57b53f-0493-42a0-86f6-b9b1333ab06d"/>
    <xsd:import namespace="b8caa731-411c-4ce8-a2a6-5b517e250d33"/>
    <xsd:element name="properties">
      <xsd:complexType>
        <xsd:sequence>
          <xsd:element name="documentManagement">
            <xsd:complexType>
              <xsd:all>
                <xsd:element ref="ns2:Classification" minOccurs="0"/>
                <xsd:element ref="ns2:Country1" minOccurs="0"/>
                <xsd:element ref="ns2:DocActive" minOccurs="0"/>
                <xsd:element ref="ns2:DocCategory" minOccurs="0"/>
                <xsd:element ref="ns2:DocPrefix" minOccurs="0"/>
                <xsd:element ref="ns2:DocType" minOccurs="0"/>
                <xsd:element ref="ns2:DocumentTitle" minOccurs="0"/>
                <xsd:element ref="ns2:FocalArea" minOccurs="0"/>
                <xsd:element ref="ns2:GEFID" minOccurs="0"/>
                <xsd:element ref="ns2:ProjectTitle" minOccurs="0"/>
                <xsd:element ref="ns2:ProjectType" minOccurs="0"/>
                <xsd:element ref="ns2:TrustFundType" minOccurs="0"/>
                <xsd:element ref="ns3:MediaServiceMetadata" minOccurs="0"/>
                <xsd:element ref="ns3:MediaServiceFastMetadata" minOccurs="0"/>
                <xsd:element ref="ns4:TaxCatchAll" minOccurs="0"/>
                <xsd:element ref="ns2:GEFCountry" minOccurs="0"/>
                <xsd:element ref="ns2:GEFProjectID" minOccurs="0"/>
                <xsd:element ref="ns5:MediaServiceAutoTags" minOccurs="0"/>
                <xsd:element ref="ns5:MediaServiceOCR"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ServiceAutoKeyPoints" minOccurs="0"/>
                <xsd:element ref="ns5:MediaServiceKeyPoints"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element ref="ns6:ProjectTypeSubType1" minOccurs="0"/>
                <xsd:element ref="ns6:ProjectTypeSubType2" minOccurs="0"/>
                <xsd:element ref="ns6:DocCategory" minOccurs="0"/>
                <xsd:element ref="ns6:DocClassification" minOccurs="0"/>
                <xsd:element ref="ns6:FocalArea" minOccurs="0"/>
                <xsd:element ref="ns6:GEFID" minOccurs="0"/>
                <xsd:element ref="ns6:Phase" minOccurs="0"/>
                <xsd:element ref="ns6:ProjectStatus" minOccurs="0"/>
                <xsd:element ref="ns6:ProjectTitle" minOccurs="0"/>
                <xsd:element ref="ns6:ProjectType" minOccurs="0"/>
                <xsd:element ref="ns6:RecordStatus" minOccurs="0"/>
                <xsd:element ref="ns6:TrustF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00776-aa5c-4fc8-b6fe-5f035152e4b6" elementFormDefault="qualified">
    <xsd:import namespace="http://schemas.microsoft.com/office/2006/documentManagement/types"/>
    <xsd:import namespace="http://schemas.microsoft.com/office/infopath/2007/PartnerControls"/>
    <xsd:element name="Classification" ma:index="8" nillable="true" ma:displayName="Classification" ma:internalName="Classification">
      <xsd:simpleType>
        <xsd:restriction base="dms:Text">
          <xsd:maxLength value="255"/>
        </xsd:restriction>
      </xsd:simpleType>
    </xsd:element>
    <xsd:element name="Country1" ma:index="9" nillable="true" ma:displayName="Country" ma:internalName="Country1">
      <xsd:simpleType>
        <xsd:restriction base="dms:Text">
          <xsd:maxLength value="255"/>
        </xsd:restriction>
      </xsd:simpleType>
    </xsd:element>
    <xsd:element name="DocActive" ma:index="10" nillable="true" ma:displayName="DocActive" ma:default="Active" ma:format="Dropdown" ma:internalName="DocActive" ma:readOnly="false">
      <xsd:simpleType>
        <xsd:restriction base="dms:Choice">
          <xsd:enumeration value="Active"/>
          <xsd:enumeration value="InActive"/>
        </xsd:restriction>
      </xsd:simpleType>
    </xsd:element>
    <xsd:element name="DocCategory" ma:index="11" nillable="true" ma:displayName="DocCategory" ma:internalName="DocCategory">
      <xsd:simpleType>
        <xsd:restriction base="dms:Text">
          <xsd:maxLength value="255"/>
        </xsd:restriction>
      </xsd:simpleType>
    </xsd:element>
    <xsd:element name="DocPrefix" ma:index="12" nillable="true" ma:displayName="DocPrefix" ma:internalName="DocPrefix">
      <xsd:simpleType>
        <xsd:restriction base="dms:Text">
          <xsd:maxLength value="255"/>
        </xsd:restriction>
      </xsd:simpleType>
    </xsd:element>
    <xsd:element name="DocType" ma:index="13" nillable="true" ma:displayName="DocType" ma:internalName="DocType">
      <xsd:simpleType>
        <xsd:restriction base="dms:Text">
          <xsd:maxLength value="255"/>
        </xsd:restriction>
      </xsd:simpleType>
    </xsd:element>
    <xsd:element name="DocumentTitle" ma:index="14" nillable="true" ma:displayName="DocumentTitle" ma:internalName="DocumentTitle">
      <xsd:simpleType>
        <xsd:restriction base="dms:Text">
          <xsd:maxLength value="255"/>
        </xsd:restriction>
      </xsd:simpleType>
    </xsd:element>
    <xsd:element name="FocalArea" ma:index="15" nillable="true" ma:displayName="FocalArea" ma:internalName="FocalArea">
      <xsd:simpleType>
        <xsd:restriction base="dms:Text">
          <xsd:maxLength value="255"/>
        </xsd:restriction>
      </xsd:simpleType>
    </xsd:element>
    <xsd:element name="GEFID" ma:index="16" nillable="true" ma:displayName="GEFID" ma:internalName="GEFID">
      <xsd:simpleType>
        <xsd:restriction base="dms:Text">
          <xsd:maxLength value="255"/>
        </xsd:restriction>
      </xsd:simpleType>
    </xsd:element>
    <xsd:element name="ProjectTitle" ma:index="17" nillable="true" ma:displayName="ProjectTitle" ma:internalName="ProjectTitle" ma:readOnly="false">
      <xsd:simpleType>
        <xsd:restriction base="dms:Note">
          <xsd:maxLength value="255"/>
        </xsd:restriction>
      </xsd:simpleType>
    </xsd:element>
    <xsd:element name="ProjectType" ma:index="18" nillable="true" ma:displayName="ProjectType" ma:internalName="ProjectType">
      <xsd:simpleType>
        <xsd:restriction base="dms:Text">
          <xsd:maxLength value="255"/>
        </xsd:restriction>
      </xsd:simpleType>
    </xsd:element>
    <xsd:element name="TrustFundType" ma:index="19" nillable="true" ma:displayName="TrustFundType" ma:internalName="TrustFundType">
      <xsd:simpleType>
        <xsd:restriction base="dms:Text">
          <xsd:maxLength value="255"/>
        </xsd:restriction>
      </xsd:simpleType>
    </xsd:element>
    <xsd:element name="GEFCountry" ma:index="23" nillable="true" ma:displayName="GEFCountry" ma:internalName="GEFCountry">
      <xsd:simpleType>
        <xsd:restriction base="dms:Text">
          <xsd:maxLength value="255"/>
        </xsd:restriction>
      </xsd:simpleType>
    </xsd:element>
    <xsd:element name="GEFProjectID" ma:index="24" nillable="true" ma:displayName="GEFProjectID" ma:internalName="GEFProjec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de9f9-c657-4e65-88e7-7be717847d9e"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a0844f6-a59b-4fa4-b58a-6bc4e72871bd}" ma:internalName="TaxCatchAll" ma:showField="CatchAllData" ma:web="ceb00776-aa5c-4fc8-b6fe-5f035152e4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57b53f-0493-42a0-86f6-b9b1333ab06d" elementFormDefault="qualified">
    <xsd:import namespace="http://schemas.microsoft.com/office/2006/documentManagement/types"/>
    <xsd:import namespace="http://schemas.microsoft.com/office/infopath/2007/PartnerControls"/>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caa731-411c-4ce8-a2a6-5b517e250d33"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element name="ProjectTypeSubType1" ma:index="40" nillable="true" ma:displayName="ProjectTypeSubType1" ma:internalName="ProjectTypeSubType1">
      <xsd:simpleType>
        <xsd:restriction base="dms:Text">
          <xsd:maxLength value="255"/>
        </xsd:restriction>
      </xsd:simpleType>
    </xsd:element>
    <xsd:element name="ProjectTypeSubType2" ma:index="41" nillable="true" ma:displayName="ProjectTypeSubType2" ma:internalName="ProjectTypeSubType2">
      <xsd:simpleType>
        <xsd:restriction base="dms:Text">
          <xsd:maxLength value="255"/>
        </xsd:restriction>
      </xsd:simpleType>
    </xsd:element>
    <xsd:element name="DocCategory" ma:index="42" nillable="true" ma:displayName="DocCategory" ma:default="" ma:internalName="DocCategory0">
      <xsd:simpleType>
        <xsd:restriction base="dms:Text">
          <xsd:maxLength value="255"/>
        </xsd:restriction>
      </xsd:simpleType>
    </xsd:element>
    <xsd:element name="DocClassification" ma:index="43" nillable="true" ma:displayName="DocClassification" ma:default="" ma:internalName="DocClassification">
      <xsd:simpleType>
        <xsd:restriction base="dms:Text">
          <xsd:maxLength value="255"/>
        </xsd:restriction>
      </xsd:simpleType>
    </xsd:element>
    <xsd:element name="FocalArea" ma:index="44" nillable="true" ma:displayName="FocalArea" ma:default="" ma:internalName="FocalArea0">
      <xsd:simpleType>
        <xsd:restriction base="dms:Text">
          <xsd:maxLength value="255"/>
        </xsd:restriction>
      </xsd:simpleType>
    </xsd:element>
    <xsd:element name="GEFID" ma:index="45" nillable="true" ma:displayName="GEFID" ma:default="" ma:internalName="GEFID0">
      <xsd:simpleType>
        <xsd:restriction base="dms:Text">
          <xsd:maxLength value="255"/>
        </xsd:restriction>
      </xsd:simpleType>
    </xsd:element>
    <xsd:element name="Phase" ma:index="46" nillable="true" ma:displayName="Phase" ma:default="" ma:indexed="true" ma:internalName="Phase">
      <xsd:simpleType>
        <xsd:restriction base="dms:Text">
          <xsd:maxLength value="255"/>
        </xsd:restriction>
      </xsd:simpleType>
    </xsd:element>
    <xsd:element name="ProjectStatus" ma:index="47" nillable="true" ma:displayName="ProjectStatus" ma:default="" ma:internalName="ProjectStatus">
      <xsd:simpleType>
        <xsd:restriction base="dms:Text">
          <xsd:maxLength value="255"/>
        </xsd:restriction>
      </xsd:simpleType>
    </xsd:element>
    <xsd:element name="ProjectTitle" ma:index="48" nillable="true" ma:displayName="ProjectTitle" ma:default="" ma:internalName="ProjectTitle0">
      <xsd:simpleType>
        <xsd:restriction base="dms:Text">
          <xsd:maxLength value="255"/>
        </xsd:restriction>
      </xsd:simpleType>
    </xsd:element>
    <xsd:element name="ProjectType" ma:index="49" nillable="true" ma:displayName="ProjectType" ma:default="" ma:internalName="ProjectType0">
      <xsd:simpleType>
        <xsd:restriction base="dms:Text">
          <xsd:maxLength value="255"/>
        </xsd:restriction>
      </xsd:simpleType>
    </xsd:element>
    <xsd:element name="RecordStatus" ma:index="50" nillable="true" ma:displayName="RecordStatus" ma:default="Active" ma:format="Dropdown" ma:internalName="RecordStatus">
      <xsd:simpleType>
        <xsd:restriction base="dms:Choice">
          <xsd:enumeration value="Active"/>
          <xsd:enumeration value="InActive"/>
        </xsd:restriction>
      </xsd:simpleType>
    </xsd:element>
    <xsd:element name="TrustFund" ma:index="51" nillable="true" ma:displayName="TrustFund" ma:default="" ma:internalName="TrustFu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7F3F1-3F58-419E-9621-7963192E7A31}"/>
</file>

<file path=customXml/itemProps2.xml><?xml version="1.0" encoding="utf-8"?>
<ds:datastoreItem xmlns:ds="http://schemas.openxmlformats.org/officeDocument/2006/customXml" ds:itemID="{F4D01F3E-6B1B-46E4-BF97-87DCC4010D58}"/>
</file>

<file path=customXml/itemProps3.xml><?xml version="1.0" encoding="utf-8"?>
<ds:datastoreItem xmlns:ds="http://schemas.openxmlformats.org/officeDocument/2006/customXml" ds:itemID="{76C7EAAE-67C5-4C28-8AB0-3A1194BCA8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rrenoux</dc:creator>
  <cp:keywords/>
  <dc:description/>
  <cp:lastModifiedBy>Pearl Caroline Valeros</cp:lastModifiedBy>
  <cp:revision/>
  <dcterms:created xsi:type="dcterms:W3CDTF">2021-11-30T22:17:04Z</dcterms:created>
  <dcterms:modified xsi:type="dcterms:W3CDTF">2025-09-04T05:27:55Z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0x01010000FE34C145B86045B63DA32DFB8FDDBE00F30692405A985C4A8B0A6D5A715BB992</vt:lpwstr>
  </property>
  <property fmtid="{D5CDD505-2E9C-101B-9397-08002B2CF9AE}" pid="3" name="MediaServiceImageTags">
    <vt:lpwstr/>
  </property>
</Properties>
</file>