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125" documentId="8_{40DACB89-05E4-4A3D-BEF3-86D838E8C5B7}" xr6:coauthVersionLast="47" xr6:coauthVersionMax="47" xr10:uidLastSave="{247D1422-CFBD-49AC-B7A2-6E39208D3DFF}"/>
  <bookViews>
    <workbookView xWindow="28680" yWindow="-120" windowWidth="29040" windowHeight="15720" tabRatio="771"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Progress'!$D$32:$M$34</definedName>
    <definedName name="ImpRatings">'3. Implementation Progress'!$D$32:$M$34</definedName>
    <definedName name="ImpScore" localSheetId="6">#REF!</definedName>
    <definedName name="ImpScore">_Calc!$D$21</definedName>
    <definedName name="NumRating" localSheetId="6">#REF!</definedName>
    <definedName name="NumRating">_Calc!$B$2:$B$9</definedName>
    <definedName name="_xlnm.Print_Area" localSheetId="1">'1. Basic project data'!$A$1:$J$94</definedName>
    <definedName name="_xlnm.Print_Area" localSheetId="14">'10. Gender Mainstreaming'!$A$1:$K$39</definedName>
    <definedName name="_xlnm.Print_Area" localSheetId="15">'11. Knowledge Management'!$A$1:$K$48</definedName>
    <definedName name="_xlnm.Print_Area" localSheetId="16">'12. Indigenous &amp; Local Involve.'!$A$1:$K$54</definedName>
    <definedName name="_xlnm.Print_Area" localSheetId="17">'13. Co-Financing Table'!$A$1:$P$28</definedName>
    <definedName name="_xlnm.Print_Area" localSheetId="18">'14. GEO Location'!$A$1:$R$24</definedName>
    <definedName name="_xlnm.Print_Area" localSheetId="6">'2. Progress towards outcomes'!$A$1:$J$46</definedName>
    <definedName name="_xlnm.Print_Area" localSheetId="7">'3. Implementation Progress'!$A$1:$M$58</definedName>
    <definedName name="_xlnm.Print_Area" localSheetId="8">'4. Summary_Progress &amp; Challenge'!$A$1:$L$45</definedName>
    <definedName name="_xlnm.Print_Area" localSheetId="9">'5. ESS Risk'!$A$1:$K$49</definedName>
    <definedName name="_xlnm.Print_Area" localSheetId="10">'6. Risks to the Project'!$A$1:$P$53</definedName>
    <definedName name="_xlnm.Print_Area" localSheetId="11">'7. Follow-up on Mid-term review'!$A$1:$K$55</definedName>
    <definedName name="_xlnm.Print_Area" localSheetId="12">'8. Minor project amendments'!$A$1:$K$58</definedName>
    <definedName name="_xlnm.Print_Area" localSheetId="13">'9. Stakeholders'' Engagement'!$A$1:$L$18</definedName>
    <definedName name="_xlnm.Print_Area" localSheetId="19">Annex!$A$1:$A$32</definedName>
    <definedName name="_xlnm.Print_Area" localSheetId="0">'Table of Contents'!$A$1:$K$31</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8" l="1"/>
  <c r="E26" i="2" s="1"/>
  <c r="E35" i="2"/>
  <c r="D21" i="3" a="1"/>
  <c r="D21" i="3" s="1"/>
  <c r="K19" i="18"/>
  <c r="E25" i="2" s="1"/>
  <c r="D20" i="7"/>
  <c r="C20" i="7"/>
  <c r="D20" i="3" s="1" a="1"/>
  <c r="D20" i="3" s="1"/>
  <c r="B20" i="7"/>
  <c r="B24" i="1"/>
  <c r="B23" i="1"/>
  <c r="B22" i="1"/>
  <c r="B21" i="1"/>
  <c r="B20" i="1"/>
  <c r="B19" i="1"/>
  <c r="B18" i="1"/>
  <c r="B17" i="1"/>
  <c r="B16" i="1"/>
  <c r="B15" i="1"/>
  <c r="B14" i="1"/>
  <c r="B13" i="1"/>
  <c r="B12" i="1"/>
  <c r="B11" i="1"/>
  <c r="B10" i="1"/>
  <c r="E3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<sst xmlns="http://schemas.openxmlformats.org/spreadsheetml/2006/main" count="864" uniqueCount="758">
  <si>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</si>
  <si>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</si>
  <si>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</si>
  <si>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</si>
  <si>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</si>
  <si>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</si>
  <si>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</si>
  <si>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</si>
  <si>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</si>
  <si>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</si>
  <si>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</si>
  <si>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</si>
  <si>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Africa</t>
  </si>
  <si>
    <t>Country(ies):</t>
  </si>
  <si>
    <t>Burkina Faso, Chad, Cape Verde, Gambia, Guinea Bissau, Mali, Mauritania, Niger and Senegal</t>
  </si>
  <si>
    <t>Project Title:</t>
  </si>
  <si>
    <t xml:space="preserve">FAO Project Symbol: </t>
  </si>
  <si>
    <t>GCP/INT/147/GFF</t>
  </si>
  <si>
    <t>GEF ID:</t>
  </si>
  <si>
    <t>4740</t>
  </si>
  <si>
    <t>Type of Trust Fund(s):</t>
  </si>
  <si>
    <t>GFF</t>
  </si>
  <si>
    <t xml:space="preserve">GEF Focal Area(s): </t>
  </si>
  <si>
    <t>Chemicals and Waste</t>
  </si>
  <si>
    <t xml:space="preserve">Project Executing Partners: </t>
  </si>
  <si>
    <t>CILSS Executive Secretariat and its technical and administrative branches,
ECOWAS, UEMOA and Ministries of Agriculture</t>
  </si>
  <si>
    <t>Initial project duration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</si>
  <si>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</si>
  <si>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</si>
  <si>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</si>
  <si>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</si>
  <si>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</si>
  <si>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</si>
  <si>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</si>
  <si>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Actual Completion Date:</t>
  </si>
  <si>
    <t>N/A</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</si>
  <si>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</si>
  <si>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</si>
  <si>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</si>
  <si>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</si>
  <si>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</si>
  <si>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t>
  </si>
  <si>
    <t xml:space="preserve">M &amp; E Milestones </t>
  </si>
  <si>
    <t xml:space="preserve">Date of Last Project Steering Committee (PSC) Meeting: </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</si>
  <si>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</si>
  <si>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</si>
  <si>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</si>
  <si>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</si>
  <si>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</si>
  <si>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</si>
  <si>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Moderately Satisfactory (MS)</t>
  </si>
  <si>
    <t xml:space="preserve">Overall risk rating: </t>
  </si>
  <si>
    <t>Status</t>
  </si>
  <si>
    <t>Implementation Status (1st PIR, 2nd PIR, etc. Final PIR):</t>
  </si>
  <si>
    <t>9th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</si>
  <si>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</si>
  <si>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</si>
  <si>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</si>
  <si>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</si>
  <si>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</si>
  <si>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</si>
  <si>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Jean Adanguidi</t>
  </si>
  <si>
    <t>Jean.Adanguidi@fao.org  </t>
  </si>
  <si>
    <t>Budget Holder (BH)</t>
  </si>
  <si>
    <t>Bintia Stephen Tchicaya</t>
  </si>
  <si>
    <t>bintia.stephentchicaya@fao.org</t>
  </si>
  <si>
    <t>GEF Operational Focal Point (GEF OFP)</t>
  </si>
  <si>
    <t>Lead Technical Officer (LTO)</t>
  </si>
  <si>
    <t>Oxana Perminova</t>
  </si>
  <si>
    <t>Oxana.Perminova@fao.org  </t>
  </si>
  <si>
    <t>GEF Technical Officer (GTO)</t>
  </si>
  <si>
    <t>Abdelmagied Manar</t>
  </si>
  <si>
    <t>manar.abdelmagied@fao.org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</si>
  <si>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</si>
  <si>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</si>
  <si>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</si>
  <si>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</si>
  <si>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</si>
  <si>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</si>
  <si>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The Regional Project Management Unit (PMU) of the GCP/INT/147/GFF consisted of a project coordinator, procurement and finance officers, an expert in obsolete pesticide management and soil remediation, an expert in integrated pest and pesticide management, and a secretary. The PMU was supervised by the Permanent Interstate Committee for Drought Control in the Sahel (CILSS) Executive Secretariat and the Food and Agriculture Organization of the United Nations (FAO).</t>
  </si>
  <si>
    <t>Yes</t>
  </si>
  <si>
    <t>Antoine Namwinyoh Some
Project Coordinator
Antoine.Some@fao.org
(2015 - 2023)</t>
  </si>
  <si>
    <t>In the Project Document (PRODOC), it was envisaged that the Project Management Unit, established under the African Obsolete Pesticides Programme for Mali (PASP-Mali), would act as the Regional Project Management Unit (PMU) of the GCP/INT/147/GFF.</t>
  </si>
  <si>
    <t xml:space="preserve">Project Coordinator  </t>
  </si>
  <si>
    <t>Jean Adanguidi
Jean.Adanguidi@fao.org
02 November 2023</t>
  </si>
  <si>
    <t>Since the transfer of the Project Management Unit to SFW (Dakar, Senegal)</t>
  </si>
  <si>
    <t>Senior Policy Officer</t>
  </si>
  <si>
    <t>Stephen Tchicaya Bintia. Bintia.StephenTchicaya@fao.org</t>
  </si>
  <si>
    <t>Agricultural OfficerAgricultural Officer</t>
  </si>
  <si>
    <t>Bloukounon Goubalan Adin. Adin.BloukounonGoubalan@fao.orgBloukounon Goubalan Adin. Adin.BloukounonGoubalan@fao.org</t>
  </si>
  <si>
    <t xml:space="preserve">Lead Technical Officer Lead Technical Officer </t>
  </si>
  <si>
    <t>Perminova Oxana. Oxana.Perminova@fao.org</t>
  </si>
  <si>
    <t>Operations SpecialistOperations Specialist</t>
  </si>
  <si>
    <t>Steven Ackumey Affizie Steven.Ackumey@fao.org</t>
  </si>
  <si>
    <t>Operations Specialist</t>
  </si>
  <si>
    <t>Nissi Morhely. Nissi.Morhely@fao.org</t>
  </si>
  <si>
    <t>Field Programme Support Monitoring OfficerField Programme Support Monitoring Officer</t>
  </si>
  <si>
    <t>Ndongo Mika. Mika.Ndongo@fao.org</t>
  </si>
  <si>
    <t>National project focal point of Burkina Faso</t>
  </si>
  <si>
    <t>Ouédraogo Dieudonné
nakdieudonne2@yahoo.fr</t>
  </si>
  <si>
    <t>National project focal point of Cape Verde</t>
  </si>
  <si>
    <t>Marques Tavares 
Carla Helena
Carla.h.Tavares@maa.gov.cv
2017Marques Tavares 
Carla Helena
Carla.h.Tavares@maa.gov.cv
2017</t>
  </si>
  <si>
    <t>National project focal point of Gambia</t>
  </si>
  <si>
    <t>Saja Konaté
alikonateh@yahoo.com
2017</t>
  </si>
  <si>
    <t>National project focal point of Guinea Bissau</t>
  </si>
  <si>
    <t>Zinha Adriano da Costa Correia
zcorreia@yahoo.fr
2017</t>
  </si>
  <si>
    <t>National project focal point of Mali</t>
  </si>
  <si>
    <t>Sow Hadya Mamoudou
hadyamsow@yahoo.fr
2017</t>
  </si>
  <si>
    <t>National project focal point of Mauritania</t>
  </si>
  <si>
    <t>Menoum Sidi
Sidi.Menoum@fao.org
2017</t>
  </si>
  <si>
    <t>National project focal point of Niger</t>
  </si>
  <si>
    <t>Hassane Bassirou
hassane.bassirou@gmail.com
2017</t>
  </si>
  <si>
    <t>National project focal point of Senegal</t>
  </si>
  <si>
    <t>Lo Mbargou
papalofr@yahoo.fr
2017</t>
  </si>
  <si>
    <t>National project focal point of Chad</t>
  </si>
  <si>
    <t>Djarma Ali Ngamoudi
Ali.Djarma@fao.org
2017</t>
  </si>
  <si>
    <t>Rating text</t>
  </si>
  <si>
    <t>Score</t>
  </si>
  <si>
    <t>Highly Unsatisfactory (HU)</t>
  </si>
  <si>
    <t>Unsatisfactory (U)</t>
  </si>
  <si>
    <t>Moderately Unsatisfactory (MU)</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</si>
  <si>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</si>
  <si>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</si>
  <si>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</si>
  <si>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</si>
  <si>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</si>
  <si>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</si>
  <si>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</si>
  <si>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</si>
  <si>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</si>
  <si>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</si>
  <si>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</si>
  <si>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</si>
  <si>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</si>
  <si>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</si>
  <si>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</si>
  <si>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</si>
  <si>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</si>
  <si>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</si>
  <si>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</si>
  <si>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</si>
  <si>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</si>
  <si>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</si>
  <si>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</si>
  <si>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</si>
  <si>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</si>
  <si>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</si>
  <si>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</si>
  <si>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</si>
  <si>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</si>
  <si>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</si>
  <si>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</si>
  <si>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</si>
  <si>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</si>
  <si>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</si>
  <si>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</si>
  <si>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</si>
  <si>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</si>
  <si>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</si>
  <si>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</si>
  <si>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</si>
  <si>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</si>
  <si>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</si>
  <si>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</si>
  <si>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</si>
  <si>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</si>
  <si>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</si>
  <si>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</si>
  <si>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</si>
  <si>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</si>
  <si>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</si>
  <si>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</si>
  <si>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</si>
  <si>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</si>
  <si>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</si>
  <si>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</si>
  <si>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</si>
  <si>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</si>
  <si>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</si>
  <si>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</si>
  <si>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</si>
  <si>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</si>
  <si>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</si>
  <si>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</si>
  <si>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</si>
  <si>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</si>
  <si>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</si>
  <si>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</si>
  <si>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</si>
  <si>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</si>
  <si>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</si>
  <si>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</si>
  <si>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</si>
  <si>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</si>
  <si>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</si>
  <si>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</si>
  <si>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</si>
  <si>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</si>
  <si>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</si>
  <si>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</si>
  <si>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</si>
  <si>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</si>
  <si>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</si>
  <si>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</si>
  <si>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</si>
  <si>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</si>
  <si>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</si>
  <si>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</si>
  <si>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</si>
  <si>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</si>
  <si>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</si>
  <si>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</si>
  <si>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</si>
  <si>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</si>
  <si>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</si>
  <si>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</si>
  <si>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</si>
  <si>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</si>
  <si>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</si>
  <si>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</si>
  <si>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</si>
  <si>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</si>
  <si>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</si>
  <si>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</si>
  <si>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</si>
  <si>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</si>
  <si>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</si>
  <si>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</si>
  <si>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</si>
  <si>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</si>
  <si>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</si>
  <si>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</si>
  <si>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</si>
  <si>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</si>
  <si>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</si>
  <si>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</si>
  <si>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</si>
  <si>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</si>
  <si>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</si>
  <si>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</si>
  <si>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</si>
  <si>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</si>
  <si>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</si>
  <si>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</si>
  <si>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</si>
  <si>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</si>
  <si>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</si>
  <si>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</si>
  <si>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</si>
  <si>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</si>
  <si>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</si>
  <si>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</si>
  <si>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</si>
  <si>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</si>
  <si>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</si>
  <si>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</si>
  <si>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</si>
  <si>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</si>
  <si>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</si>
  <si>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</si>
  <si>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</si>
  <si>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</si>
  <si>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</si>
  <si>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</si>
  <si>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</si>
  <si>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</si>
  <si>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</si>
  <si>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</si>
  <si>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</si>
  <si>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</si>
  <si>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</si>
  <si>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</si>
  <si>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</si>
  <si>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</si>
  <si>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</si>
  <si>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</si>
  <si>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</si>
  <si>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</si>
  <si>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</si>
  <si>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</si>
  <si>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</si>
  <si>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</si>
  <si>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</si>
  <si>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</si>
  <si>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</si>
  <si>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</si>
  <si>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</si>
  <si>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</si>
  <si>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</si>
  <si>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</si>
  <si>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</si>
  <si>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</si>
  <si>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</si>
  <si>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</si>
  <si>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</si>
  <si>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</si>
  <si>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</si>
  <si>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</si>
  <si>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</si>
  <si>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</si>
  <si>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</si>
  <si>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</si>
  <si>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</si>
  <si>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</si>
  <si>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</si>
  <si>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</si>
  <si>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</si>
  <si>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</si>
  <si>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</si>
  <si>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</si>
  <si>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</si>
  <si>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</si>
  <si>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</si>
  <si>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</si>
  <si>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</si>
  <si>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</si>
  <si>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</si>
  <si>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</si>
  <si>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</si>
  <si>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</si>
  <si>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</si>
  <si>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</si>
  <si>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</si>
  <si>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</si>
  <si>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</si>
  <si>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</si>
  <si>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</si>
  <si>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</si>
  <si>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</si>
  <si>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</si>
  <si>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</si>
  <si>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</si>
  <si>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</si>
  <si>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</si>
  <si>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</si>
  <si>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</si>
  <si>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</si>
  <si>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</si>
  <si>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</si>
  <si>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</si>
  <si>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</si>
  <si>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</si>
  <si>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</si>
  <si>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</si>
  <si>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</si>
  <si>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</si>
  <si>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</si>
  <si>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</si>
  <si>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</si>
  <si>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</si>
  <si>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</si>
  <si>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</si>
  <si>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</si>
  <si>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</si>
  <si>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</si>
  <si>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</si>
  <si>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</si>
  <si>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</si>
  <si>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</si>
  <si>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</si>
  <si>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</si>
  <si>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</si>
  <si>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</si>
  <si>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</si>
  <si>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</si>
  <si>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</si>
  <si>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</si>
  <si>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</si>
  <si>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</si>
  <si>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</si>
  <si>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</si>
  <si>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</si>
  <si>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</si>
  <si>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</si>
  <si>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</si>
  <si>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</si>
  <si>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</si>
  <si>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</si>
  <si>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</si>
  <si>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</si>
  <si>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</si>
  <si>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</si>
  <si>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</si>
  <si>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</si>
  <si>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</si>
  <si>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</si>
  <si>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</si>
  <si>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</si>
  <si>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</si>
  <si>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</si>
  <si>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</si>
  <si>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</si>
  <si>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</si>
  <si>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</si>
  <si>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</si>
  <si>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</si>
  <si>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</si>
  <si>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</si>
  <si>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</si>
  <si>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</si>
  <si>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</si>
  <si>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</si>
  <si>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</si>
  <si>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</si>
  <si>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Project or Development Objective</t>
  </si>
  <si>
    <t>Outcomes</t>
  </si>
  <si>
    <t>Outcome indicators</t>
  </si>
  <si>
    <t>Baseline</t>
  </si>
  <si>
    <t>Mid-term Target</t>
  </si>
  <si>
    <t>End-of-project Target</t>
  </si>
  <si>
    <t>Cumulative progress level at 30 June 2025</t>
  </si>
  <si>
    <t>% of cumulative progress</t>
  </si>
  <si>
    <t>Progress rating</t>
  </si>
  <si>
    <t>To reduce risk to public health and the environment from POPs and hazardous pesticide waste and contaminated materials.</t>
  </si>
  <si>
    <r>
      <rPr>
        <b/>
        <sz val="9"/>
        <rFont val="Aptos Narrow"/>
        <family val="2"/>
      </rPr>
      <t>Outcome 1:</t>
    </r>
    <r>
      <rPr>
        <sz val="9"/>
        <rFont val="Aptos Narrow"/>
        <family val="2"/>
      </rPr>
      <t xml:space="preserve"> Identified risks from existing obsolete stocks eliminated and risk from heavily pesticide- contaminated sites reduced.</t>
    </r>
  </si>
  <si>
    <t>a) Approximately 850 tons of POPs and other obsolete pesticides disposed of by the end of the project</t>
  </si>
  <si>
    <t>567 tons of obsolete pesticides and associated waste have been inventoried in Burkina Faso, Niger, Chad, Mauritania and Senegal</t>
  </si>
  <si>
    <t>Implementation of risk reduction strategy for obsolete stock started.</t>
  </si>
  <si>
    <t>All safeguarded pesticides destroyed.</t>
  </si>
  <si>
    <t>1.	Inventory, centralization and securing of more than 1575 tons of obsolete pesticides and associated waste in 8 countries.
2.	Document of regional strategy for obsolete pesticide centralization, safeguarding and disposal adopted by regional meeting (300 participants: 28 - 30 September 2021).
3.	Adoption of Environmental Assessment (EA) and Environmental Management Plan (EMP) for 8 countries by regional meeting (28-30 September 2021).
4.	The tender for the disposal of obsolete pesticides was published on February 21, 2023. Initially, the plan was to safely and environmentally soundly destroy up to 502 tons of POPs and other obsolete pesticides by the end of the project. However, during the bidder evaluation process, which began in 2023, it was found that the cost of disposing of and securing obsolete pesticides and related waste had increased due to additional security measures implemented following disruptions in the international transport chain. Faced with this situation, SFW was forced to prioritize the countries to be considered for the securing and disposal of obsolete pesticides, taking into account budgetary constraints, the quantity of obsolete pesticides inventoried, available transport logistics, and the possibility of collaboration with other partners such as CropLife International. These countries are Burkina Faso, Cape Verde, Gambia, Guinea-Bissau, and Senegal.
5.	Due to current budgetary constraints, the bids submitted by companies have been reevaluated and, ultimately, the project will only be able to secure and dispose 142.71 metric tons of obsolete pesticides across four countries: Cape Verde (4.07402 metric tons), Gambia (13.87646 metric tons), Guinea-Bissau (0.974125 metric tons), and Senegal (123.793 metric tons). In January 2025, FAO signed a contract for the securing, storage, and disposal of pesticide pesticides in these four countries with VEOLIA ES Field Services Ltd., a company with extensive experience working with international organizations, for a total of US$1,250,497.52.
6.	In April 2025, an FAO mission composed of the Project Coordinator and the Lead Agrochemical Waste Management Expert, accompanied by a representative from VEOLIA, visited Senegal to launch operations to secure and dispose of obsolete pesticides. The mission assessed the storage conditions of obsolete pesticides, strengthened institutional commitment, and clarified procedures for their export in accordance with the Basel Convention, while identifying environmental risks and safety equipment needs. It also laid the foundations for effective regional and international coordination for the safe disposal of this hazardous waste. Currently, the Health, Safety and Environment Plan for each country has already been developed by VEOLIA and validated by FAO. Validation workshops are planned for July and August 2025 in each country and steps are underway with the Basel Convention Focal Points in the four countries to obtain notification numbers.</t>
  </si>
  <si>
    <t>b) 8 highly contaminated sites remediated and risks reduced by at least 50% (decline in contaminants in soil).</t>
  </si>
  <si>
    <t>Eight heavily pesticides contaminated sites have been identified in Burkina Faso (3), Mauritania (1) Niger (1) and
Senegal (3).</t>
  </si>
  <si>
    <t>Risk reduction strategy for contaminated sites developed and approved in each country.</t>
  </si>
  <si>
    <t>Remediation completed in all 8 sites.</t>
  </si>
  <si>
    <t>Adjustment made to remediate 2 sites in Mauritania and 1 site in Senegal.
Application of Rapid Environmental Assessment (REA) tools and site investigation techniques in polluted sites (Senegal and Mauritania).
Development of remediation/risk reduction plans adopted by national experts.
Implementation of remediation/risk reduction plans in Senegal [Direction du Développement Rural (DRDR) de Louga] and Mauritania (Magasin d’AELP et site de Letfetar).
In Senegal, an LOA was signed between FAO and the Plant Protection Directorate (DPV) for the remediation of the contaminated site of DRDR Louga. Among the eight pesticides initially studied, Chlorpyrifos exhibited a concentration of 2,550 µg/kg, requiring bioremediation of the site through land farming. The other  pesticides  had  lower  residue  levels.  The bioremediation process was successfully implemented, and analyses of nitrogen and phosphorus indicated that these nutrients are now present in the soil matrix. As of the halfway point in September 2023, pesticide residue molecules have not been detected at any significant concentration (below the limit of quantification). Sampling results revealed that organophosphate levels have fallen below the screening thresholds established by the U.S. EPA's Organophosphate Pesticide Residue Guideline Table. Furthermore, the results indicated that organophosphate residue levels were already below screening levels prior to bioremediation. Consequently, remediation activities may be concluded. The final report on the implementation of the LOA between the FAO and DPV Senegal is now available.
In Mauritania, two highly contaminated sites have been identified. These are the Letfatar and AELP contaminated sites, which are both owned by the National Locust Control Centre (CNLA). A remediation/risk reduction plan has been developed for both contaminated sites. An LOA was signed between the CNLA and FAO in May 2021 for the implementation of actions aimed at mitigating the health and environmental risks assessed at the Letfetar and AELP sites. Remediation has been fully completed for both sites.
The final report on the implementation of the LOA between FAO and CNLA in Mauritania is now available.</t>
  </si>
  <si>
    <r>
      <rPr>
        <b/>
        <sz val="9"/>
        <rFont val="Aptos Narrow"/>
        <family val="2"/>
      </rPr>
      <t>Outcome 2:</t>
    </r>
    <r>
      <rPr>
        <sz val="9"/>
        <rFont val="Aptos Narrow"/>
        <family val="2"/>
      </rPr>
      <t xml:space="preserve"> Risks to the environment and human health from empty pesticide containers used in cotton production reduced</t>
    </r>
  </si>
  <si>
    <t>a) Container management programmes operational in four countries (Burkina Faso, Chad, Mali and Senegal).</t>
  </si>
  <si>
    <t>A pilot container management programme in the cotton production areas in seven
Municipalities in Mali. None in the other countries</t>
  </si>
  <si>
    <t>Critical review of pilot programme in Mali and strategy developed for scaling up.
Assessment of
container management in the three other countries</t>
  </si>
  <si>
    <t>Existing pilot programme in Mali scaled up
Pilot programmes in Burkina Faso,
Chad and Senegal operational and a regional container management strategy designed</t>
  </si>
  <si>
    <t>The pilot program for managing empty pesticide packaging in Mali has been positively evaluated and recommended for its expansion to other regions of the country.
An expansion plan for managing empty pesticide packaging in Mali has been validated and adopted.
A strategy to extend the pilot program to the other three countries (Burkina Faso, Senegal, and Chad) with a regional disposal system has been validated and adopted (June 2018).</t>
  </si>
  <si>
    <t>b) 90% of empty containers triple rinsed in cotton production areas covered by the container management programmes in Burkina Faso, Chad, Mali, and Senegal</t>
  </si>
  <si>
    <t>Approximately 3,565,000 
empty containers generated in the cotton production areas of Burkina Faso, Chad, Mali and Senegal
About 100,745 empty containers are collected annually and of which 77,000 are secured and 25, 000 are triple rinsed in
Mali.</t>
  </si>
  <si>
    <t>Pilot container management programmes designed and approved in three countries.
Existing pilot programme in Mali is scaled up.</t>
  </si>
  <si>
    <t>Pilot programmes in Burkina Faso, Chad and Senegal operational and a regional container management strategy designed</t>
  </si>
  <si>
    <t>The adoption of an "Action Plan for Empty Pesticide Packaging Management in Burkina Faso, Senegal, and Chad" was facilitated through a regional workshop conducted in Dakar on July 24 and 25, 2020.
Implementation of pilot programmes in Chad and Senegal. Involvement of several hundred producers on the development and the implementation of empty pesticides containers management systems in Senegal and Chad. Training, promotion of triple rinsing, puncturing the containers, first collection of containers by farmers in Chad and Senegal.
 In Senegal, two pilot projects have been established to manage empty pesticide containers, one in the cotton-growing region (Missirah) and the other in the horticultural production area (Noto Gouye Diama), involving all agricultural stakeholders, including producers, agricultural extension agents, and pesticide dealers. Cotton growers and horticulture producers have been trained and made aware of the necessity to triple rinse empty containers. Additionally, a report is available on the training of women from the Noto Gouye Diama pilot project on the transformation of empty pesticide containers into ecological paving stones.
 In Chad, FAO recruited an international consultant to develop and manage a pilot scheme for managing empty containers in collaboration with the Chad cotton company (COTONTCHAD). The cotton producers and horticulture producers were informed of the necessity to triple rinse empty containers and the hazards associated with the use of pesticides and related waste. Two mission reports by the National Project Coordinator are available.</t>
  </si>
  <si>
    <t>c) 40% of the containers entering the market for use in cotton in the target countries are recycled</t>
  </si>
  <si>
    <t>In Burkina Faso, Chad, Mali and Senegal empty pesticides
containers are not collected in the cotton production areas</t>
  </si>
  <si>
    <t>Pilot programme in Burkina Faso, Chad and Senegal operational.</t>
  </si>
  <si>
    <t>Pilot programmes in Burkina Faso, Chad and Senegal operational and a regional container management strategy
designed</t>
  </si>
  <si>
    <t>Pilot training of women in processing of empty containers into paving blocks for the yard in Senegal. Processing of empty containers into paving blocks for the yard in Senegal. Contract under negotiation with NGOs and private companies for the transformation or disposal of plastic packaging in Chad.
 In Senegal, a training program was conducted from June 20 to 30, 2021, focusing on the transformation of empty pesticide containers into ecological paving stones for yards. The training targeted women from two pilot projects: one in the cotton-growing area of Missirah and the other in the horticultural production area of Noto Gouye Diama. During the training sessions, 10 women from each pilot project were taught the process of recycling empty pesticide containers into paving blocks suitable for use in yards. This initiative aimed to provide an environmentally friendly solution for the disposal of these containers while creating economic opportunities for the women involved. Contacts have been established with plastic processing companies to facilitate the recycling of the empty pesticide containers. However, no Letter of Agreement (LOA) has been signed as of yet. A report on the training of women from the Noto Gouye Diama pilot project is available, detailing the process of transforming empty pesticide containers into ecological paving stones. This report serves as a valuable resource for understanding the techniques and outcomes of the training program.
 In Chad, a collection circuit for empty pesticide containers has been established by producers in the villages to manage disposal and recycling of this waste. A small quantity of empty pesticide containers in the cotton-growing areas was handled by the company SOTRADA in the Moundou Region. A contract is currently under negotiation with NGOs and private companies (SOTRADA) for the disposal of plastic packaging in Chad. COTONTCHAD appreciated the project's approach to managing empty pesticide packaging and even plans to popularize it. Two mission reports by the National Project Coordinator are available.</t>
  </si>
  <si>
    <r>
      <rPr>
        <b/>
        <sz val="9"/>
        <rFont val="Aptos Narrow"/>
        <family val="2"/>
      </rPr>
      <t>Outcome 3:</t>
    </r>
    <r>
      <rPr>
        <sz val="9"/>
        <rFont val="Aptos Narrow"/>
        <family val="2"/>
      </rPr>
      <t xml:space="preserve"> Regulatory framework and institutional capacity for sound management of pesticides throughout their lifecycle strengthened</t>
    </r>
  </si>
  <si>
    <t>a) Revised registration system adopted by CILSS, ECOWAS and UEMOA and the countries. Regional regulation and revised national legislations enabling the regional harmonized system enacted or undergoing enactment by the end of the project</t>
  </si>
  <si>
    <t>A draft CILSS- ECOWAS- UEMOA
harmonized instrument for registration and management of pesticides in Western Africa was developed in 2012.
National pesticides legislation exists but do not currently support regional harmonization of post registration activities including inspections at import and throughout national pesticides supply
channels</t>
  </si>
  <si>
    <t>Harmonized registration system submitted for adoption by the three regional bodies, CILSS, ECOWAS and UEMOA and by CILSS countries</t>
  </si>
  <si>
    <t>Harmonized regional regulation undergoing adoption by regional bodies and countries
Revised draft legislations completed and undergoing adoption process in each country</t>
  </si>
  <si>
    <t>Common registration adopted (Study of strengths and weaknesses of the ECOWAS regulation C/Reg.3/05/2008 and proposal for implementing texts completed with the support of the project).
Development of six harmonized tools for pesticides registration and management under COAHP: a) four applications for pesticide registration from COAHP; b) a manual for pesticide inspection and control; c) a procedure manual for processing COAHP pesticide registration documents.
Establishment and Functioning of the West African Pesticides Committee (WAPRC) (kick-off meeting of the WAPRC. This meeting took place from March 21st to 25th, 2022, in Niamey, Niger).</t>
  </si>
  <si>
    <t>b) National Pesticide Management Committees (NPMC/CNGPs)
operational with work plan and approved budget. National systems for inspection and quality control of pesticides in all nine project countries</t>
  </si>
  <si>
    <t>NPMCs were created in all project countries (except Guinea Bissau) in 2002.
NPMC Mali is the only operational. No proper functioning inspection and quality control systems in the countries</t>
  </si>
  <si>
    <t>NPMCs are operational in all project countries.</t>
  </si>
  <si>
    <t>NPMCs are operational in all project countries.
Regional and national systems for inspection and quality control of pesticides operational in 9 participating countries
Registration of bio-pesticides underway</t>
  </si>
  <si>
    <t>National Pesticide Management Committees (NPMCs) are operational in all project countries. The NPMCs of Benin and Côte d'Ivoire are implemented with the financial support of the West African Economic and Monetary Union (WAEMU) (co-financing), while Guinea's NPMC is supported by funding from the Institut du Sahel (INSAH).
A training of trainers session on the use of "NPMC" modules and the "Public" module of the Integrated Pesticide Management System in West Africa (IPMSWA/SIGEPAO) was held in Lomé from October 2 to 4, 2019. The training was attended by 51 participants from the 17 States in the CILSS (Permanent Interstate Committee for Drought Control in the Sahel), ECOWAS (Economic Community of West African States), and UEMOA (West African Economic and Monetary Union) regions.
Training in inspection and quality control.
Applications for the registration of biopesticides have been submitted.</t>
  </si>
  <si>
    <t>c) % reduction in the number of hazardous conventional
chemical pesticide registrations and increase in
the number of registered bio-pesticides</t>
  </si>
  <si>
    <t>208 chemical Pesticides Currently registered and 5
bio-pesticides registered in CILSS
countries</t>
  </si>
  <si>
    <t>List of most Promising Alternatives to highly hazardous chemical pesticides for the control of key pests finalized and
field experiments conducted.
Registration of Bio-pesticides underway Typology   studies completed and representative farmer networks established.</t>
  </si>
  <si>
    <t>% reduction in the number of hazardous conventional chemical pesticide registrations and increase in the number of registered
Biopesticides.</t>
  </si>
  <si>
    <r>
      <rPr>
        <b/>
        <sz val="9"/>
        <rFont val="Aptos Narrow"/>
        <family val="2"/>
      </rPr>
      <t>Outcome 4:</t>
    </r>
    <r>
      <rPr>
        <sz val="9"/>
        <rFont val="Aptos Narrow"/>
        <family val="2"/>
      </rPr>
      <t xml:space="preserve"> IPM practices successfully promoted and the use of POPs and highly hazardous pesticides phased out or reduced</t>
    </r>
  </si>
  <si>
    <t>Changes in use patterns of highly hazardous pesticides and IPM alternatives:
% reduction
in annual quantity of Highly Hazardous
Pesticides used and % increase in use of IPM alternatives Behavioural change
at farmer level</t>
  </si>
  <si>
    <t>Baseline to be established in year 1.
Baseline Knowledge Attitudes and Practices (KAP) survey to be completed in year</t>
  </si>
  <si>
    <t>Endorsed regional strategy for the promotion of alternatives.
Farmer Field Schools sessions on identified
IPM alternatives in cotton- systems (includes vegetables and cereals) in Senegal, Mali and
Burkina Faso underway</t>
  </si>
  <si>
    <t>% reduction in annual quantity of Highly Hazardous Pesticides used and % increase in use of IPM alternatives</t>
  </si>
  <si>
    <t>Implementation of FFS in Burkina Faso (10 FFS, crops : cabbage and tomato; 195 farmers trained including 35% of women) Mali (10FFS, crops: cabbage and tomato; 253 farmers including 92% of women) Senegal (7 FFS, crops: pepper an eggplant; 173 farmers trained including 92% of women) Mali and Burkina Faso.                                - Updating the training curriculum for Farmers’ Field Schools to include the most promising integrated management alternatives
- Establishment of Farmers’ Field Schools in Burkina Faso, Mali and Senegal.
- Assessment of producers' accessibility to alternative products of dangerous synthetic chemical pesticides in Burkina-Faso, Mali and Senegal (market
study)</t>
  </si>
  <si>
    <r>
      <rPr>
        <b/>
        <sz val="9"/>
        <rFont val="Aptos Narrow"/>
        <family val="2"/>
      </rPr>
      <t>Outcome 5:</t>
    </r>
    <r>
      <rPr>
        <sz val="9"/>
        <rFont val="Aptos Narrow"/>
        <family val="2"/>
      </rPr>
      <t xml:space="preserve"> Management Monitoring Evaluation</t>
    </r>
  </si>
  <si>
    <t>Quality and timely project reports</t>
  </si>
  <si>
    <t>Project Results Matrix with outcome and output indicators and targets</t>
  </si>
  <si>
    <t>Eight six-monthly progress reports. 
Four annual project implementation reports</t>
  </si>
  <si>
    <t xml:space="preserve">Nine annual project implementation reports are transmitted to GEF
Reports on the progress of the project are submitted.
Participation in steering committee and presentation of activity reports and programs
</t>
  </si>
  <si>
    <t>Midterm and final evaluation reports</t>
  </si>
  <si>
    <t>A mid-term evaluation and a final evaluation</t>
  </si>
  <si>
    <t>Mid-term evaluation completed (24 Jun to 14 July 2019 in the field)
Final evaluation scheduled for early next year</t>
  </si>
  <si>
    <t>Project “best practices” and “lessons- learned” disseminated
via publications, project website and others</t>
  </si>
  <si>
    <t>Frequently updated website Newsletter Publications in the
in scientific journal and FAO website</t>
  </si>
  <si>
    <t>Production of technical manuals on preventive alternative solutions and curative alternative solutions
Several documents on Environmental Assessment (EA) and Environmental Management Plan (EMP) for each country and rapid Environmental Assessment (RAE) for Senegal and Mauritania
10 newsletters edited and distributed to raise the visibility of the project (more than 850 subscribers)
Production of two video films on the results and achievements of the project. (These films were broadcast on several television channels in Africa, Europe and Canada)
One publication on the Global FFS Platform: “Use of alternatives to synthetic chemical pesticides through
Farmer Field Schools in Burkina Faso, Mali and Senegal”</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</si>
  <si>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</si>
  <si>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</si>
  <si>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</si>
  <si>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</si>
  <si>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</si>
  <si>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</si>
  <si>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</si>
  <si>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</si>
  <si>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</si>
  <si>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</si>
  <si>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With the extension of the project at no additional cost until June 30, 2026, progress will be made in implementing the remaining activities. The securing and disposal of 200 metric tons of obsolete pesticides, which is the flagship activity of the project, is likely to start in early 2025 once contracts have been finalized with the companies selected under the terms of the tender. A further no cost extension of the project will be necessary to take account of the minimum time required to finalize the securing and disposal of obsolete pesticides. The remaining activity will be to upgrade the reference laboratory to carry out appropriate quality control analyses, and to launch its accreditation to ISO 17025.  This activity could be launched in 2025.</t>
  </si>
  <si>
    <t>BH expresses its sincere gratitude to the Global Environment Facility (GEF) for the extension of the project timeline through June 2026. The project team has consistently demonstrated exceptional dedication in addressing initial delays and successfully achieving the overall objectives, which is highly commendable.
The outcomes anticipated and revised by the Steering Committee and the Mid-Term Review (MTR) have been successfully met, providing encouraging prospects for the project's future. The project has fulfilled its initial goals, and the various steering committees have expressed strong satisfaction with the work accomplished to date.
Looking ahead, the project team will primarily focus on activities related to the disposal of 200 metric tons of obsolete pesticides in Europe, as well as the reference laboratory study. We remain optimistic that contracts with the companies selected through the tender process will be finalized promptly, enabling the start-up of operations to secure and dispose of obsolete pesticides. Additionally, a modest supervisory presence will be maintained at the sub-regional office level to ensure continued regional engagement throughout the phase-out process.</t>
  </si>
  <si>
    <t>In spite of delays that have been registered during activities implementation, the project has realized substantial results. The no cost extension of the project equally provided ample space and time for the finalization of pending activities. However, verification of inventory data which was supplied at the beginning of the tender for safeguarding of the waste created some challenges and resulted in disposal operation contract signature.  Apart from the component 1, several constraints of the project have been overcome with the help of all stakeholders who have not hesitated to provide their support throughout the implementation of this project. An S rating could have been given to the project if component 1 had been on track.</t>
  </si>
  <si>
    <t xml:space="preserve">It is vital that the project achieves the remaining progress across the results framework, as this is the final no-cost extension. The lack of progress and challenges encountered in outcome 1.1 significantly affects the rating. As the project comes to a close, and in preparation of an exit strategy, it is advised that efforts are made to strengthen buy-in for post project stakeholder activities that can contribute to achieving these outcomes. </t>
  </si>
  <si>
    <t>Measures to address MS, MU, U and HU ratings on Section 2 above</t>
  </si>
  <si>
    <t>Outcome</t>
  </si>
  <si>
    <t>Action(s) to be taken</t>
  </si>
  <si>
    <t>By whom?</t>
  </si>
  <si>
    <t>By When?</t>
  </si>
  <si>
    <r>
      <rPr>
        <b/>
        <sz val="9"/>
        <color theme="1"/>
        <rFont val="Arial"/>
        <family val="2"/>
      </rPr>
      <t>Outcome 1:</t>
    </r>
    <r>
      <rPr>
        <sz val="9"/>
        <color theme="1"/>
        <rFont val="Arial"/>
        <family val="2"/>
      </rPr>
      <t xml:space="preserve">
a) Approximately 142.71 metric tons of POPs and other obsolete pesticides disposed of by the end of the project</t>
    </r>
  </si>
  <si>
    <t>Organize a mission to Gambia, Guinea-Bissau, and Cape Verde to launch operations to secure and eliminate obsolete pesticides in these countries. Meet with national stakeholders and the Basel Convention focal point to restart notification procedures and visit the storage sites of inventoried pesticides in order to assess quantities and storage conditions and make recommendations on the types of materials to be used.</t>
  </si>
  <si>
    <t>Project Coordinator and Lead Agrochemical Waste Management Expert</t>
  </si>
  <si>
    <t>July 7 to 18, 2025</t>
  </si>
  <si>
    <t>Organize the validation workshop for the Health, Safety, and Environment Plan in Cape Verde, Gambia, Guinea-Bissau and Senegal.</t>
  </si>
  <si>
    <t>National stakeholders, Focal Point of the Basel Convention, and VEOLIA ES Field Services Ltd.</t>
  </si>
  <si>
    <t>July–August 2025</t>
  </si>
  <si>
    <t>Prepare documents relating to cross-border shipments in the four countries</t>
  </si>
  <si>
    <t>VEOLIA ES Field Services Ltd., Ministries in charge of agriculture and/or environment, FAO</t>
  </si>
  <si>
    <t>July–September 2025</t>
  </si>
  <si>
    <t>Prepare on-site work in the four countries (Purchasing of Repacking Equipment &amp; PPE in UK, Sea Freight of Equipment from UK)</t>
  </si>
  <si>
    <t>VEOLIA ES Field Services Ltd.</t>
  </si>
  <si>
    <t>September to November 2025</t>
  </si>
  <si>
    <t>Carry out on-site work and secure obsolete pesticides in the four countries (Repacking &amp; Weighing Obsolete Pesticides,  Sea Shipping Container Loading)</t>
  </si>
  <si>
    <t>VEOLIA ES Field Services Ltd.,</t>
  </si>
  <si>
    <t>November 2025 to January 2026</t>
  </si>
  <si>
    <t>Organize the transport of obsolete pesticides in the four countries (Customs Clearance of Repacked Pesticides. Transport from Cape Verde, Gambia, Guinea Bissau and Senegal to Veolia Incinerator in England)</t>
  </si>
  <si>
    <t>January to February 2026</t>
  </si>
  <si>
    <t>Dispose of obsolete pesticides and submit the final report (Arrival of containers at disposal facility, disposal at incineration plant, issue of final disposal certificate, preparation of final report, issue final report &amp; final invoice)</t>
  </si>
  <si>
    <t>March to May 2026</t>
  </si>
  <si>
    <r>
      <rPr>
        <b/>
        <sz val="9"/>
        <color theme="1"/>
        <rFont val="Arial"/>
        <family val="2"/>
      </rPr>
      <t>Outcome 3:</t>
    </r>
    <r>
      <rPr>
        <sz val="9"/>
        <color theme="1"/>
        <rFont val="Arial"/>
        <family val="2"/>
      </rPr>
      <t xml:space="preserve"> 
b) National Pesticide Management Committees (NPMC/CNGPs) operational with work plan and approved budget. National systems for inspection and quality control of pesticides in all nine project countries.</t>
    </r>
  </si>
  <si>
    <t>A rapid assessment will be conducted in Senegal, Cabo Verde, Guinea-Bissau, and The Gambia to identify national needs, evaluate environmental risks, and strengthen technical capacities for detecting, monitoring, and managing pesticide residues in soils, with targeted training and equipment recommendations for key stakeholders. Additionally, the project will provide specialized training on FAO tools for soil pollution prevention and remediation, and align capacity-building activities with ongoing pesticide disposal operations to ensure the safe management and disposal of obsolete pesticides according to international best practices.</t>
  </si>
  <si>
    <t>The target groups include national soil laboratories, relevant units and technicians from the Ministries of Agriculture, Environment, and Health, agricultural extension services and agents, laboratory technicians, and farmer organizations</t>
  </si>
  <si>
    <t>October 2025 to February 2026</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</si>
  <si>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</si>
  <si>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</si>
  <si>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</si>
  <si>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</si>
  <si>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</si>
  <si>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</si>
  <si>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</si>
  <si>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r>
      <rPr>
        <b/>
        <sz val="9"/>
        <color theme="1"/>
        <rFont val="Arial"/>
        <family val="2"/>
      </rPr>
      <t>Outcome 1:</t>
    </r>
    <r>
      <rPr>
        <sz val="9"/>
        <color theme="1"/>
        <rFont val="Arial"/>
        <family val="2"/>
      </rPr>
      <t xml:space="preserve"> Identified risks from existing obsolete stocks eliminated and risk from heavily pesticide-contaminated sites reduced</t>
    </r>
  </si>
  <si>
    <r>
      <rPr>
        <b/>
        <sz val="9"/>
        <color theme="1"/>
        <rFont val="Arial"/>
        <family val="2"/>
      </rPr>
      <t xml:space="preserve">Output 1.2: </t>
    </r>
    <r>
      <rPr>
        <sz val="9"/>
        <color theme="1"/>
        <rFont val="Arial"/>
        <family val="2"/>
      </rPr>
      <t>Identified risks from existing obsolete stocks eliminated and risk from heavily pesticide-contaminated sites reduced</t>
    </r>
  </si>
  <si>
    <t>All safeguarded pesticides destroyed</t>
  </si>
  <si>
    <t>1.	The tender for the disposal of obsolete pesticides was published on February 21, 2023. Initially, the plan was to safely and environmentally soundly destroy up to 502 tons of POPs and other obsolete pesticides by the end of the project. However, during the bidder evaluation process, which began in 2023, it was found that the cost of disposing of and securing obsolete pesticides and related waste had increased due to additional security measures implemented following disruptions in the international transport chain. Faced with this situation, SFW was forced to prioritize the countries to be considered for the securing and disposal of obsolete pesticides, taking into account budgetary constraints, the quantity of obsolete pesticides inventoried, available transport logistics, and the possibility of collaboration with other partners such as CropLife International. These countries are Burkina Faso, Cape Verde, Gambia, Guinea-Bissau, and Senegal.
2. Due to current budgetary constraints, the bids submitted by companies have been reevaluated and, ultimately, the project will only be able to secure and dispose 142.71 metric tons of obsolete pesticides across four countries: Cape Verde (4.07402 metric tons), Gambia (13.87646 metric tons), Guinea-Bissau (0.974125 metric tons), and Senegal (123.793 metric tons). In January 2025, FAO signed a contract for the securing, storage, and disposal of pesticides in these four countries with VEOLIA ES Field Services Ltd., a company with extensive experience working with international organizations, for a total of US$1,250,497.52.
3. In April 2025, an FAO mission composed of the Project Coordinator and the Lead Agrochemical Waste Management Expert, accompanied by a representative from VEOLIA, visited Senegal to launch operations to secure and dispose of obsolete pesticides. The mission assessed the storage conditions of obsolete pesticides, strengthened institutional commitment, and clarified procedures for their export in accordance with the Basel Convention, while identifying environmental risks and safety equipment needs. It also laid the foundations for effective regional and international coordination for the safe disposal of this hazardous waste. Currently, the Health, Safety and Environment Plan for each country has already been developed by VEOLIA and validated by FAO. Validation workshops are planned for July and August 2025 in each country and steps are underway with the Basel Convention Focal Points in the four countries to obtain notification numbers.</t>
  </si>
  <si>
    <t>In progress:Operations to secure and dispose of obsolete pesticides are underway in Cape Verde, Gambia, Guinea-Bissau, and Senegal.</t>
  </si>
  <si>
    <r>
      <rPr>
        <b/>
        <sz val="9"/>
        <color theme="1"/>
        <rFont val="Arial"/>
        <family val="2"/>
      </rPr>
      <t>Output 1.3:</t>
    </r>
    <r>
      <rPr>
        <sz val="9"/>
        <color theme="1"/>
        <rFont val="Arial"/>
        <family val="2"/>
      </rPr>
      <t xml:space="preserve"> Risks from eight highly contaminated sites quantified, remediation strategies developed and implemented.</t>
    </r>
  </si>
  <si>
    <t>The remediation plan was developed and implemented in two sites in Mauritania and in one site in Senegal.</t>
  </si>
  <si>
    <t>Completed: Remediation plans have been drawn up and implemented at two sites in Mauritania and one in Senegal. Remediation has been completed at the DRDR Louga site in Senegal and at the contaminated Letfatar and AELP sites in Mauritania.</t>
  </si>
  <si>
    <r>
      <rPr>
        <b/>
        <sz val="9"/>
        <color theme="1"/>
        <rFont val="Arial"/>
        <family val="2"/>
      </rPr>
      <t>Outcome 3:</t>
    </r>
    <r>
      <rPr>
        <sz val="9"/>
        <color theme="1"/>
        <rFont val="Arial"/>
        <family val="2"/>
      </rPr>
      <t xml:space="preserve"> Regulatory framework and institutional capacity for sound management of pesticides throughout their lifecycle strengthened</t>
    </r>
  </si>
  <si>
    <r>
      <rPr>
        <b/>
        <sz val="9"/>
        <color theme="1"/>
        <rFont val="Arial"/>
        <family val="2"/>
      </rPr>
      <t>Output 3.4:</t>
    </r>
    <r>
      <rPr>
        <sz val="9"/>
        <color theme="1"/>
        <rFont val="Arial"/>
        <family val="2"/>
      </rPr>
      <t xml:space="preserve"> Regional analytical services and quality control of pesticides strengthened to serve nine participating countries</t>
    </r>
  </si>
  <si>
    <t>Upgraded Laboratories with samples analyzed in conformance to ISO 17025.</t>
  </si>
  <si>
    <t>A first draft of the ToR has been prepared and is currently being discussed between NSP and SFW to conduct a rapid assessment in Senegal, Cape Verde, Guinea-Bissau, and The Gambia to identify national needs, assess environmental risks, and strengthen technical capacities for the detection, monitoring, and management of pesticide residues in soil, with targeted recommendations for training and equipment for key stakeholders. The ToR also provides for specialized training on FAO tools for the prevention and remediation of soil pollution.</t>
  </si>
  <si>
    <t>In progress : Due to time and financial constraints, new actions have been proposed to achieve the initially planned results as far as possible.</t>
  </si>
  <si>
    <r>
      <rPr>
        <b/>
        <sz val="9"/>
        <color theme="1"/>
        <rFont val="Arial"/>
        <family val="2"/>
      </rPr>
      <t xml:space="preserve">Outcome 5: </t>
    </r>
    <r>
      <rPr>
        <sz val="9"/>
        <color theme="1"/>
        <rFont val="Arial"/>
        <family val="2"/>
      </rPr>
      <t>Management Monitoring and Evaluation</t>
    </r>
  </si>
  <si>
    <r>
      <rPr>
        <b/>
        <sz val="9"/>
        <color theme="1"/>
        <rFont val="Arial"/>
        <family val="2"/>
      </rPr>
      <t xml:space="preserve">Output 5.1: </t>
    </r>
    <r>
      <rPr>
        <sz val="9"/>
        <color theme="1"/>
        <rFont val="Arial"/>
        <family val="2"/>
      </rPr>
      <t>Project monitoring system providing six-monthly reports on progress in achieving project outputs and outcomes</t>
    </r>
  </si>
  <si>
    <t>Quality and timely project reports.</t>
  </si>
  <si>
    <t>The annual project implementation report for the period from July 2024 to June 2025 has been prepared and submitted.
The project progress reports for July to December 2024 and January to June 2025 have been prepared and submitted.</t>
  </si>
  <si>
    <t>1.	Attendance to the ECOWAS – CILSS – UEMOA Information and awareness workshop for political decision-makers on the commitments of States within the framework of the regional harmonization of the rules governing the approval and management of pesticides in the Sahel and West Africa (Praia/Cabo Verde, from 11 to 13 June 2024).
2. A mission was carried out in Dakar from April 21 to 25, 2025, by the Project Coordinator and the Lead Agrochemical Waste Management Expert, NSPCD, for: (1) Verify and validate the status of obsolete pesticide stocks and associated waste; (2) Ensure monitoring and compliance of operations with the contract signed by FAO with VEOLIA and applicable standards; (3) Coordinate and supervise stakeholder involvement and progress of operations; and (4) Facilitate and moderate meetings with stakeholders.</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</si>
  <si>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</si>
  <si>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</si>
  <si>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</si>
  <si>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</si>
  <si>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</si>
  <si>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</si>
  <si>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</si>
  <si>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 xml:space="preserve">Comments </t>
  </si>
  <si>
    <t xml:space="preserve">The lack of progress and challenges encountered in outcome 1.1 significantly affects the rating. As the project comes to a close, and in preparation of an exit strategy, it is advised that efforts are made to strengthen buy-in for post project stakeholder activities that can contribute to achieving these outcomes. </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</si>
  <si>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</si>
  <si>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</si>
  <si>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</si>
  <si>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r>
      <rPr>
        <b/>
        <sz val="9"/>
        <color rgb="FF000000"/>
        <rFont val="Arial"/>
        <family val="2"/>
      </rPr>
      <t>Outcome 1:</t>
    </r>
    <r>
      <rPr>
        <sz val="9"/>
        <color rgb="FF000000"/>
        <rFont val="Arial"/>
        <family val="2"/>
      </rPr>
      <t xml:space="preserve"> The project achieved significant progress in mitigating risks associated with obsolete pesticide stocks and contaminated sites. A regional strategy for the centralization, safeguarding, and disposal of obsolete pesticides was adopted, alongside environmental studies and management plans for eight countries. Rapid Environmental Assessments in Senegal and Mauritania led to successful remediation efforts. Although initial plans aimed to dispose of 502 tons of obsolete pesticides, budget constraints and increased costs due to international transport disruptions necessitated prioritization. Ultimately, 142.71 metric tons will be secured and disposed of in Cape Verde, Gambia, Guinea-Bissau, and Senegal, following a contract with VEOLIA ES Field Services Ltd. In April 2025, an FAO mission launched operations in Senegal, assessing storage conditions and establishing procedures in compliance with the Basel Convention. Health, Safety, and Environment Plans have been validated, and workshops are scheduled to ensure stakeholder engagement.
</t>
    </r>
    <r>
      <rPr>
        <b/>
        <sz val="9"/>
        <color rgb="FF000000"/>
        <rFont val="Arial"/>
        <family val="2"/>
      </rPr>
      <t>Outcome 2:</t>
    </r>
    <r>
      <rPr>
        <sz val="9"/>
        <color rgb="FF000000"/>
        <rFont val="Arial"/>
        <family val="2"/>
      </rPr>
      <t xml:space="preserve"> To address environmental and health risks from empty pesticide containers (EPCs) in cotton production, micro-projects were implemented in Senegal and Chad. In Senegal, women’s groups received training to transform EPCs into paving blocks, though access to necessary equipment remains a challenge. Proposed solutions include seeking NGO grants, partnering with local companies, forming cooperatives, and raising community awareness. In Chad, efforts are underway to formalize treatment agreements with private companies. These initiatives have involved hundreds of producers, demonstrated positive environmental impacts, and hold potential for expansion.
</t>
    </r>
    <r>
      <rPr>
        <b/>
        <sz val="9"/>
        <color rgb="FF000000"/>
        <rFont val="Arial"/>
        <family val="2"/>
      </rPr>
      <t>Outcome 3:</t>
    </r>
    <r>
      <rPr>
        <sz val="9"/>
        <color rgb="FF000000"/>
        <rFont val="Arial"/>
        <family val="2"/>
      </rPr>
      <t xml:space="preserve"> The regulatory framework for pesticide management was strengthened through the adoption of harmonized registration procedures and the establishment of the West African Pesticides Regional Committee (WAPRC). National Pesticide Management Committees are now operational in all project countries, though upgrading reference laboratories remains a challenge due to limited funding.
</t>
    </r>
    <r>
      <rPr>
        <b/>
        <sz val="9"/>
        <color rgb="FF000000"/>
        <rFont val="Arial"/>
        <family val="2"/>
      </rPr>
      <t>Outcome 4:</t>
    </r>
    <r>
      <rPr>
        <sz val="9"/>
        <color rgb="FF000000"/>
        <rFont val="Arial"/>
        <family val="2"/>
      </rPr>
      <t xml:space="preserve"> Integrated Pest Management (IPM) practices were promoted, and the use of persistent organic pollutants (POPs) and highly hazardous pesticides was reduced. Alternative products were tested in Burkina Faso, Mali, and Senegal, with over 2,000 farmers trained—many of them women. Training curricula were updated, value chain assessments conducted, and technical manuals produced. However, continued funding is needed to sustain these efforts.
</t>
    </r>
    <r>
      <rPr>
        <b/>
        <sz val="9"/>
        <color rgb="FF000000"/>
        <rFont val="Arial"/>
        <family val="2"/>
      </rPr>
      <t>Outcome 5:</t>
    </r>
    <r>
      <rPr>
        <sz val="9"/>
        <color rgb="FF000000"/>
        <rFont val="Arial"/>
        <family val="2"/>
      </rPr>
      <t xml:space="preserve"> Robust monitoring and evaluation mechanisms were established, including Steering Committee meetings, technical publications, environmental assessments, newsletters, and video documentaries. The project’s achievements were widely disseminated, enhancing visibility and knowledge-sharing across Africa and beyond.
</t>
    </r>
  </si>
  <si>
    <t>Please provide a summary paragraph on challenges of project implementation consistent with the information reported in section 2 and 3 of the PIR (Max 400 words) (This section will be uploaded to the GEF portal)</t>
  </si>
  <si>
    <r>
      <rPr>
        <b/>
        <sz val="9"/>
        <color rgb="FF000000"/>
        <rFont val="Arial"/>
        <family val="2"/>
      </rPr>
      <t xml:space="preserve">Outcome 1: Elimination of Risks from Existing Obsolete Stocks and Contaminated Sites
</t>
    </r>
    <r>
      <rPr>
        <sz val="9"/>
        <color rgb="FF000000"/>
        <rFont val="Arial"/>
        <family val="2"/>
      </rPr>
      <t xml:space="preserve"> Insufficient financial resources to secure and eliminate obsolete pesticide stocks inventoried in the project beneficiary countries. More than 1,000 tons of obsolete pesticides remain in stock due to insufficient funding and rising shipping costs.
 The need to mobilize funding and promote partnerships to support the securing and disposal of obsolete pesticides.
 The time required to secure and eliminate obsolete pesticides in the four countries concerned, namely Cape Verde, Gambia, Guinea-Bissau, and Senegal.
</t>
    </r>
    <r>
      <rPr>
        <b/>
        <sz val="9"/>
        <color rgb="FF000000"/>
        <rFont val="Arial"/>
        <family val="2"/>
      </rPr>
      <t xml:space="preserve">Outcome 2: Reduction of Risks from Empty Pesticide Containers in Cotton Production
</t>
    </r>
    <r>
      <rPr>
        <sz val="9"/>
        <color rgb="FF000000"/>
        <rFont val="Arial"/>
        <family val="2"/>
      </rPr>
      <t xml:space="preserve"> Raising awareness among producers and establishing effective systems for managing and collecting empty pesticide containers.
 Reducing the use of hazardous pesticides.
 Strengthening the regulatory framework and developing the institutional capacity and funding needed to ensure the safe and sustainable management of pesticide containers in cotton-growing areas.
</t>
    </r>
    <r>
      <rPr>
        <b/>
        <sz val="9"/>
        <color rgb="FF000000"/>
        <rFont val="Arial"/>
        <family val="2"/>
      </rPr>
      <t xml:space="preserve">Outcome 3: Strengthened Regulatory Framework and Institutional Capacity for Sound Pesticide Management
</t>
    </r>
    <r>
      <rPr>
        <sz val="9"/>
        <color rgb="FF000000"/>
        <rFont val="Arial"/>
        <family val="2"/>
      </rPr>
      <t xml:space="preserve"> Weak institutional capacity.
 Use of unregistered pesticides and inadequate waste management.
 Lack of training and a partially enforced or inadequate regulatory framework to ensure sound pesticide management.
</t>
    </r>
    <r>
      <rPr>
        <b/>
        <sz val="9"/>
        <color rgb="FF000000"/>
        <rFont val="Arial"/>
        <family val="2"/>
      </rPr>
      <t xml:space="preserve">Outcome 4: Successful Promotion of Integrated Pest Management (IPM) and Reduction/Phase-Out of POPs and Highly Hazardous Pesticides
</t>
    </r>
    <r>
      <rPr>
        <sz val="9"/>
        <color rgb="FF000000"/>
        <rFont val="Arial"/>
        <family val="2"/>
      </rPr>
      <t xml:space="preserve"> Limited adoption of integrated pest management (IPM) due to lack of awareness.
 Persistent reliance on chemical pesticides.
 High cost and variable effectiveness of alternatives.
 Inadequate monitoring systems and lack of coordination and institutional support for sustainable and effective management.
</t>
    </r>
    <r>
      <rPr>
        <b/>
        <sz val="9"/>
        <color rgb="FF000000"/>
        <rFont val="Arial"/>
        <family val="2"/>
      </rPr>
      <t xml:space="preserve">Outcome 5: Monitoring and Evaluation
</t>
    </r>
    <r>
      <rPr>
        <sz val="9"/>
        <color rgb="FF000000"/>
        <rFont val="Arial"/>
        <family val="2"/>
      </rPr>
      <t>Extension of the implementation deadline, resulting in increased management costs.</t>
    </r>
  </si>
  <si>
    <t>Implementation of Exit Strategy</t>
  </si>
  <si>
    <t xml:space="preserve">Has the project developed an Exit Strategy? If yes, please describe the progress to implement it.
</t>
  </si>
  <si>
    <t>The project GCP/INT/147/GFF, which focuses on the disposal of obsolete pesticides (including Persistent Organic Pollutants, POPs) and strengthening pesticide management in CILSS member states, has developed an exit strategy aimed at ensuring sustainability after its closure. The exit strategy includes:
 Capacity Building: Emphasis has been placed on building the technical and institutional capacities of national authorities for effective pesticide management. This includes training personnel and establishing systems for sound pesticide management throughout their life cycle.
 Regulatory Framework: The project has worked on strengthening the regulatory and institutional frameworks by developing harmonized regulations. These regulations are expected to guide pesticide management practices even after the project ends.
 Promotion of Alternatives: Alternatives to hazardous pesticides have been promoted to reduce reliance on harmful chemicals. The introduction of safer pest management techniques aims to foster sustainable agricultural practices.
 Stakeholder Engagement: The project has engaged government bodies, NGOs, and local communities to ensure that knowledge and practices developed are adopted and maintained by local entities after the project's conclusion.
 Monitoring and Evaluation: A monitoring and evaluation system has been established to track progress and ensure compliance with the regulations set during the project.</t>
  </si>
  <si>
    <t xml:space="preserve">How is the project enhancing institutional capacities to foster country ownership for more durable / sustained results?
</t>
  </si>
  <si>
    <t>The project is enhancing institutional capacities and fostering country ownership for more durable and sustained results through several key approaches:
 Capacity Building: By training national authorities and personnel in pesticide management practices, the project is equipping countries with the skills and knowledge needed for long-term, independent management of pesticides.
 Strengthening Regulatory Frameworks: The development and harmonization of regulations provide a strong institutional foundation for countries to manage pesticides effectively and sustainably.
 Promotion of Sustainable Alternatives: By introducing and promoting alternatives to hazardous pesticides, the project encourages a shift towards safer, more sustainable agricultural practices that are owned and maintained by the countries themselves.
 Stakeholder Engagement: The active involvement of various stakeholders ensures that the practices and systems developed are integrated into local and national frameworks, increasing the likelihood of their continuation beyond the project's lifespan.
 Monitoring and Evaluation Systems: The establishment of ongoing monitoring and evaluation mechanisms empowers countries to track their own progress, make informed decisions, and ensure continued compliance and improvement.</t>
  </si>
  <si>
    <t>5. Environmental and Social Safeguards (ESS): risks from the project</t>
  </si>
  <si>
    <t>Initial ESS Risk Classification (at CEO Endorsement/Approval Stage)</t>
  </si>
  <si>
    <t xml:space="preserve"> Risk Classification B </t>
  </si>
  <si>
    <t>New environmental and social risks.</t>
  </si>
  <si>
    <t>No new environmental and social risk has been identified during this reference period.</t>
  </si>
  <si>
    <t>Progress made towards implementing the Enivronmental and Social Management Plan (ESMP) (only for Moderate and High Risk Projects)</t>
  </si>
  <si>
    <t xml:space="preserve"> As planned, to mitigate these risks the project is following FAO’s Environmental Management Tool Kits (EMTK) for the assessment, safeguarding, transportation, and disposal of obsolete pesticides. Environmental Management Plans (EMP) is developed for the safeguarding activities.</t>
  </si>
  <si>
    <t>Grievance Redress Mechanism (GRM)</t>
  </si>
  <si>
    <t>No</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</si>
  <si>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</si>
  <si>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</si>
  <si>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</si>
  <si>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</si>
  <si>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</si>
  <si>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</si>
  <si>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</si>
  <si>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Operational &amp; Logistical</t>
  </si>
  <si>
    <t>Low</t>
  </si>
  <si>
    <t>Larger than expected volumes of waste are found at each contaminated sites or additional sites are identified. This could mean that funds dedicated to the safeguarding of high-priority sites, and the disposal of POPs would be insufficient</t>
  </si>
  <si>
    <t>The steering committee of 2019 recommended seeking additional funds from donors Negotiating of additional funds with GEF. CLI is working with the Government of Senegal to secure and dispose additional 50 metric tons of obsolete pesticides.</t>
  </si>
  <si>
    <t>Partnership &amp; Coordination</t>
  </si>
  <si>
    <t>Institutional
arrangements pose
challenges to project
execution</t>
  </si>
  <si>
    <t>An agreement has been reached between FAO, ECOWAS, CILSS, and UEMOA to place project coordination under the responsibility of FAO Subregional Office for West Africa in Dakar, Senegal. This allows FAO to provide administrative and operational oversight of the project (financial and administrative management control, technical assistance, implementation of procedures in accordance with FAO and GEF rules, monitoring and evaluation) as well as institutional oversight of the project (it hosts the project headquarters).</t>
  </si>
  <si>
    <t>Environmental</t>
  </si>
  <si>
    <t>Moderate</t>
  </si>
  <si>
    <t>Extreme weather conditions such as torrential rain and floods.</t>
  </si>
  <si>
    <t>Contingency Plans have been put in place</t>
  </si>
  <si>
    <t xml:space="preserve">Environmental contamination from leakage of POPs and other obsolete pesticides due to poor conditions of containers
</t>
  </si>
  <si>
    <t xml:space="preserve">EMPs in place. Remediation operations were carried out at two sites in Mauritania and one site in Senegal, involving the application of environmental assessment tools, the development of risk reduction plans, and the signing of cooperation agreements between the FAO and local authorities. The interventions—including bioremediation in Senegal and the remediation of CNLA sites in Mauritania—successfully reduced pesticide residues to levels below regulatory thresholds. </t>
  </si>
  <si>
    <t>Safety &amp; Security</t>
  </si>
  <si>
    <t>Technical staff being exposed to pesticides during collection and repacking of empty containers</t>
  </si>
  <si>
    <t xml:space="preserve">Training modules on safe collection, repackaging, and storage techniques for obsolete pesticides were provided to all personnel involved in container collection, and personal protective equipment (PPE) was made available to them.. FAO has signed a contractual agreement with the international company VEOLIA Field Services Company for the secure storage and disposal of 123,793 tons of Persistent Organic Pollutants (POPs) and obsolete pesticides (OPs) and related waste. Health, safety, and environmental management plans have been developed, and the validation process for these plans is currently underway in the four countries. </t>
  </si>
  <si>
    <t>Insufficient ownership of the drafted uniform regional regulation</t>
  </si>
  <si>
    <t>Inception workshop was held 
Three steering committee meetings were held</t>
  </si>
  <si>
    <t>Low uptake of alternative technologies by   producers</t>
  </si>
  <si>
    <t>Large-scale information through newsletter, films and FFS</t>
  </si>
  <si>
    <t>High</t>
  </si>
  <si>
    <t>Situation due to Covid-19</t>
  </si>
  <si>
    <t>Preventive measures were effectively implemented</t>
  </si>
  <si>
    <t>Project overall risk rating (Low, Moderate, Substantial or High):</t>
  </si>
  <si>
    <t>FY2024 rating</t>
  </si>
  <si>
    <t>FY2025 rating</t>
  </si>
  <si>
    <t>Comments/reason for the rating for FY2025 and any changes (positive or negative) in the rating since the previous reporting period</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</si>
  <si>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</si>
  <si>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</si>
  <si>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</si>
  <si>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</si>
  <si>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</si>
  <si>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r>
      <rPr>
        <b/>
        <sz val="9"/>
        <color theme="1"/>
        <rFont val="Arial"/>
        <family val="2"/>
      </rPr>
      <t xml:space="preserve">Recommendation 1: </t>
    </r>
    <r>
      <rPr>
        <sz val="9"/>
        <color theme="1"/>
        <rFont val="Arial"/>
        <family val="2"/>
      </rPr>
      <t>Move the coordination of the project to the Sahel Institute in Bamako, in order to comply with the request of the steering committee - and thus promote the capitalization and subsequent transfer of the project's achievements to the CILSS</t>
    </r>
  </si>
  <si>
    <t>Rejected: This item will be discussed in a meeting, to be held just prior to or in conjunction with the next steering committee meeting with the GEF representative present.
This demand has not been a requirement for several years now</t>
  </si>
  <si>
    <r>
      <rPr>
        <b/>
        <sz val="9"/>
        <color theme="1"/>
        <rFont val="Arial"/>
        <family val="2"/>
      </rPr>
      <t>Recommendation 2:</t>
    </r>
    <r>
      <rPr>
        <sz val="9"/>
        <color theme="1"/>
        <rFont val="Arial"/>
        <family val="2"/>
      </rPr>
      <t xml:space="preserve"> to FAO - Project Coordination: To issue administrative acts to institutionalize the recruitment of national experts to their governments, for countries where this is not yet done, and to ensure their involvement in all components of the Project with the organization of meetings by video conference once a month.</t>
    </r>
  </si>
  <si>
    <t>Accepted. Done for Burkina Faso, Mali and Niger.</t>
  </si>
  <si>
    <r>
      <rPr>
        <b/>
        <sz val="9"/>
        <color theme="1"/>
        <rFont val="Arial"/>
        <family val="2"/>
      </rPr>
      <t>Recommendation 3:</t>
    </r>
    <r>
      <rPr>
        <sz val="9"/>
        <color theme="1"/>
        <rFont val="Arial"/>
        <family val="2"/>
      </rPr>
      <t xml:space="preserve"> for project coordination Involve national experts in the development of the PTBAs in order to take into account the specificities of each country in the implementation of activities, particularly the extension of alternatives to chemical pesticides through a better targeting of
geographical areas and beneficiaries</t>
    </r>
  </si>
  <si>
    <t>Accepted. Done. National experts were involved in the preparation of the reports in each country.</t>
  </si>
  <si>
    <r>
      <rPr>
        <b/>
        <sz val="9"/>
        <color theme="1"/>
        <rFont val="Arial"/>
        <family val="2"/>
      </rPr>
      <t xml:space="preserve">Recommendation 4: </t>
    </r>
    <r>
      <rPr>
        <sz val="9"/>
        <color theme="1"/>
        <rFont val="Arial"/>
        <family val="2"/>
      </rPr>
      <t>for the coordination of the project: To propose alternative measures concerning the authorization of delegation of power of the members of the Steering Committee, in case of impediment
of the member by right.</t>
    </r>
  </si>
  <si>
    <t>Accepted. Done. A letter has been sent by the SRC to ECOWAS.</t>
  </si>
  <si>
    <r>
      <rPr>
        <b/>
        <sz val="9"/>
        <color theme="1"/>
        <rFont val="Arial"/>
        <family val="2"/>
      </rPr>
      <t>Recommendation 5:</t>
    </r>
    <r>
      <rPr>
        <sz val="9"/>
        <color theme="1"/>
        <rFont val="Arial"/>
        <family val="2"/>
      </rPr>
      <t xml:space="preserve"> to FAO: The efficiency of the project would be enhanced by the reinstatement of the Pesticide Stocks Management System (PSMS) and increased collaboration with other national and regional events in promoting the project. Re-establish the FAO Pesticide Stocks Management System (PSMS), which is extremely useful for the region and all countries of the world to inventory, sustainably manage and prioritize pesticide stocks according to their
risks</t>
    </r>
  </si>
  <si>
    <t>Accepted: Reflections are being made in this direction and formal contacts will be undertaken with other colleagues (FAO Commission for the Control of the Desert Locust in the Western Region – CLCPRO). Not executed due to lack of funding. This activity will be taken into account in a second phase of the project</t>
  </si>
  <si>
    <r>
      <rPr>
        <b/>
        <sz val="9"/>
        <color theme="1"/>
        <rFont val="Arial"/>
        <family val="2"/>
      </rPr>
      <t xml:space="preserve">Recommendation 7: </t>
    </r>
    <r>
      <rPr>
        <sz val="9"/>
        <color theme="1"/>
        <rFont val="Arial"/>
        <family val="2"/>
      </rPr>
      <t>for Project coordination: Promote the project by creating a framework for dialogue between the various components and by using the various events organized at the national and regional levels in the fields of agriculture, livestock, public health and the environment to present and promote the
project's achievements</t>
    </r>
  </si>
  <si>
    <t>Accepted. Contacts have been made with sub-regional institutions. We participate in the steering committees of ECOWAS projects and programs. We have produced two films that have been broadcast and many newsletters on the results of the project. But for the previous period it was difficult to follow-up on these because of the situation related to Covid-19.</t>
  </si>
  <si>
    <r>
      <rPr>
        <b/>
        <sz val="9"/>
        <color theme="1"/>
        <rFont val="Arial"/>
        <family val="2"/>
      </rPr>
      <t xml:space="preserve">Recommendation 9: </t>
    </r>
    <r>
      <rPr>
        <sz val="9"/>
        <color theme="1"/>
        <rFont val="Arial"/>
        <family val="2"/>
      </rPr>
      <t>to project coordination: In terms of sustainability, the project would benefit from developing new sub- regional partnerships and pooling the region's resources. Develop partnerships with other sub- regional institutions (e.g., the FAO Commission for the Control of the Desert Locust in the Western Region - CLCPRO) and African universities recognized in the management of pesticides (e.g., University of Cape Town in South
Africa).</t>
    </r>
  </si>
  <si>
    <t>Contacts have been made for the development of another initiative on  the same subject.</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</si>
  <si>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</si>
  <si>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</si>
  <si>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</si>
  <si>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</si>
  <si>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</si>
  <si>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</si>
  <si>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</si>
  <si>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</si>
  <si>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 xml:space="preserve">Institutional and implementation arrangements </t>
  </si>
  <si>
    <t>Financial management</t>
  </si>
  <si>
    <t>Implementation schedule</t>
  </si>
  <si>
    <t>Extension of the project</t>
  </si>
  <si>
    <t>New NTE: June 2026</t>
  </si>
  <si>
    <t>Budget Holder, LTO and Funding Liaison Officer</t>
  </si>
  <si>
    <t>Executing Entity</t>
  </si>
  <si>
    <t>Executing Entity Category</t>
  </si>
  <si>
    <t>Minor project objective change</t>
  </si>
  <si>
    <t>Disposal of approximately 200 metric tons  instead of 850 tons due  to the current cost of disposal</t>
  </si>
  <si>
    <t>Regional strategy document for obsolete pesticide centralization, safeguarding and disposal adopted by regional workshop and approved by steering committee</t>
  </si>
  <si>
    <t>Safeguards</t>
  </si>
  <si>
    <t>Risk analysis</t>
  </si>
  <si>
    <t>Due to Covid-19</t>
  </si>
  <si>
    <t>2020-2022</t>
  </si>
  <si>
    <t xml:space="preserve">	
Steering Committee</t>
  </si>
  <si>
    <t>Increase of GEF project financing up to 5%</t>
  </si>
  <si>
    <t>NO</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</si>
  <si>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</si>
  <si>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</si>
  <si>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</si>
  <si>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</si>
  <si>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</si>
  <si>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</si>
  <si>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</si>
  <si>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</si>
  <si>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</si>
  <si>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</si>
  <si>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</si>
  <si>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States (Burkina Faso, Cabo Verde, Chad, Gambia, Guinea- Bissau, Mali, Mauritania, Niger and
Senegal)</t>
  </si>
  <si>
    <t>These States will work  in the implementation of activities at the national level</t>
  </si>
  <si>
    <t>These States will work  in the implementation of activities at the national level. Lack of support for post-project activities</t>
  </si>
  <si>
    <t>Sub-regional institutions (ECOWAS, UEMOA and CILSS)</t>
  </si>
  <si>
    <t>Are the driving institutions behind the regional harmonization and improvement of pesticide management in the
Region (West Africa).</t>
  </si>
  <si>
    <t>The project is implemented in agreement with these sub-regional institutions. 
Very active participation in the Steering Committees of the project. These institutions must maintain these activities and scale them up.</t>
  </si>
  <si>
    <t>Research institutions and Academic stakeholders</t>
  </si>
  <si>
    <t>The project will partner with academic institutions or other international institutions to offer the materials as either new training modules or as an extension of existing modules.</t>
  </si>
  <si>
    <t xml:space="preserve">Participation in the implementation of field activities for the component 4 (research on alternatives). Lack of support for post-project activities
</t>
  </si>
  <si>
    <t>NGOs</t>
  </si>
  <si>
    <t>The International Institute for Tropical Agriculture (IITA)</t>
  </si>
  <si>
    <t>IITA is involved in field data collection of pest control practices from the representative network of farmers identified using typology of farming system in each project Country.</t>
  </si>
  <si>
    <t xml:space="preserve">It is responsible for co- executing component 4. Lack of support for post-project activities (research on alternatives and homologation of bio- pesticides) </t>
  </si>
  <si>
    <t>Private Sector entities</t>
  </si>
  <si>
    <t>CropLife International</t>
  </si>
  <si>
    <t>CLI will be involved in the execution of component 1 as a co- financing partner</t>
  </si>
  <si>
    <t>CLI has made a financial contribution to the inventories (Senegal) and will contribute to the disposal of 50 tons of obsolete pesticides in Senegal. It would be good to have the same support from the other countries</t>
  </si>
  <si>
    <t>Private sector (SOFITEX, SODEFITEX, COTONTCHAD-SN,
Compagnie Sucrière du Tchad)</t>
  </si>
  <si>
    <t xml:space="preserve">They are involved in the sale and distribution of pesticides
</t>
  </si>
  <si>
    <t xml:space="preserve">They are mainly involved in component 2 for the management of empty containers. </t>
  </si>
  <si>
    <t xml:space="preserve">Others </t>
  </si>
  <si>
    <t>Local communities and  farmers communities, women associations</t>
  </si>
  <si>
    <t>As are obvious beneficiaries of the implementation of this project.</t>
  </si>
  <si>
    <t>Strong participation of these groups of field activities for all components. The project works with producers' associations and producers' organizations (cotton
and market gardeners). Lack of support for post- project activities.</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</si>
  <si>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</si>
  <si>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</si>
  <si>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</si>
  <si>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</si>
  <si>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</si>
  <si>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</si>
  <si>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The project encompasses the gender dimension by considering vulnerable groups, and devise appropriate risk mitigation measures when assessing risk and exposure under the current condition of use for these groups. Women and children that work in the farms will benefit from reduced exposure to pesticides through adoption of improved pest management practices and general improvements in pesticide management via increased awareness about the risk of
pesticides</t>
  </si>
  <si>
    <t>b. Improving women's participation and decision making</t>
  </si>
  <si>
    <t>The Integrated Pest management component includes Farmers Field Schools. Farmer Field School (FFS) is a participatory, gender sensitive approach. In particular, the focus of the training will be on family welfare, exposure of women and children to pesticide hazard, sensitization on aspects of food safety. FFS will also include improvement of agriculture practices that are directly performed by women</t>
  </si>
  <si>
    <t>c. generating socio-economic benefits or services for women</t>
  </si>
  <si>
    <t>Farmer Field School (FFS) will also include improvement of agriculture practices that are directly performed by women</t>
  </si>
  <si>
    <t>Any other good practices on gender</t>
  </si>
  <si>
    <t>In 2018, a comprehensive gender analysis was conducted, leading the Steering Committee to adopt the inclusion of specific gender measures in components 2 and 4—a progress noted by the MTR—with all meeting and training reports considering gender data, a technically experienced project staff (comprising two men and three women) trained in gender issues, and the implementation of training for women's groups in Senegal to transform empty pesticide containers into paving blocks.</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</si>
  <si>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</si>
  <si>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</si>
  <si>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</si>
  <si>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</si>
  <si>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Knowledge management strategy is included in the document of communication strategy. Relevant good practices: (1) Preventive alternative solutions and curative alternative solutions can be found in technical manual and the newsletter (Pests/Pesticide Flash n°7); (2) Studies on Environmental Assessment (EA) and Environmental Management Plan (EMP) and rapid environmental Assessment; (3) Triple rinsing, puncturing the containers; and (4) Transformation of Empty Pesticide containers into paving blocks</t>
  </si>
  <si>
    <t xml:space="preserve"> If NO, how does the project identify, collect and document good practices? </t>
  </si>
  <si>
    <t xml:space="preserve">Please list good practices, including key-technical and/or institutional innovations, from the project thus far. </t>
  </si>
  <si>
    <t>Communication strategy:
Does the project have a communication strategy?</t>
  </si>
  <si>
    <t xml:space="preserve"> Please provide a brief overview of the communications successes and challenges this fiscal year.</t>
  </si>
  <si>
    <t>The newsletters and documents published and shared in recent years are as follows: (1) Several documents on Environmental Assessment (EA) and Environmental Management Plan (EMP) for each country and rapid Environmental Assessment (RAE) for Senegal and Mauritania. (2) 10 newsletters edited and distributed to raise the visibility of the project (more than 850 subscribers). (3) Production of two video films on the results and achievements of the project. (These films were broadcast on several television channels in Africa, Europe and Canada). (4) One publication on the Global FFS Platform: “Use of alternatives to synthetic chemical pesticides through Farmer Field Schools in Burkina Faso, Mali and Senegal”. (5) It has to be noted that the MTR underlined the importance of training activities and the regional nature of the project. It mentioned the following: “Some of the agents who benefited from the project's training were interviewed by the evaluation team and confirmed the importance and usefulness of the knowledge acquired. They also expressed satisfaction with the quality of the training provided. The evaluation team also cross- checked that the knowledge of the participants had improved considerably compared to the baseline. In addition, the regional nature of the project promotes. (6) Exchanges and learning between the project countries.</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</si>
  <si>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</si>
  <si>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(1) Implementation of Farmers’ Field School program in  Burkina Faso, Senegal and Mali. (2) The IPPM/FFS approach has been implemented by the project. This participatory producer training program is based on the "Integrated Production and crop Pest Management" (IPPM) approach. The curricula have been updated in order to take into account the current needs of producers stemming from the constraints related on the one hand to the effects and impacts of climate change and on the other hand to the exacerbation of the abusive use of chemical pesticides in the cotton area on vegetable crops. This approach developed by the project is an alternative to conventional pesticides used in production systems in the cotton area, reduce the risks related to pesticides and improve the living conditions of producers. It also enables to promote peasant expertise by providing producers with technical decision-making tools for intensified and controlled quality production through expertise exchange. Farmers have declared that they are now abandoning the use of chemical pesticides (MTR).</t>
  </si>
  <si>
    <t>Please provide links to related website, social media account</t>
  </si>
  <si>
    <t>(1) Subregional Office for West Africa Web site:  https://www.fao.org/africa/news/detail- news/en/c/1470816/ https://www.fao.org/africa/news/detail- news/en/c/1471568/ https://www.fao.org/africa/news/detail- news/en/c/1473811/ https://www.fao.org/africa/news/detail- news/en/c/1472970/ https://www.fao.org/africa/news/detail- news/en/c/1538650/                                       (2) Creation of tools for information sharing: (a) Specific email address to share information: ppmswapesticides@gmail.com. (b) Mailing list for project implementers at regional and national levels (more than 20 recipients): experts- ppmswa@googlegroups.com. (c) Mailing list for partners (all stakeholders in West Africa and Sahel) with 889 recipients: partners-ppmswa@googlegroups.com</t>
  </si>
  <si>
    <t xml:space="preserve">Please provide a list of publications, leaflets, video materials, newsletters, or other communications assets publised on the web, if any. </t>
  </si>
  <si>
    <t>Newsletters: 8 issues of a Newsletter named “Pesticides Flash” presenting the key achievements per country (Burkina Faso, Cabo Verde, Chad, Guinea Bissau, Mali, Mauritania, Niger and Senegal): Access to  All Newsletters Published and shared.  Videos: 2 videos of 13 mn each produced by the TV5 Team and broadcasted widely in 59 countries: (a) Video 1 on the project objective and perspectives: Video in French, English and Portuguese. (b) Video 2 on project key achievements per component:  Video in French, English and Portuguese</t>
  </si>
  <si>
    <t>Please indicate the Communication and/or knowledge management focal point's name and contact detais.</t>
  </si>
  <si>
    <t>Wilfried Soédja Gnanvi    
FAO Communications Specialist     
Email: Soedja.Gnanvi@fao.org</t>
  </si>
  <si>
    <t xml:space="preserve">12. Indigenous Peoples and Local Communites Involvement </t>
  </si>
  <si>
    <t>Are Indigenous Peoples and local communities involved in the project (as per the approved Project Document)? If yes, please briefly explain.</t>
  </si>
  <si>
    <t>If applicable, please describe the process and current status of on-going/completed, legitimate consultations to obtain Free, Prior and Informed Consent (FPIC) with the indigenous communities. 
Local communities living near rehabilitated obsolete pesticide stores and severely contaminated sites are obvious beneficiaries from the implementation of Outcome 1 of this project. In addition, due to the persistence of many of the chemicals in the environment, the wider rural and urban populations are also indirect beneficiaries from the removal of materials and containment of pollution. 
Do indigenous peoples and/or local communities have an active partcipation in the project activities? If yes, briefly describe how.                                                                                                                                                                                                       Local communities are involved in the following three areas of the project:
	Outcome 1: Awareness raising on highly hazardous pesticides and pesticide-contaminated sites.
	Outcome 2: Empty-pesticide container management micro-pilots – awareness raising and training.
	Outcome 4: Farmer field schools on alternatives to highly hazardous pesticides.</t>
  </si>
  <si>
    <t>13. Co-Financing Table</t>
  </si>
  <si>
    <t>Sources of Co-financing</t>
  </si>
  <si>
    <t>Name of Co-financer</t>
  </si>
  <si>
    <t>Type of Co-financing</t>
  </si>
  <si>
    <t>Amount Confirmed at CEO endorsement/approval (in USD)</t>
  </si>
  <si>
    <t>Actual Amount Materialized at 30 June 2025 (in USD)</t>
  </si>
  <si>
    <t>Others</t>
  </si>
  <si>
    <t>CILSS</t>
  </si>
  <si>
    <t>In kind and grant/cash</t>
  </si>
  <si>
    <t>ECOWAS</t>
  </si>
  <si>
    <t>Grant/Cash</t>
  </si>
  <si>
    <t>UEMOA</t>
  </si>
  <si>
    <t>National Governments</t>
  </si>
  <si>
    <t>In kind</t>
  </si>
  <si>
    <t>NGO</t>
  </si>
  <si>
    <t>PIP-COLEACP</t>
  </si>
  <si>
    <t>IITA</t>
  </si>
  <si>
    <t>UN</t>
  </si>
  <si>
    <t>FAO</t>
  </si>
  <si>
    <t>Total</t>
  </si>
  <si>
    <r>
      <t xml:space="preserve">Please explain any significant changes in project co-financing since CEO Endorsement/Approval, or differences between the pledged and materialized co-financing amounts.                                                                                                                                                                                                                                                                           
</t>
    </r>
    <r>
      <rPr>
        <sz val="9"/>
        <color theme="1"/>
        <rFont val="Arial"/>
        <family val="2"/>
      </rPr>
      <t> Significant contribution by States in terms of personnel and material resources, in particular warehouses for the storage and surveying of obsolete pesticides.
 Very low contribution from regional institutions due to internal financial problems and no budget planning.</t>
    </r>
  </si>
  <si>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</si>
  <si>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</si>
  <si>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</si>
  <si>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</si>
  <si>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</si>
  <si>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</si>
  <si>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</si>
  <si>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</si>
  <si>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</si>
  <si>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</si>
  <si>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</si>
  <si>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</si>
  <si>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</si>
  <si>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</si>
  <si>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</si>
  <si>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</si>
  <si>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</si>
  <si>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Priority zones and producers - cotton- growing areas - in the 3 countries (Burkina-Faso, Mali, Senegal) identified.
Characterization of farm structure in cotton-growing areas of Burkina Faso, Mali and Senegal completed.
Establishment of a representative network for farmers (Burkina, Senegal and Mali). 
41 identified alternatives to be tested in Station (farm field) and CEP (Farmer Field Schools) in Burkina Faso, Mali and Senegal.
Testing of alternative products on vegetable crops, corn and cotton in Burkina-Faso, Mali and Senegal.
Development of "Regional action plan for promoting integrated management of alternatives" (validated by a regional workshop held in Dakar on January 28 and 29, 2020).
Implementation of FFS in Burkina Faso (10 FFS, crops: cabbage and tomato; 195 farmers trained including 35% of women) Mali (10FFS, crops: cabbage and tomato; 253 farmers including 92% of women) Senegal (7 FFS, crops: pepper an eggplant; 173 farmers trained including 92% of women) Mali and Burkina Faso.
Updating the training curriculum for Farmers’ Field Schools to include the most promising integrated management alternatives.
Establishment of Farmers’ Field Schools in Burkina Faso, Mali and Senegal.
Program implementation, in the three countries, was carried out from December 2018 to April 2019 for market garden crops and from July to November 2019 for cotton and maize.
Assessment of producers' accessibility to alternative products to dangerous synthetic chemical pesticides in Burkina-Faso, Mali and Senegal (market study).
Value chain assessment (import, local production, distribution, availability for farmers) of selected alternatives.
Production of technical manuals on preventive alternative solutions and curative alternative solutions.
Information awareness raising for institutions and communities. Two workshops were organized in Senegal (from September 30 to October 2, 2020) and in Mali (from October 12 to 14, 2020. The two gender-specific information / awareness workshops and training were grouped together in each country. The workshops were attended by about thirty participants including six (6) women in Mali and 26 actors including 7 women in Senegal.</t>
  </si>
  <si>
    <t>Disposal of Obsolete Pesticides including POPs and Strengthening Pesticide Management in the Permanent Interstate Committee for Drought Control in the Sahel (CILSS) Member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</si>
</sst>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409]* #,##0.00_ ;_-[$$-409]* \-#,##0.00\ ;_-[$$-409]* &quot;-&quot;??_ ;_-@_ "/>
    <numFmt numFmtId="165" formatCode="_-[$$-409]* #,##0.000000_ ;_-[$$-409]* \-#,##0.000000\ ;_-[$$-409]* &quot;-&quot;??_ ;_-@_ "/>
    <numFmt numFmtId="166" formatCode="&quot;$&quot;#,##0"/>
    <numFmt numFmtId="167" formatCode="#,##0.00_ ;\-#,##0.00\ "/>
  </numFmts>
  <fonts count="62" x14ac:knownFonts="1">
    <font>
      <sz val="11"/>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sz val="11"/>
      <color rgb="FFFF0000"/>
      <name val="Aptos Narrow"/>
      <family val="2"/>
      <scheme val="minor"/>
    </font>
    <font>
      <sz val="9"/>
      <color rgb="FF000000"/>
      <name val="Arial"/>
      <family val="2"/>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b/>
      <sz val="13"/>
      <color theme="1"/>
      <name val="Aptos Narrow"/>
      <family val="2"/>
      <scheme val="minor"/>
    </font>
    <font>
      <sz val="13"/>
      <color theme="1"/>
      <name val="Aptos Narrow"/>
      <family val="2"/>
      <scheme val="minor"/>
    </font>
    <font>
      <sz val="13"/>
      <color rgb="FF000000"/>
      <name val="Calibri"/>
      <family val="2"/>
    </font>
    <font>
      <b/>
      <sz val="9"/>
      <color rgb="FF000000"/>
      <name val="Arial"/>
      <family val="2"/>
    </font>
    <font>
      <sz val="11"/>
      <name val="Aptos Narrow"/>
      <family val="2"/>
      <scheme val="minor"/>
    </font>
    <font>
      <b/>
      <sz val="11"/>
      <name val="Aptos Narrow"/>
      <family val="2"/>
      <scheme val="minor"/>
    </font>
    <font>
      <b/>
      <sz val="10"/>
      <color rgb="FF000000"/>
      <name val="Arial"/>
      <family val="2"/>
    </font>
    <font>
      <sz val="11"/>
      <color rgb="FF000000"/>
      <name val="Aptos Narrow"/>
      <family val="2"/>
    </font>
    <font>
      <b/>
      <sz val="11"/>
      <color rgb="FF000000"/>
      <name val="Aptos Narrow"/>
      <family val="2"/>
    </font>
    <font>
      <b/>
      <sz val="10"/>
      <name val="Arial"/>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10"/>
      <color rgb="FF000000"/>
      <name val="Calibri"/>
      <family val="2"/>
    </font>
    <font>
      <sz val="8"/>
      <name val="Arial"/>
      <family val="2"/>
    </font>
    <font>
      <sz val="9"/>
      <color theme="1"/>
      <name val="Times New Roman"/>
      <family val="1"/>
    </font>
    <font>
      <sz val="11"/>
      <color theme="1"/>
      <name val="Aptos Narrow"/>
      <family val="2"/>
      <scheme val="minor"/>
    </font>
    <font>
      <sz val="9"/>
      <name val="Aptos Narrow"/>
      <family val="2"/>
    </font>
    <font>
      <b/>
      <sz val="9"/>
      <name val="Aptos Narrow"/>
      <family val="2"/>
    </font>
    <font>
      <b/>
      <sz val="10"/>
      <name val="Aptos Narrow"/>
      <family val="2"/>
    </font>
    <font>
      <sz val="10"/>
      <color theme="1"/>
      <name val="Aptos Narrow"/>
      <family val="2"/>
      <scheme val="minor"/>
    </font>
    <font>
      <sz val="8.5"/>
      <color theme="1"/>
      <name val="Aptos Narrow"/>
      <family val="2"/>
      <scheme val="minor"/>
    </font>
    <font>
      <sz val="8"/>
      <color theme="1"/>
      <name val="Arial"/>
      <family val="2"/>
    </font>
    <font>
      <sz val="8"/>
      <color theme="1"/>
      <name val="Aptos Narrow"/>
      <family val="2"/>
      <scheme val="minor"/>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9084444715716"/>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13" fillId="0" borderId="0"/>
    <xf numFmtId="41" fontId="54" fillId="0" borderId="0" applyFont="0" applyFill="0" applyBorder="0" applyAlignment="0" applyProtection="0"/>
  </cellStyleXfs>
  <cellXfs count="419">
    <xf numFmtId="0" fontId="0" fillId="0" borderId="0" xfId="0"/>
    <xf numFmtId="0" fontId="8" fillId="0" borderId="0" xfId="0" applyFont="1"/>
    <xf numFmtId="0" fontId="0" fillId="0" borderId="0" xfId="0" applyAlignment="1">
      <alignment vertical="top"/>
    </xf>
    <xf numFmtId="0" fontId="11" fillId="0" borderId="0" xfId="0" applyFont="1"/>
    <xf numFmtId="0" fontId="14" fillId="6" borderId="13" xfId="0" applyFont="1" applyFill="1" applyBorder="1" applyAlignment="1">
      <alignment vertical="top" wrapText="1"/>
    </xf>
    <xf numFmtId="0" fontId="14" fillId="7" borderId="13" xfId="0" applyFont="1" applyFill="1" applyBorder="1" applyAlignment="1">
      <alignment vertical="top" wrapText="1"/>
    </xf>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vertical="top"/>
    </xf>
    <xf numFmtId="0" fontId="16" fillId="0" borderId="0" xfId="1" applyFont="1" applyAlignment="1">
      <alignment horizontal="left"/>
    </xf>
    <xf numFmtId="0" fontId="11" fillId="0" borderId="0" xfId="0" applyFont="1" applyAlignment="1">
      <alignment horizontal="left"/>
    </xf>
    <xf numFmtId="0" fontId="8" fillId="0" borderId="0" xfId="0" applyFont="1" applyAlignment="1">
      <alignment vertical="top" wrapText="1"/>
    </xf>
    <xf numFmtId="0" fontId="8"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top" wrapText="1"/>
    </xf>
    <xf numFmtId="0" fontId="12" fillId="0" borderId="0" xfId="0" applyFont="1" applyAlignment="1">
      <alignment horizontal="left"/>
    </xf>
    <xf numFmtId="0" fontId="11" fillId="0" borderId="0" xfId="0" quotePrefix="1" applyFont="1" applyAlignment="1">
      <alignment horizontal="left"/>
    </xf>
    <xf numFmtId="0" fontId="11" fillId="0" borderId="0" xfId="0" quotePrefix="1" applyFont="1"/>
    <xf numFmtId="0" fontId="8" fillId="0" borderId="1" xfId="0" applyFont="1" applyBorder="1" applyAlignment="1">
      <alignment vertical="top" wrapText="1"/>
    </xf>
    <xf numFmtId="0" fontId="9" fillId="0" borderId="0" xfId="0" applyFont="1" applyAlignment="1">
      <alignment horizontal="left"/>
    </xf>
    <xf numFmtId="0" fontId="6" fillId="0" borderId="0" xfId="0" applyFont="1" applyAlignment="1">
      <alignment horizontal="left"/>
    </xf>
    <xf numFmtId="0" fontId="13" fillId="0" borderId="0" xfId="1"/>
    <xf numFmtId="0" fontId="24" fillId="0" borderId="0" xfId="0" applyFont="1"/>
    <xf numFmtId="0" fontId="9" fillId="0" borderId="0" xfId="0" applyFont="1"/>
    <xf numFmtId="0" fontId="18" fillId="0" borderId="1" xfId="0" applyFont="1" applyBorder="1" applyAlignment="1">
      <alignment vertical="center" wrapText="1"/>
    </xf>
    <xf numFmtId="0" fontId="0" fillId="0" borderId="0" xfId="0" applyAlignment="1">
      <alignment vertical="center" wrapText="1"/>
    </xf>
    <xf numFmtId="0" fontId="31" fillId="0" borderId="0" xfId="1" applyFont="1" applyAlignment="1">
      <alignment wrapText="1"/>
    </xf>
    <xf numFmtId="0" fontId="22" fillId="0" borderId="0" xfId="0" applyFont="1" applyAlignment="1">
      <alignment horizontal="left"/>
    </xf>
    <xf numFmtId="0" fontId="15" fillId="0" borderId="0" xfId="0" applyFont="1" applyAlignment="1">
      <alignment vertical="top" wrapText="1"/>
    </xf>
    <xf numFmtId="0" fontId="32" fillId="0" borderId="0" xfId="0" applyFont="1" applyAlignment="1">
      <alignment wrapText="1"/>
    </xf>
    <xf numFmtId="0" fontId="0" fillId="0" borderId="0" xfId="0" applyAlignment="1">
      <alignment horizontal="left"/>
    </xf>
    <xf numFmtId="0" fontId="8" fillId="0" borderId="0" xfId="0" applyFont="1" applyAlignment="1">
      <alignment horizontal="left"/>
    </xf>
    <xf numFmtId="0" fontId="13" fillId="0" borderId="0" xfId="1" applyAlignment="1">
      <alignment horizontal="left"/>
    </xf>
    <xf numFmtId="0" fontId="27" fillId="3" borderId="1" xfId="0" applyFont="1" applyFill="1" applyBorder="1" applyAlignment="1">
      <alignment horizontal="center" vertical="center" wrapText="1"/>
    </xf>
    <xf numFmtId="0" fontId="45" fillId="0" borderId="0" xfId="1" applyFont="1"/>
    <xf numFmtId="0" fontId="0" fillId="8" borderId="38" xfId="0" applyFill="1" applyBorder="1" applyAlignment="1">
      <alignment vertical="center" wrapText="1"/>
    </xf>
    <xf numFmtId="0" fontId="0" fillId="8" borderId="37" xfId="0" applyFill="1" applyBorder="1" applyAlignment="1">
      <alignment vertical="center" wrapText="1"/>
    </xf>
    <xf numFmtId="0" fontId="0" fillId="11" borderId="38" xfId="0" applyFill="1" applyBorder="1" applyAlignment="1">
      <alignment vertical="center" wrapText="1"/>
    </xf>
    <xf numFmtId="0" fontId="0" fillId="11" borderId="37" xfId="0" applyFill="1" applyBorder="1" applyAlignment="1">
      <alignment vertical="center" wrapText="1"/>
    </xf>
    <xf numFmtId="0" fontId="24" fillId="9" borderId="31" xfId="0" applyFont="1" applyFill="1" applyBorder="1" applyAlignment="1">
      <alignment vertical="center" wrapText="1"/>
    </xf>
    <xf numFmtId="0" fontId="24" fillId="9" borderId="33" xfId="0" applyFont="1" applyFill="1" applyBorder="1" applyAlignment="1">
      <alignment vertical="center" wrapText="1"/>
    </xf>
    <xf numFmtId="0" fontId="0" fillId="9" borderId="34" xfId="0" applyFill="1" applyBorder="1" applyAlignment="1">
      <alignment vertical="center" wrapText="1"/>
    </xf>
    <xf numFmtId="0" fontId="0" fillId="9" borderId="35" xfId="0" applyFill="1" applyBorder="1" applyAlignment="1">
      <alignment vertical="center" wrapText="1"/>
    </xf>
    <xf numFmtId="0" fontId="42" fillId="10" borderId="29" xfId="0" applyFont="1" applyFill="1" applyBorder="1"/>
    <xf numFmtId="0" fontId="42" fillId="10" borderId="30" xfId="0" applyFont="1" applyFill="1" applyBorder="1"/>
    <xf numFmtId="0" fontId="43" fillId="10" borderId="31" xfId="0" applyFont="1" applyFill="1" applyBorder="1" applyAlignment="1">
      <alignment wrapText="1"/>
    </xf>
    <xf numFmtId="0" fontId="43" fillId="10" borderId="33" xfId="0" applyFont="1" applyFill="1" applyBorder="1" applyAlignment="1">
      <alignment wrapText="1"/>
    </xf>
    <xf numFmtId="0" fontId="42" fillId="10" borderId="34" xfId="0" applyFont="1" applyFill="1" applyBorder="1" applyAlignment="1">
      <alignment wrapText="1"/>
    </xf>
    <xf numFmtId="0" fontId="42" fillId="10" borderId="35" xfId="0" applyFont="1" applyFill="1" applyBorder="1" applyAlignment="1">
      <alignment wrapText="1"/>
    </xf>
    <xf numFmtId="0" fontId="46" fillId="10" borderId="0" xfId="0" applyFont="1" applyFill="1" applyAlignment="1">
      <alignment wrapText="1"/>
    </xf>
    <xf numFmtId="0" fontId="46" fillId="10" borderId="32" xfId="0" applyFont="1" applyFill="1" applyBorder="1" applyAlignment="1">
      <alignment wrapText="1"/>
    </xf>
    <xf numFmtId="0" fontId="47" fillId="9" borderId="29" xfId="0" applyFont="1" applyFill="1" applyBorder="1"/>
    <xf numFmtId="0" fontId="47" fillId="9" borderId="30" xfId="0" applyFont="1" applyFill="1" applyBorder="1"/>
    <xf numFmtId="0" fontId="47" fillId="9" borderId="0" xfId="0" applyFont="1" applyFill="1" applyAlignment="1">
      <alignment vertical="center" wrapText="1"/>
    </xf>
    <xf numFmtId="0" fontId="47" fillId="9" borderId="32" xfId="0" applyFont="1" applyFill="1" applyBorder="1" applyAlignment="1">
      <alignment vertical="center" wrapText="1"/>
    </xf>
    <xf numFmtId="0" fontId="48" fillId="8" borderId="36" xfId="0" applyFont="1" applyFill="1" applyBorder="1" applyAlignment="1">
      <alignment horizontal="center" vertical="center" wrapText="1"/>
    </xf>
    <xf numFmtId="0" fontId="48" fillId="11" borderId="36" xfId="0" applyFont="1" applyFill="1" applyBorder="1" applyAlignment="1">
      <alignment horizontal="center" vertical="center" wrapText="1"/>
    </xf>
    <xf numFmtId="0" fontId="49" fillId="9" borderId="28" xfId="0" applyFont="1" applyFill="1" applyBorder="1"/>
    <xf numFmtId="0" fontId="49" fillId="10" borderId="28" xfId="0" applyFont="1" applyFill="1" applyBorder="1"/>
    <xf numFmtId="0" fontId="40" fillId="12" borderId="28" xfId="0" applyFont="1" applyFill="1" applyBorder="1"/>
    <xf numFmtId="0" fontId="40" fillId="12" borderId="29" xfId="0" applyFont="1" applyFill="1" applyBorder="1"/>
    <xf numFmtId="0" fontId="40" fillId="12" borderId="30" xfId="0" applyFont="1" applyFill="1" applyBorder="1"/>
    <xf numFmtId="0" fontId="25" fillId="12" borderId="31" xfId="0" applyFont="1" applyFill="1" applyBorder="1"/>
    <xf numFmtId="0" fontId="25" fillId="12" borderId="0" xfId="0" applyFont="1" applyFill="1"/>
    <xf numFmtId="0" fontId="39" fillId="12" borderId="27" xfId="0" applyFont="1" applyFill="1" applyBorder="1"/>
    <xf numFmtId="0" fontId="25" fillId="12" borderId="32" xfId="0" applyFont="1" applyFill="1" applyBorder="1"/>
    <xf numFmtId="0" fontId="39" fillId="12" borderId="37" xfId="0" applyFont="1" applyFill="1" applyBorder="1"/>
    <xf numFmtId="0" fontId="25" fillId="12" borderId="33" xfId="0" applyFont="1" applyFill="1" applyBorder="1"/>
    <xf numFmtId="0" fontId="25" fillId="12" borderId="34" xfId="0" applyFont="1" applyFill="1" applyBorder="1"/>
    <xf numFmtId="0" fontId="25" fillId="12" borderId="35" xfId="0" applyFont="1" applyFill="1" applyBorder="1"/>
    <xf numFmtId="0" fontId="5"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8"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8" fillId="0" borderId="1" xfId="0" applyFont="1" applyBorder="1" applyAlignment="1">
      <alignment vertical="center" wrapText="1"/>
    </xf>
    <xf numFmtId="0" fontId="0" fillId="0" borderId="10" xfId="0" applyBorder="1"/>
    <xf numFmtId="0" fontId="0" fillId="0" borderId="11" xfId="0" applyBorder="1"/>
    <xf numFmtId="0" fontId="0" fillId="0" borderId="16" xfId="0" applyBorder="1"/>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8" xfId="0" applyFont="1" applyBorder="1" applyAlignment="1">
      <alignment vertical="top" wrapText="1"/>
    </xf>
    <xf numFmtId="0" fontId="8" fillId="0" borderId="2" xfId="0" applyFont="1" applyBorder="1" applyAlignment="1">
      <alignment vertical="top" wrapText="1"/>
    </xf>
    <xf numFmtId="0" fontId="8" fillId="0" borderId="9" xfId="0" applyFont="1" applyBorder="1" applyAlignment="1">
      <alignment vertical="top" wrapText="1"/>
    </xf>
    <xf numFmtId="0" fontId="0" fillId="0" borderId="1" xfId="0" applyBorder="1"/>
    <xf numFmtId="0" fontId="8" fillId="5" borderId="1" xfId="0" applyFont="1" applyFill="1" applyBorder="1" applyAlignment="1">
      <alignment vertical="top" wrapText="1"/>
    </xf>
    <xf numFmtId="0" fontId="0" fillId="5" borderId="5" xfId="0" applyFill="1" applyBorder="1"/>
    <xf numFmtId="0" fontId="0" fillId="5" borderId="6" xfId="0" applyFill="1" applyBorder="1"/>
    <xf numFmtId="0" fontId="0" fillId="5" borderId="8" xfId="0" applyFill="1" applyBorder="1"/>
    <xf numFmtId="0" fontId="0" fillId="5" borderId="2" xfId="0" applyFill="1" applyBorder="1"/>
    <xf numFmtId="0" fontId="0" fillId="5" borderId="9" xfId="0" applyFill="1" applyBorder="1"/>
    <xf numFmtId="0" fontId="8" fillId="0" borderId="1" xfId="0" applyFont="1" applyBorder="1" applyAlignment="1">
      <alignment horizontal="left" vertical="top" wrapText="1"/>
    </xf>
    <xf numFmtId="0" fontId="8" fillId="0" borderId="12" xfId="0" applyFont="1" applyBorder="1" applyAlignment="1">
      <alignment vertical="top" wrapText="1"/>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0" xfId="0" applyFont="1" applyAlignment="1">
      <alignment vertical="top" wrapText="1"/>
    </xf>
    <xf numFmtId="0" fontId="8" fillId="0" borderId="49" xfId="0" applyFont="1" applyBorder="1" applyAlignment="1">
      <alignment horizontal="left" vertical="top" wrapText="1"/>
    </xf>
    <xf numFmtId="0" fontId="0" fillId="0" borderId="50" xfId="0" applyBorder="1"/>
    <xf numFmtId="0" fontId="8" fillId="0" borderId="44" xfId="0" applyFont="1" applyBorder="1" applyAlignment="1">
      <alignment horizontal="left" vertical="top" wrapText="1"/>
    </xf>
    <xf numFmtId="0" fontId="8" fillId="0" borderId="23" xfId="0" applyFont="1" applyBorder="1" applyAlignment="1">
      <alignment horizontal="left" vertical="top" wrapText="1"/>
    </xf>
    <xf numFmtId="0" fontId="8" fillId="0" borderId="19" xfId="0" applyFont="1" applyBorder="1" applyAlignment="1">
      <alignment horizontal="left" vertical="top" wrapText="1"/>
    </xf>
    <xf numFmtId="0" fontId="8" fillId="0" borderId="21" xfId="0" applyFont="1" applyBorder="1" applyAlignment="1">
      <alignment horizontal="left" vertical="top" wrapText="1"/>
    </xf>
    <xf numFmtId="0" fontId="0" fillId="0" borderId="3" xfId="0" applyBorder="1"/>
    <xf numFmtId="0" fontId="0" fillId="0" borderId="7" xfId="0" applyBorder="1"/>
    <xf numFmtId="0" fontId="10" fillId="0" borderId="1" xfId="0" applyFont="1" applyBorder="1" applyAlignment="1">
      <alignment horizontal="center" vertical="center" wrapText="1"/>
    </xf>
    <xf numFmtId="0" fontId="29" fillId="0" borderId="0" xfId="0" applyFont="1" applyAlignment="1">
      <alignment horizontal="center" vertical="top" wrapText="1"/>
    </xf>
    <xf numFmtId="0" fontId="0" fillId="0" borderId="6" xfId="0" applyBorder="1" applyAlignment="1">
      <alignment vertical="top"/>
    </xf>
    <xf numFmtId="0" fontId="0" fillId="0" borderId="3"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20" fillId="0" borderId="0" xfId="0" applyFont="1" applyAlignment="1">
      <alignment wrapText="1"/>
    </xf>
    <xf numFmtId="0" fontId="8" fillId="5" borderId="16" xfId="0" applyFont="1" applyFill="1" applyBorder="1" applyAlignment="1">
      <alignment horizontal="center" vertical="center"/>
    </xf>
    <xf numFmtId="0" fontId="8" fillId="5" borderId="16" xfId="0" applyFont="1" applyFill="1" applyBorder="1" applyAlignment="1">
      <alignment vertical="top"/>
    </xf>
    <xf numFmtId="0" fontId="4" fillId="5" borderId="0" xfId="0" applyFont="1" applyFill="1" applyAlignment="1">
      <alignment horizontal="center"/>
    </xf>
    <xf numFmtId="0" fontId="8" fillId="3" borderId="43" xfId="0" applyFont="1" applyFill="1" applyBorder="1" applyAlignment="1">
      <alignment vertical="top" wrapText="1"/>
    </xf>
    <xf numFmtId="0" fontId="0" fillId="0" borderId="51" xfId="0" applyBorder="1"/>
    <xf numFmtId="0" fontId="9" fillId="2" borderId="1"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0" fillId="0" borderId="49" xfId="0" applyBorder="1"/>
    <xf numFmtId="0" fontId="0" fillId="0" borderId="44" xfId="0" applyBorder="1"/>
    <xf numFmtId="0" fontId="0" fillId="0" borderId="23" xfId="0" applyBorder="1"/>
    <xf numFmtId="0" fontId="0" fillId="0" borderId="19" xfId="0" applyBorder="1"/>
    <xf numFmtId="0" fontId="0" fillId="0" borderId="21" xfId="0" applyBorder="1"/>
    <xf numFmtId="0" fontId="9" fillId="2" borderId="11" xfId="0" applyFont="1" applyFill="1" applyBorder="1" applyAlignment="1">
      <alignment horizontal="center" vertical="center" wrapText="1"/>
    </xf>
    <xf numFmtId="0" fontId="7" fillId="0" borderId="0" xfId="0" applyFont="1" applyAlignment="1">
      <alignment horizontal="center" vertical="center"/>
    </xf>
    <xf numFmtId="0" fontId="0" fillId="0" borderId="6"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6" fillId="2" borderId="17" xfId="0" applyFont="1" applyFill="1" applyBorder="1" applyAlignment="1">
      <alignment horizontal="center" vertical="center" wrapText="1"/>
    </xf>
    <xf numFmtId="0" fontId="0" fillId="0" borderId="26" xfId="0" applyBorder="1"/>
    <xf numFmtId="0" fontId="0" fillId="0" borderId="39" xfId="0" applyBorder="1"/>
    <xf numFmtId="0" fontId="6" fillId="2" borderId="18" xfId="0" applyFont="1" applyFill="1" applyBorder="1" applyAlignment="1">
      <alignment horizontal="center" vertical="center" wrapText="1"/>
    </xf>
    <xf numFmtId="0" fontId="0" fillId="0" borderId="48" xfId="0" applyBorder="1"/>
    <xf numFmtId="0" fontId="18" fillId="0" borderId="0" xfId="0" applyFont="1" applyAlignment="1">
      <alignment horizontal="center" vertical="center"/>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3" borderId="46" xfId="0" applyFont="1" applyFill="1" applyBorder="1" applyAlignment="1">
      <alignment vertical="top" wrapText="1"/>
    </xf>
    <xf numFmtId="0" fontId="0" fillId="0" borderId="20" xfId="0" applyBorder="1"/>
    <xf numFmtId="0" fontId="8" fillId="0" borderId="47" xfId="0" applyFont="1" applyBorder="1" applyAlignment="1">
      <alignment vertical="top" wrapText="1"/>
    </xf>
    <xf numFmtId="0" fontId="8" fillId="5" borderId="16" xfId="0" applyFont="1" applyFill="1" applyBorder="1" applyAlignment="1">
      <alignment horizontal="left" vertical="center"/>
    </xf>
    <xf numFmtId="0" fontId="7" fillId="0" borderId="0" xfId="0" applyFont="1" applyAlignment="1">
      <alignment horizontal="center"/>
    </xf>
    <xf numFmtId="0" fontId="8" fillId="0" borderId="0" xfId="0" applyFont="1"/>
    <xf numFmtId="0" fontId="44" fillId="0" borderId="1" xfId="0" applyFont="1" applyBorder="1" applyAlignment="1">
      <alignment vertical="center" wrapText="1"/>
    </xf>
    <xf numFmtId="0" fontId="44" fillId="0" borderId="1" xfId="0" applyFont="1" applyBorder="1" applyAlignment="1">
      <alignment horizontal="left" vertical="center" wrapText="1"/>
    </xf>
    <xf numFmtId="0" fontId="8" fillId="0" borderId="48" xfId="0" applyFont="1" applyBorder="1" applyAlignment="1">
      <alignment horizontal="left" vertical="top" wrapText="1"/>
    </xf>
    <xf numFmtId="0" fontId="8" fillId="0" borderId="47" xfId="0" applyFont="1" applyBorder="1" applyAlignment="1">
      <alignment horizontal="left" vertical="top" wrapText="1"/>
    </xf>
    <xf numFmtId="0" fontId="8" fillId="0" borderId="20" xfId="0" applyFont="1" applyBorder="1" applyAlignment="1">
      <alignment horizontal="left" vertical="top" wrapText="1"/>
    </xf>
    <xf numFmtId="0" fontId="8" fillId="0" borderId="48" xfId="0" applyFont="1" applyBorder="1" applyAlignment="1">
      <alignment horizontal="left" vertical="top"/>
    </xf>
    <xf numFmtId="0" fontId="8" fillId="0" borderId="49" xfId="0" applyFont="1" applyBorder="1" applyAlignment="1">
      <alignment horizontal="left" vertical="top"/>
    </xf>
    <xf numFmtId="0" fontId="8" fillId="0" borderId="44" xfId="0" applyFont="1" applyBorder="1" applyAlignment="1">
      <alignment horizontal="left" vertical="top"/>
    </xf>
    <xf numFmtId="0" fontId="8" fillId="0" borderId="47" xfId="0" applyFont="1" applyBorder="1" applyAlignment="1">
      <alignment horizontal="left" vertical="top"/>
    </xf>
    <xf numFmtId="0" fontId="8" fillId="0" borderId="23"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1" xfId="0" applyFont="1" applyBorder="1" applyAlignment="1">
      <alignment horizontal="left" vertical="top"/>
    </xf>
    <xf numFmtId="0" fontId="53" fillId="5" borderId="4" xfId="0" applyFont="1" applyFill="1" applyBorder="1" applyAlignment="1">
      <alignment horizontal="left" vertical="top" wrapText="1"/>
    </xf>
    <xf numFmtId="0" fontId="53" fillId="5" borderId="5" xfId="0" applyFont="1" applyFill="1" applyBorder="1" applyAlignment="1">
      <alignment horizontal="left" vertical="top" wrapText="1"/>
    </xf>
    <xf numFmtId="0" fontId="53" fillId="5" borderId="6" xfId="0" applyFont="1" applyFill="1" applyBorder="1" applyAlignment="1">
      <alignment horizontal="left" vertical="top" wrapText="1"/>
    </xf>
    <xf numFmtId="0" fontId="53" fillId="5" borderId="3" xfId="0" applyFont="1" applyFill="1" applyBorder="1" applyAlignment="1">
      <alignment horizontal="left" vertical="top" wrapText="1"/>
    </xf>
    <xf numFmtId="0" fontId="53" fillId="5" borderId="47" xfId="0" applyFont="1" applyFill="1" applyBorder="1" applyAlignment="1">
      <alignment horizontal="left" vertical="top" wrapText="1"/>
    </xf>
    <xf numFmtId="0" fontId="53" fillId="5" borderId="7" xfId="0" applyFont="1" applyFill="1" applyBorder="1" applyAlignment="1">
      <alignment horizontal="left" vertical="top" wrapText="1"/>
    </xf>
    <xf numFmtId="0" fontId="53" fillId="5" borderId="8" xfId="0" applyFont="1" applyFill="1" applyBorder="1" applyAlignment="1">
      <alignment horizontal="left" vertical="top" wrapText="1"/>
    </xf>
    <xf numFmtId="0" fontId="53" fillId="5" borderId="2" xfId="0" applyFont="1" applyFill="1" applyBorder="1" applyAlignment="1">
      <alignment horizontal="left" vertical="top" wrapText="1"/>
    </xf>
    <xf numFmtId="0" fontId="53" fillId="5" borderId="9" xfId="0" applyFont="1" applyFill="1" applyBorder="1" applyAlignment="1">
      <alignment horizontal="left" vertical="top" wrapText="1"/>
    </xf>
    <xf numFmtId="0" fontId="7" fillId="0" borderId="0" xfId="0" applyFont="1" applyAlignment="1">
      <alignment horizontal="center" vertical="top" wrapText="1"/>
    </xf>
    <xf numFmtId="0" fontId="6" fillId="2" borderId="1" xfId="0" applyFont="1" applyFill="1" applyBorder="1" applyAlignment="1">
      <alignment vertical="top" wrapText="1"/>
    </xf>
    <xf numFmtId="0" fontId="0" fillId="0" borderId="15" xfId="0" applyBorder="1"/>
    <xf numFmtId="0" fontId="8" fillId="0" borderId="1" xfId="0" applyFont="1" applyBorder="1" applyAlignment="1">
      <alignment horizontal="center" vertical="top" wrapText="1"/>
    </xf>
    <xf numFmtId="0" fontId="1" fillId="0" borderId="1" xfId="0" applyFont="1" applyBorder="1" applyAlignment="1">
      <alignment vertical="top" wrapText="1"/>
    </xf>
    <xf numFmtId="0" fontId="8" fillId="0" borderId="12" xfId="0" applyFont="1" applyBorder="1" applyAlignment="1">
      <alignment horizontal="center" vertical="center" wrapText="1"/>
    </xf>
    <xf numFmtId="0" fontId="6" fillId="2" borderId="1" xfId="0" applyFont="1" applyFill="1" applyBorder="1" applyAlignment="1">
      <alignment vertical="center" wrapText="1"/>
    </xf>
    <xf numFmtId="0" fontId="8" fillId="0" borderId="12" xfId="0" applyFont="1" applyBorder="1" applyAlignment="1">
      <alignment horizontal="center" vertical="top" wrapText="1"/>
    </xf>
    <xf numFmtId="0" fontId="41"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8" fillId="4" borderId="1" xfId="0" applyFont="1" applyFill="1" applyBorder="1" applyAlignment="1">
      <alignment vertical="top" wrapText="1"/>
    </xf>
    <xf numFmtId="0" fontId="27" fillId="2" borderId="1" xfId="0" applyFont="1" applyFill="1" applyBorder="1" applyAlignment="1">
      <alignment horizontal="center" vertical="center" wrapText="1"/>
    </xf>
    <xf numFmtId="0" fontId="33" fillId="0" borderId="0" xfId="1" applyFont="1" applyAlignment="1">
      <alignment horizontal="left" wrapText="1"/>
    </xf>
    <xf numFmtId="0" fontId="0" fillId="0" borderId="0" xfId="0" applyAlignment="1">
      <alignment horizontal="left"/>
    </xf>
    <xf numFmtId="0" fontId="8" fillId="0" borderId="1" xfId="0" applyFont="1" applyBorder="1" applyAlignment="1">
      <alignment vertical="center"/>
    </xf>
    <xf numFmtId="0" fontId="8" fillId="0" borderId="41" xfId="0" applyFont="1" applyBorder="1" applyAlignment="1">
      <alignment vertical="top" wrapText="1"/>
    </xf>
    <xf numFmtId="0" fontId="0" fillId="0" borderId="10" xfId="0" applyBorder="1" applyAlignment="1">
      <alignment vertical="top"/>
    </xf>
    <xf numFmtId="0" fontId="0" fillId="0" borderId="25" xfId="0" applyBorder="1" applyAlignment="1">
      <alignment vertical="top"/>
    </xf>
    <xf numFmtId="0" fontId="18" fillId="0" borderId="41" xfId="0" applyFont="1" applyBorder="1" applyAlignment="1">
      <alignment vertical="center" wrapText="1"/>
    </xf>
    <xf numFmtId="0" fontId="0" fillId="0" borderId="25" xfId="0" applyBorder="1"/>
    <xf numFmtId="0" fontId="0" fillId="0" borderId="11" xfId="0" applyBorder="1" applyAlignment="1">
      <alignment vertical="top"/>
    </xf>
    <xf numFmtId="0" fontId="18" fillId="0" borderId="1" xfId="0" applyFont="1" applyBorder="1" applyAlignment="1">
      <alignment vertical="center" wrapText="1"/>
    </xf>
    <xf numFmtId="0" fontId="6" fillId="3" borderId="42" xfId="0" applyFont="1" applyFill="1" applyBorder="1" applyAlignment="1">
      <alignment horizontal="center" vertical="center" wrapText="1"/>
    </xf>
    <xf numFmtId="0" fontId="0" fillId="0" borderId="24" xfId="0" applyBorder="1"/>
    <xf numFmtId="0" fontId="9" fillId="2" borderId="12" xfId="0"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vertical="top" wrapText="1"/>
    </xf>
    <xf numFmtId="0" fontId="8" fillId="0" borderId="1" xfId="0" applyFont="1" applyBorder="1" applyAlignment="1">
      <alignment horizontal="left" vertical="top" wrapText="1" indent="1"/>
    </xf>
    <xf numFmtId="0" fontId="0" fillId="5" borderId="3" xfId="0" applyFill="1" applyBorder="1"/>
    <xf numFmtId="0" fontId="0" fillId="5" borderId="0" xfId="0" applyFill="1"/>
    <xf numFmtId="0" fontId="0" fillId="5" borderId="7" xfId="0" applyFill="1" applyBorder="1"/>
    <xf numFmtId="0" fontId="9" fillId="2" borderId="1" xfId="0" applyFont="1" applyFill="1" applyBorder="1" applyAlignment="1">
      <alignment horizontal="left" vertical="top" wrapText="1"/>
    </xf>
    <xf numFmtId="0" fontId="26" fillId="0" borderId="1" xfId="0" applyFont="1" applyBorder="1" applyAlignment="1">
      <alignment horizontal="left" vertical="top" wrapText="1"/>
    </xf>
    <xf numFmtId="0" fontId="26" fillId="0" borderId="1" xfId="0" applyFont="1" applyBorder="1" applyAlignment="1">
      <alignment vertical="top" wrapText="1"/>
    </xf>
    <xf numFmtId="0" fontId="6" fillId="2" borderId="1" xfId="0" applyFont="1" applyFill="1" applyBorder="1" applyAlignment="1">
      <alignment horizontal="left" vertical="top" wrapText="1"/>
    </xf>
    <xf numFmtId="167" fontId="8" fillId="0" borderId="1" xfId="2" applyNumberFormat="1" applyFont="1" applyBorder="1" applyAlignment="1">
      <alignment horizontal="right" vertical="top" wrapText="1"/>
    </xf>
    <xf numFmtId="167" fontId="0" fillId="0" borderId="10" xfId="2" applyNumberFormat="1" applyFont="1" applyBorder="1" applyAlignment="1">
      <alignment horizontal="right"/>
    </xf>
    <xf numFmtId="167" fontId="0" fillId="0" borderId="11" xfId="2" applyNumberFormat="1" applyFont="1" applyBorder="1" applyAlignment="1">
      <alignment horizontal="right"/>
    </xf>
    <xf numFmtId="41" fontId="8" fillId="0" borderId="1" xfId="2" applyFont="1" applyBorder="1" applyAlignment="1">
      <alignment horizontal="right" vertical="top" wrapText="1"/>
    </xf>
    <xf numFmtId="41" fontId="0" fillId="0" borderId="10" xfId="2" applyFont="1" applyBorder="1" applyAlignment="1">
      <alignment horizontal="right"/>
    </xf>
    <xf numFmtId="41" fontId="0" fillId="0" borderId="11" xfId="2" applyFont="1" applyBorder="1" applyAlignment="1">
      <alignment horizontal="right"/>
    </xf>
    <xf numFmtId="166" fontId="8" fillId="0" borderId="1" xfId="0" applyNumberFormat="1" applyFont="1" applyBorder="1" applyAlignment="1">
      <alignment vertical="top" wrapText="1"/>
    </xf>
    <xf numFmtId="0" fontId="8" fillId="5" borderId="0" xfId="0" applyFont="1" applyFill="1" applyAlignment="1">
      <alignment vertical="top" wrapText="1"/>
    </xf>
    <xf numFmtId="0" fontId="30" fillId="0" borderId="0" xfId="1" applyFont="1" applyAlignment="1">
      <alignment wrapText="1"/>
    </xf>
    <xf numFmtId="0" fontId="9" fillId="0" borderId="1" xfId="0" applyFont="1" applyBorder="1" applyAlignment="1">
      <alignment horizontal="center" vertical="top" wrapText="1"/>
    </xf>
    <xf numFmtId="0" fontId="9" fillId="0" borderId="3" xfId="0" applyFont="1" applyBorder="1" applyAlignment="1">
      <alignment vertical="top" wrapText="1"/>
    </xf>
    <xf numFmtId="165" fontId="8" fillId="0" borderId="1" xfId="0" applyNumberFormat="1" applyFont="1" applyBorder="1" applyAlignment="1">
      <alignment vertical="top" wrapText="1"/>
    </xf>
    <xf numFmtId="165" fontId="8" fillId="0" borderId="12" xfId="0" applyNumberFormat="1" applyFont="1" applyBorder="1" applyAlignment="1">
      <alignment vertical="top" wrapText="1"/>
    </xf>
    <xf numFmtId="166" fontId="50" fillId="8" borderId="1" xfId="0" applyNumberFormat="1" applyFont="1" applyFill="1" applyBorder="1" applyAlignment="1">
      <alignment vertical="top" wrapText="1"/>
    </xf>
    <xf numFmtId="0" fontId="50" fillId="0" borderId="1" xfId="0" applyFont="1" applyBorder="1" applyAlignment="1">
      <alignment vertical="top" wrapText="1"/>
    </xf>
    <xf numFmtId="0" fontId="6" fillId="2" borderId="1" xfId="0" applyFont="1" applyFill="1" applyBorder="1" applyAlignment="1">
      <alignment horizontal="center" vertical="top" wrapText="1"/>
    </xf>
    <xf numFmtId="0" fontId="26" fillId="0" borderId="0" xfId="0" applyFont="1" applyAlignment="1">
      <alignment horizontal="center" vertical="top" wrapText="1"/>
    </xf>
    <xf numFmtId="0" fontId="8" fillId="0" borderId="0" xfId="0" applyFont="1" applyAlignment="1">
      <alignment vertical="top"/>
    </xf>
    <xf numFmtId="0" fontId="0" fillId="0" borderId="0" xfId="0" applyFont="1"/>
    <xf numFmtId="0" fontId="38" fillId="14" borderId="40" xfId="0" applyFont="1" applyFill="1" applyBorder="1" applyAlignment="1">
      <alignment vertical="center" wrapText="1"/>
    </xf>
    <xf numFmtId="0" fontId="0" fillId="14" borderId="48" xfId="0" applyFill="1" applyBorder="1" applyAlignment="1">
      <alignment vertical="center"/>
    </xf>
    <xf numFmtId="0" fontId="0" fillId="14" borderId="49" xfId="0" applyFill="1" applyBorder="1" applyAlignment="1">
      <alignment vertical="center"/>
    </xf>
    <xf numFmtId="0" fontId="0" fillId="14" borderId="44" xfId="0" applyFill="1" applyBorder="1" applyAlignment="1">
      <alignment vertical="center"/>
    </xf>
    <xf numFmtId="0" fontId="8" fillId="14" borderId="0" xfId="0" applyFont="1" applyFill="1" applyAlignment="1">
      <alignment vertical="center"/>
    </xf>
    <xf numFmtId="0" fontId="0" fillId="14" borderId="23" xfId="0" applyFill="1" applyBorder="1" applyAlignment="1">
      <alignment vertical="center"/>
    </xf>
    <xf numFmtId="0" fontId="0" fillId="0" borderId="5" xfId="0" applyFont="1" applyBorder="1"/>
    <xf numFmtId="0" fontId="0" fillId="0" borderId="6" xfId="0" applyFont="1" applyBorder="1"/>
    <xf numFmtId="0" fontId="0" fillId="0" borderId="3" xfId="0" applyFont="1" applyBorder="1"/>
    <xf numFmtId="0" fontId="0" fillId="0" borderId="7" xfId="0" applyFont="1" applyBorder="1"/>
    <xf numFmtId="0" fontId="0" fillId="0" borderId="8" xfId="0" applyFont="1" applyBorder="1"/>
    <xf numFmtId="0" fontId="0" fillId="0" borderId="2" xfId="0" applyFont="1" applyBorder="1"/>
    <xf numFmtId="0" fontId="0" fillId="0" borderId="9" xfId="0" applyFont="1" applyBorder="1"/>
    <xf numFmtId="0" fontId="0" fillId="0" borderId="1" xfId="0" applyBorder="1" applyAlignment="1">
      <alignment horizontal="left"/>
    </xf>
    <xf numFmtId="0" fontId="9" fillId="14" borderId="1" xfId="0" applyFont="1" applyFill="1" applyBorder="1" applyAlignment="1">
      <alignment horizontal="left" vertical="top" wrapText="1"/>
    </xf>
    <xf numFmtId="0" fontId="0" fillId="14" borderId="5" xfId="0" applyFill="1" applyBorder="1"/>
    <xf numFmtId="0" fontId="0" fillId="14" borderId="6" xfId="0" applyFill="1" applyBorder="1"/>
    <xf numFmtId="0" fontId="0" fillId="14" borderId="8" xfId="0" applyFill="1" applyBorder="1"/>
    <xf numFmtId="0" fontId="0" fillId="14" borderId="2" xfId="0" applyFill="1" applyBorder="1"/>
    <xf numFmtId="0" fontId="0" fillId="14" borderId="9" xfId="0" applyFill="1" applyBorder="1"/>
    <xf numFmtId="0" fontId="50" fillId="2" borderId="1" xfId="0" applyFont="1" applyFill="1" applyBorder="1" applyAlignment="1">
      <alignment horizontal="center" vertical="center" wrapText="1"/>
    </xf>
    <xf numFmtId="0" fontId="0" fillId="0" borderId="6" xfId="0" applyBorder="1" applyAlignment="1">
      <alignment wrapText="1"/>
    </xf>
    <xf numFmtId="0" fontId="0" fillId="0" borderId="5"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2" xfId="0" applyBorder="1" applyAlignment="1">
      <alignment wrapText="1"/>
    </xf>
    <xf numFmtId="0" fontId="26" fillId="0" borderId="22" xfId="0" applyFont="1" applyBorder="1" applyAlignment="1">
      <alignment horizontal="left" vertical="top" wrapText="1"/>
    </xf>
    <xf numFmtId="0" fontId="0" fillId="0" borderId="0" xfId="0" applyProtection="1"/>
    <xf numFmtId="0" fontId="7" fillId="0" borderId="0" xfId="0" applyFont="1" applyAlignment="1" applyProtection="1">
      <alignment horizontal="center" vertical="top"/>
    </xf>
    <xf numFmtId="0" fontId="0" fillId="0" borderId="0" xfId="0" applyProtection="1"/>
    <xf numFmtId="0" fontId="6" fillId="0" borderId="0" xfId="0" applyFont="1" applyProtection="1"/>
    <xf numFmtId="0" fontId="8"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8" fillId="5" borderId="1" xfId="0" applyFont="1" applyFill="1" applyBorder="1" applyAlignment="1" applyProtection="1">
      <alignment vertical="center" wrapText="1"/>
    </xf>
    <xf numFmtId="0" fontId="8" fillId="0" borderId="1" xfId="0" applyFont="1" applyBorder="1" applyAlignment="1" applyProtection="1">
      <alignment vertical="center" wrapText="1"/>
    </xf>
    <xf numFmtId="0" fontId="8" fillId="2" borderId="1" xfId="0" applyFont="1" applyFill="1" applyBorder="1" applyAlignment="1" applyProtection="1">
      <alignment horizontal="left" vertical="center" wrapText="1"/>
    </xf>
    <xf numFmtId="0" fontId="8" fillId="5" borderId="1" xfId="0" applyFont="1" applyFill="1" applyBorder="1" applyAlignment="1" applyProtection="1">
      <alignment horizontal="left" vertical="center" wrapText="1"/>
    </xf>
    <xf numFmtId="0" fontId="0" fillId="0" borderId="10" xfId="0" applyBorder="1" applyAlignment="1" applyProtection="1">
      <alignment horizontal="left"/>
    </xf>
    <xf numFmtId="0" fontId="0" fillId="0" borderId="11" xfId="0" applyBorder="1" applyAlignment="1" applyProtection="1">
      <alignment horizontal="left"/>
    </xf>
    <xf numFmtId="0" fontId="6" fillId="0" borderId="0" xfId="0" applyFont="1" applyAlignment="1" applyProtection="1">
      <alignment wrapText="1"/>
    </xf>
    <xf numFmtId="14" fontId="8" fillId="5" borderId="1" xfId="0" applyNumberFormat="1" applyFont="1" applyFill="1" applyBorder="1" applyAlignment="1" applyProtection="1">
      <alignment horizontal="left" vertical="center" wrapText="1"/>
    </xf>
    <xf numFmtId="0" fontId="15" fillId="0" borderId="10" xfId="0" applyFont="1" applyBorder="1" applyAlignment="1" applyProtection="1">
      <alignment horizontal="left"/>
    </xf>
    <xf numFmtId="0" fontId="15" fillId="0" borderId="11" xfId="0" applyFont="1" applyBorder="1" applyAlignment="1" applyProtection="1">
      <alignment horizontal="left"/>
    </xf>
    <xf numFmtId="14" fontId="8" fillId="0" borderId="1" xfId="0" applyNumberFormat="1" applyFont="1" applyBorder="1" applyAlignment="1" applyProtection="1">
      <alignment horizontal="left" vertical="center" wrapText="1"/>
    </xf>
    <xf numFmtId="0" fontId="26" fillId="2" borderId="1" xfId="0" applyFont="1" applyFill="1" applyBorder="1" applyAlignment="1" applyProtection="1">
      <alignment vertical="center" wrapText="1"/>
    </xf>
    <xf numFmtId="0" fontId="60" fillId="5" borderId="1" xfId="0" applyFont="1" applyFill="1" applyBorder="1" applyAlignment="1" applyProtection="1">
      <alignment horizontal="left" vertical="center" wrapText="1"/>
    </xf>
    <xf numFmtId="0" fontId="61" fillId="0" borderId="10" xfId="0" applyFont="1" applyBorder="1" applyAlignment="1" applyProtection="1">
      <alignment horizontal="left"/>
    </xf>
    <xf numFmtId="0" fontId="61" fillId="0" borderId="11" xfId="0" applyFont="1" applyBorder="1" applyAlignment="1" applyProtection="1">
      <alignment horizontal="left"/>
    </xf>
    <xf numFmtId="0" fontId="9" fillId="0" borderId="0" xfId="0" applyFont="1" applyAlignment="1" applyProtection="1">
      <alignment wrapText="1"/>
    </xf>
    <xf numFmtId="0" fontId="9" fillId="0" borderId="0" xfId="0" applyFont="1" applyAlignment="1" applyProtection="1">
      <alignment wrapText="1"/>
    </xf>
    <xf numFmtId="164" fontId="8" fillId="5" borderId="1" xfId="0" applyNumberFormat="1" applyFont="1" applyFill="1" applyBorder="1" applyAlignment="1" applyProtection="1">
      <alignment vertical="center" wrapText="1"/>
    </xf>
    <xf numFmtId="0" fontId="9" fillId="5" borderId="0" xfId="0" applyFont="1" applyFill="1" applyAlignment="1" applyProtection="1">
      <alignment wrapText="1"/>
    </xf>
    <xf numFmtId="0" fontId="9" fillId="0" borderId="0" xfId="0" applyFont="1" applyProtection="1"/>
    <xf numFmtId="0" fontId="15" fillId="0" borderId="0" xfId="0" applyFont="1" applyProtection="1"/>
    <xf numFmtId="0" fontId="0" fillId="5" borderId="10" xfId="0" applyFill="1" applyBorder="1" applyProtection="1"/>
    <xf numFmtId="0" fontId="0" fillId="5" borderId="11" xfId="0" applyFill="1" applyBorder="1" applyProtection="1"/>
    <xf numFmtId="0" fontId="9" fillId="0" borderId="0" xfId="0" applyFont="1" applyProtection="1"/>
    <xf numFmtId="0" fontId="8" fillId="0" borderId="1" xfId="0" applyFont="1" applyBorder="1" applyAlignment="1" applyProtection="1">
      <alignment vertical="center"/>
    </xf>
    <xf numFmtId="0" fontId="23" fillId="5" borderId="0" xfId="0" applyFont="1" applyFill="1" applyAlignment="1" applyProtection="1">
      <alignment vertical="center" wrapText="1"/>
    </xf>
    <xf numFmtId="0" fontId="17" fillId="5" borderId="0" xfId="0" applyFont="1" applyFill="1" applyAlignment="1" applyProtection="1">
      <alignment vertical="center" wrapText="1"/>
    </xf>
    <xf numFmtId="0" fontId="28" fillId="0" borderId="0" xfId="0" applyFont="1" applyAlignment="1" applyProtection="1">
      <alignment vertical="center" wrapText="1"/>
    </xf>
    <xf numFmtId="0" fontId="19" fillId="5" borderId="0" xfId="0" applyFont="1" applyFill="1" applyAlignment="1" applyProtection="1">
      <alignment horizontal="left" wrapText="1"/>
    </xf>
    <xf numFmtId="0" fontId="19" fillId="5" borderId="0" xfId="0" applyFont="1" applyFill="1" applyAlignment="1" applyProtection="1">
      <alignment horizontal="left" wrapText="1"/>
    </xf>
    <xf numFmtId="0" fontId="9" fillId="2" borderId="1" xfId="0" applyFont="1" applyFill="1" applyBorder="1" applyAlignment="1" applyProtection="1">
      <alignment horizontal="center" vertical="center"/>
    </xf>
    <xf numFmtId="0" fontId="8" fillId="2" borderId="1" xfId="0" applyFont="1" applyFill="1" applyBorder="1" applyAlignment="1" applyProtection="1">
      <alignment vertical="center"/>
    </xf>
    <xf numFmtId="0" fontId="8" fillId="5" borderId="1" xfId="0" applyFont="1" applyFill="1" applyBorder="1" applyAlignment="1" applyProtection="1">
      <alignment vertical="center"/>
    </xf>
    <xf numFmtId="0" fontId="13" fillId="0" borderId="47" xfId="1" applyBorder="1" applyProtection="1"/>
    <xf numFmtId="0" fontId="0" fillId="0" borderId="1" xfId="0" applyBorder="1" applyProtection="1"/>
    <xf numFmtId="0" fontId="13" fillId="0" borderId="1" xfId="1" applyBorder="1" applyProtection="1"/>
    <xf numFmtId="0" fontId="51" fillId="5" borderId="1" xfId="0" applyFont="1" applyFill="1" applyBorder="1" applyAlignment="1" applyProtection="1">
      <alignment vertical="center"/>
    </xf>
    <xf numFmtId="0" fontId="8" fillId="5" borderId="0" xfId="0" applyFont="1" applyFill="1" applyAlignment="1" applyProtection="1">
      <alignment vertical="center"/>
    </xf>
    <xf numFmtId="0" fontId="8" fillId="0" borderId="0" xfId="0" applyFont="1" applyAlignment="1" applyProtection="1">
      <alignment vertical="center"/>
    </xf>
    <xf numFmtId="0" fontId="4" fillId="0" borderId="0" xfId="0" applyFont="1" applyAlignment="1" applyProtection="1">
      <alignment horizontal="left" vertical="top"/>
    </xf>
    <xf numFmtId="0" fontId="9" fillId="0" borderId="0" xfId="0" applyFont="1" applyAlignment="1" applyProtection="1">
      <alignment horizontal="left" vertical="top"/>
    </xf>
    <xf numFmtId="0" fontId="0" fillId="0" borderId="5" xfId="0" applyBorder="1" applyProtection="1"/>
    <xf numFmtId="0" fontId="0" fillId="0" borderId="6" xfId="0" applyBorder="1" applyProtection="1"/>
    <xf numFmtId="0" fontId="0" fillId="0" borderId="8" xfId="0" applyBorder="1" applyProtection="1"/>
    <xf numFmtId="0" fontId="0" fillId="0" borderId="2" xfId="0" applyBorder="1" applyProtection="1"/>
    <xf numFmtId="0" fontId="0" fillId="0" borderId="9" xfId="0" applyBorder="1" applyProtection="1"/>
    <xf numFmtId="0" fontId="8" fillId="0" borderId="12" xfId="0" applyFont="1" applyBorder="1" applyAlignment="1" applyProtection="1">
      <alignment vertical="top" wrapText="1"/>
    </xf>
    <xf numFmtId="0" fontId="9" fillId="4" borderId="1"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0" fillId="0" borderId="16" xfId="0" applyBorder="1" applyProtection="1"/>
    <xf numFmtId="0" fontId="8" fillId="0" borderId="4" xfId="0" applyFont="1" applyBorder="1" applyAlignment="1" applyProtection="1">
      <alignment vertical="top" wrapText="1"/>
    </xf>
    <xf numFmtId="0" fontId="8" fillId="0" borderId="5" xfId="0" applyFont="1" applyBorder="1" applyAlignment="1" applyProtection="1">
      <alignment vertical="top" wrapText="1"/>
    </xf>
    <xf numFmtId="0" fontId="8" fillId="0" borderId="6" xfId="0" applyFont="1" applyBorder="1" applyAlignment="1" applyProtection="1">
      <alignment vertical="top" wrapText="1"/>
    </xf>
    <xf numFmtId="0" fontId="8" fillId="0" borderId="1" xfId="0" applyFont="1" applyBorder="1" applyAlignment="1" applyProtection="1">
      <alignment vertical="top" wrapText="1"/>
    </xf>
    <xf numFmtId="0" fontId="8" fillId="0" borderId="8" xfId="0" applyFont="1" applyBorder="1" applyAlignment="1" applyProtection="1">
      <alignment vertical="top" wrapText="1"/>
    </xf>
    <xf numFmtId="0" fontId="8" fillId="0" borderId="2" xfId="0" applyFont="1" applyBorder="1" applyAlignment="1" applyProtection="1">
      <alignment vertical="top" wrapText="1"/>
    </xf>
    <xf numFmtId="0" fontId="8" fillId="0" borderId="9" xfId="0" applyFont="1" applyBorder="1" applyAlignment="1" applyProtection="1">
      <alignment vertical="top" wrapText="1"/>
    </xf>
    <xf numFmtId="0" fontId="8" fillId="5" borderId="1" xfId="0" applyFont="1" applyFill="1" applyBorder="1" applyAlignment="1" applyProtection="1">
      <alignment vertical="top" wrapText="1"/>
    </xf>
    <xf numFmtId="0" fontId="0" fillId="5" borderId="5" xfId="0" applyFill="1" applyBorder="1" applyProtection="1"/>
    <xf numFmtId="0" fontId="0" fillId="5" borderId="6" xfId="0" applyFill="1" applyBorder="1" applyProtection="1"/>
    <xf numFmtId="0" fontId="8" fillId="0" borderId="1" xfId="0" applyFont="1" applyBorder="1" applyAlignment="1" applyProtection="1">
      <alignment horizontal="left" vertical="top" wrapText="1"/>
    </xf>
    <xf numFmtId="0" fontId="0" fillId="0" borderId="5" xfId="0" applyBorder="1" applyAlignment="1" applyProtection="1">
      <alignment horizontal="left"/>
    </xf>
    <xf numFmtId="0" fontId="0" fillId="0" borderId="6" xfId="0" applyBorder="1" applyAlignment="1" applyProtection="1">
      <alignment horizontal="left"/>
    </xf>
    <xf numFmtId="0" fontId="0" fillId="5" borderId="8" xfId="0" applyFill="1" applyBorder="1" applyProtection="1"/>
    <xf numFmtId="0" fontId="0" fillId="5" borderId="2" xfId="0" applyFill="1" applyBorder="1" applyProtection="1"/>
    <xf numFmtId="0" fontId="0" fillId="5" borderId="9" xfId="0" applyFill="1" applyBorder="1" applyProtection="1"/>
    <xf numFmtId="0" fontId="0" fillId="0" borderId="8" xfId="0" applyBorder="1" applyAlignment="1" applyProtection="1">
      <alignment horizontal="left"/>
    </xf>
    <xf numFmtId="0" fontId="0" fillId="0" borderId="2" xfId="0" applyBorder="1" applyAlignment="1" applyProtection="1">
      <alignment horizontal="left"/>
    </xf>
    <xf numFmtId="0" fontId="0" fillId="0" borderId="9" xfId="0" applyBorder="1" applyAlignment="1" applyProtection="1">
      <alignment horizontal="left"/>
    </xf>
    <xf numFmtId="0" fontId="0" fillId="5" borderId="1" xfId="0" applyFill="1" applyBorder="1" applyProtection="1"/>
    <xf numFmtId="0" fontId="0" fillId="5" borderId="16" xfId="0" applyFill="1" applyBorder="1" applyProtection="1"/>
    <xf numFmtId="0" fontId="8" fillId="0" borderId="4"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6" xfId="0" applyFont="1" applyBorder="1" applyAlignment="1" applyProtection="1">
      <alignment horizontal="left" vertical="top" wrapText="1"/>
    </xf>
    <xf numFmtId="0" fontId="8" fillId="0" borderId="14" xfId="0" applyFont="1" applyBorder="1" applyAlignment="1" applyProtection="1">
      <alignment horizontal="left" vertical="top" wrapText="1"/>
    </xf>
    <xf numFmtId="0" fontId="8" fillId="0" borderId="14" xfId="0" applyFont="1" applyBorder="1" applyAlignment="1" applyProtection="1">
      <alignment vertical="top" wrapText="1"/>
    </xf>
    <xf numFmtId="0" fontId="8" fillId="0" borderId="8"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8" fillId="0" borderId="16" xfId="0" applyFont="1" applyBorder="1" applyAlignment="1" applyProtection="1">
      <alignment horizontal="left" vertical="top" wrapText="1"/>
    </xf>
    <xf numFmtId="0" fontId="8" fillId="0" borderId="16" xfId="0" applyFont="1" applyBorder="1" applyAlignment="1" applyProtection="1">
      <alignment vertical="top" wrapText="1"/>
    </xf>
    <xf numFmtId="0" fontId="8" fillId="0" borderId="0" xfId="0" applyFont="1" applyAlignment="1" applyProtection="1">
      <alignment vertical="top" wrapText="1"/>
    </xf>
    <xf numFmtId="0" fontId="7" fillId="0" borderId="0" xfId="0" applyFont="1" applyAlignment="1" applyProtection="1">
      <alignment horizontal="center" vertical="center" wrapText="1"/>
    </xf>
    <xf numFmtId="0" fontId="18" fillId="0" borderId="0" xfId="0" applyFont="1" applyAlignment="1" applyProtection="1">
      <alignment horizontal="center" vertical="top" wrapText="1"/>
    </xf>
    <xf numFmtId="0" fontId="10" fillId="0" borderId="0" xfId="0" applyFont="1" applyAlignment="1" applyProtection="1">
      <alignment vertical="top" wrapText="1"/>
    </xf>
    <xf numFmtId="0" fontId="8" fillId="0" borderId="0" xfId="0" applyFont="1" applyAlignment="1" applyProtection="1">
      <alignment horizontal="center" vertical="top" wrapText="1"/>
    </xf>
    <xf numFmtId="0" fontId="50" fillId="13" borderId="43" xfId="0" applyFont="1" applyFill="1" applyBorder="1" applyAlignment="1" applyProtection="1">
      <alignment horizontal="center" vertical="top" wrapText="1"/>
    </xf>
    <xf numFmtId="0" fontId="0" fillId="0" borderId="47" xfId="0" applyBorder="1" applyProtection="1"/>
    <xf numFmtId="0" fontId="55" fillId="0" borderId="43" xfId="0" applyFont="1" applyBorder="1" applyAlignment="1" applyProtection="1">
      <alignment vertical="top" wrapText="1"/>
    </xf>
    <xf numFmtId="0" fontId="55" fillId="0" borderId="43" xfId="0" applyFont="1" applyBorder="1" applyAlignment="1" applyProtection="1">
      <alignment vertical="top" wrapText="1"/>
    </xf>
    <xf numFmtId="10" fontId="55" fillId="0" borderId="43" xfId="0" applyNumberFormat="1" applyFont="1" applyBorder="1" applyAlignment="1" applyProtection="1">
      <alignment vertical="top" wrapText="1"/>
    </xf>
    <xf numFmtId="0" fontId="15" fillId="0" borderId="45" xfId="0" applyFont="1" applyBorder="1" applyProtection="1"/>
    <xf numFmtId="0" fontId="15" fillId="0" borderId="46" xfId="0" applyFont="1" applyBorder="1" applyProtection="1"/>
    <xf numFmtId="0" fontId="55" fillId="5" borderId="43" xfId="0" applyFont="1" applyFill="1" applyBorder="1" applyAlignment="1" applyProtection="1">
      <alignment vertical="top" wrapText="1"/>
    </xf>
    <xf numFmtId="0" fontId="55" fillId="0" borderId="40" xfId="0" applyFont="1" applyBorder="1" applyAlignment="1" applyProtection="1">
      <alignment horizontal="left" vertical="top" wrapText="1"/>
    </xf>
    <xf numFmtId="0" fontId="55" fillId="0" borderId="45" xfId="0" applyFont="1" applyBorder="1" applyAlignment="1" applyProtection="1">
      <alignment horizontal="left" vertical="top" wrapText="1"/>
    </xf>
    <xf numFmtId="0" fontId="55" fillId="0" borderId="40" xfId="0" applyFont="1" applyBorder="1" applyAlignment="1" applyProtection="1">
      <alignment vertical="top" wrapText="1"/>
    </xf>
    <xf numFmtId="10" fontId="55" fillId="0" borderId="40" xfId="0" applyNumberFormat="1" applyFont="1" applyBorder="1" applyAlignment="1" applyProtection="1">
      <alignment vertical="top" wrapText="1"/>
    </xf>
    <xf numFmtId="0" fontId="15" fillId="0" borderId="44" xfId="0" applyFont="1" applyBorder="1" applyProtection="1"/>
    <xf numFmtId="0" fontId="55" fillId="0" borderId="1" xfId="0" applyFont="1" applyBorder="1" applyAlignment="1" applyProtection="1">
      <alignment horizontal="left" vertical="top" wrapText="1"/>
    </xf>
    <xf numFmtId="0" fontId="55" fillId="0" borderId="1" xfId="0" applyFont="1" applyBorder="1" applyAlignment="1" applyProtection="1">
      <alignment vertical="top" wrapText="1"/>
    </xf>
    <xf numFmtId="10" fontId="55" fillId="0" borderId="1" xfId="0" applyNumberFormat="1" applyFont="1" applyBorder="1" applyAlignment="1" applyProtection="1">
      <alignment vertical="top" wrapText="1"/>
    </xf>
    <xf numFmtId="0" fontId="55" fillId="0" borderId="14" xfId="0" applyFont="1" applyBorder="1" applyAlignment="1" applyProtection="1">
      <alignment horizontal="left" vertical="top" wrapText="1"/>
    </xf>
    <xf numFmtId="0" fontId="55" fillId="0" borderId="15" xfId="0" applyFont="1" applyBorder="1" applyAlignment="1" applyProtection="1">
      <alignment horizontal="left" vertical="top" wrapText="1"/>
    </xf>
    <xf numFmtId="0" fontId="15" fillId="0" borderId="19" xfId="0" applyFont="1" applyBorder="1" applyProtection="1"/>
    <xf numFmtId="0" fontId="55" fillId="0" borderId="16" xfId="0" applyFont="1" applyBorder="1" applyAlignment="1" applyProtection="1">
      <alignment horizontal="left" vertical="top" wrapText="1"/>
    </xf>
    <xf numFmtId="0" fontId="8" fillId="0" borderId="47" xfId="0" applyFont="1" applyBorder="1" applyAlignment="1" applyProtection="1">
      <alignment horizontal="left" vertical="top" wrapText="1"/>
    </xf>
    <xf numFmtId="0" fontId="9" fillId="0" borderId="47" xfId="0" applyFont="1" applyBorder="1" applyAlignment="1" applyProtection="1">
      <alignment horizontal="left" vertical="top" wrapText="1"/>
    </xf>
    <xf numFmtId="0" fontId="28" fillId="5" borderId="47" xfId="0" applyFont="1" applyFill="1" applyBorder="1" applyAlignment="1" applyProtection="1">
      <alignment vertical="center"/>
    </xf>
    <xf numFmtId="0" fontId="35" fillId="0" borderId="0" xfId="0" applyFont="1" applyProtection="1"/>
    <xf numFmtId="0" fontId="36" fillId="0" borderId="0" xfId="0" applyFont="1" applyProtection="1"/>
    <xf numFmtId="0" fontId="50" fillId="13" borderId="43" xfId="0" applyFont="1" applyFill="1" applyBorder="1" applyAlignment="1" applyProtection="1">
      <alignment vertical="top" wrapText="1"/>
    </xf>
    <xf numFmtId="10" fontId="27" fillId="5" borderId="43" xfId="0" applyNumberFormat="1" applyFont="1" applyFill="1" applyBorder="1" applyAlignment="1" applyProtection="1">
      <alignment vertical="top" wrapText="1"/>
    </xf>
    <xf numFmtId="10" fontId="34" fillId="5" borderId="43" xfId="0" applyNumberFormat="1" applyFont="1" applyFill="1" applyBorder="1" applyAlignment="1" applyProtection="1">
      <alignment vertical="center" wrapText="1"/>
    </xf>
    <xf numFmtId="0" fontId="8" fillId="5" borderId="47" xfId="0" applyFont="1" applyFill="1" applyBorder="1" applyAlignment="1" applyProtection="1">
      <alignment vertical="top" wrapText="1"/>
    </xf>
    <xf numFmtId="0" fontId="9" fillId="5" borderId="47" xfId="0" applyFont="1" applyFill="1" applyBorder="1" applyAlignment="1" applyProtection="1">
      <alignment vertical="top" wrapText="1"/>
    </xf>
    <xf numFmtId="0" fontId="8" fillId="0" borderId="47" xfId="0" applyFont="1" applyBorder="1" applyAlignment="1" applyProtection="1">
      <alignment vertical="top" wrapText="1"/>
    </xf>
    <xf numFmtId="0" fontId="37" fillId="0" borderId="0" xfId="0" applyFont="1" applyProtection="1"/>
    <xf numFmtId="10" fontId="8" fillId="5" borderId="47" xfId="0" applyNumberFormat="1" applyFont="1" applyFill="1" applyBorder="1" applyAlignment="1" applyProtection="1">
      <alignment vertical="top" wrapText="1"/>
    </xf>
    <xf numFmtId="1" fontId="8" fillId="5" borderId="47" xfId="0" applyNumberFormat="1" applyFont="1" applyFill="1" applyBorder="1" applyAlignment="1" applyProtection="1">
      <alignment horizontal="center" vertical="center" wrapText="1"/>
    </xf>
    <xf numFmtId="10" fontId="9" fillId="5" borderId="47" xfId="0" applyNumberFormat="1" applyFont="1" applyFill="1" applyBorder="1" applyAlignment="1" applyProtection="1">
      <alignment vertical="top" wrapText="1"/>
    </xf>
    <xf numFmtId="0" fontId="28" fillId="0" borderId="47" xfId="0" applyFont="1" applyBorder="1" applyAlignment="1" applyProtection="1">
      <alignment vertical="center"/>
    </xf>
    <xf numFmtId="0" fontId="34" fillId="0" borderId="47" xfId="0" applyFont="1" applyBorder="1" applyAlignment="1" applyProtection="1">
      <alignment vertical="center"/>
    </xf>
    <xf numFmtId="2" fontId="9" fillId="0" borderId="47" xfId="0" applyNumberFormat="1" applyFont="1" applyBorder="1" applyAlignment="1" applyProtection="1">
      <alignment horizontal="center" vertical="center" wrapText="1"/>
    </xf>
    <xf numFmtId="2" fontId="9" fillId="0" borderId="47" xfId="0" applyNumberFormat="1" applyFont="1" applyBorder="1" applyAlignment="1" applyProtection="1">
      <alignment vertical="top" wrapText="1"/>
    </xf>
    <xf numFmtId="0" fontId="9" fillId="0" borderId="47" xfId="0" applyFont="1" applyBorder="1" applyAlignment="1" applyProtection="1">
      <alignment vertical="top"/>
    </xf>
    <xf numFmtId="0" fontId="50" fillId="0" borderId="47" xfId="0" applyFont="1" applyBorder="1" applyAlignment="1" applyProtection="1">
      <alignment horizontal="center" vertical="center"/>
    </xf>
    <xf numFmtId="0" fontId="8" fillId="0" borderId="47" xfId="0" applyFont="1" applyBorder="1" applyAlignment="1" applyProtection="1">
      <alignment vertical="top" wrapText="1"/>
    </xf>
    <xf numFmtId="0" fontId="0" fillId="0" borderId="0" xfId="0" applyFont="1" applyProtection="1"/>
    <xf numFmtId="0" fontId="4" fillId="5" borderId="47" xfId="0" applyFont="1" applyFill="1" applyBorder="1" applyAlignment="1" applyProtection="1">
      <alignment horizontal="center" vertical="center"/>
    </xf>
    <xf numFmtId="0" fontId="57" fillId="13" borderId="43" xfId="0" applyFont="1" applyFill="1" applyBorder="1" applyAlignment="1" applyProtection="1">
      <alignment vertical="top" wrapText="1"/>
    </xf>
    <xf numFmtId="0" fontId="57" fillId="13" borderId="43" xfId="0" applyFont="1" applyFill="1" applyBorder="1" applyAlignment="1" applyProtection="1">
      <alignment vertical="top" wrapText="1"/>
    </xf>
    <xf numFmtId="0" fontId="58" fillId="0" borderId="45" xfId="0" applyFont="1" applyBorder="1" applyProtection="1"/>
    <xf numFmtId="0" fontId="8" fillId="0" borderId="43" xfId="0" applyFont="1" applyBorder="1" applyAlignment="1" applyProtection="1">
      <alignment vertical="top"/>
    </xf>
    <xf numFmtId="0" fontId="8" fillId="0" borderId="43" xfId="0" applyFont="1" applyBorder="1" applyAlignment="1" applyProtection="1">
      <alignment vertical="top" wrapText="1"/>
    </xf>
    <xf numFmtId="0" fontId="8" fillId="0" borderId="47" xfId="0" applyFont="1" applyBorder="1" applyAlignment="1" applyProtection="1">
      <alignment horizontal="center" vertical="top"/>
    </xf>
    <xf numFmtId="0" fontId="57" fillId="13" borderId="1" xfId="0" applyFont="1" applyFill="1" applyBorder="1" applyAlignment="1" applyProtection="1">
      <alignment vertical="top" wrapText="1"/>
    </xf>
    <xf numFmtId="0" fontId="15" fillId="0" borderId="50" xfId="0" applyFont="1" applyBorder="1" applyAlignment="1" applyProtection="1">
      <alignment vertical="top" wrapText="1"/>
    </xf>
    <xf numFmtId="0" fontId="59" fillId="0" borderId="43" xfId="0" applyFont="1" applyBorder="1" applyAlignment="1" applyProtection="1">
      <alignment vertical="top" wrapText="1"/>
    </xf>
    <xf numFmtId="0" fontId="15" fillId="0" borderId="43" xfId="0" applyFont="1" applyBorder="1" applyAlignment="1" applyProtection="1">
      <alignment vertical="top" wrapText="1"/>
    </xf>
    <xf numFmtId="0" fontId="50" fillId="13" borderId="43" xfId="0" applyFont="1" applyFill="1" applyBorder="1" applyAlignment="1" applyProtection="1">
      <alignment vertical="top" wrapText="1"/>
    </xf>
    <xf numFmtId="0" fontId="0" fillId="0" borderId="50" xfId="0" applyBorder="1" applyProtection="1"/>
    <xf numFmtId="0" fontId="8" fillId="0" borderId="22" xfId="0" applyFont="1" applyBorder="1" applyAlignment="1" applyProtection="1">
      <alignment horizontal="left" vertical="top" wrapText="1"/>
    </xf>
    <xf numFmtId="0" fontId="8" fillId="0" borderId="49" xfId="0" applyFont="1" applyBorder="1" applyAlignment="1" applyProtection="1">
      <alignment horizontal="left" vertical="top" wrapText="1"/>
    </xf>
    <xf numFmtId="0" fontId="8" fillId="0" borderId="43" xfId="0" applyFont="1" applyBorder="1" applyAlignment="1" applyProtection="1">
      <alignment horizontal="left" vertical="top" wrapText="1"/>
    </xf>
    <xf numFmtId="0" fontId="8" fillId="0" borderId="43" xfId="0" applyFont="1" applyBorder="1" applyAlignment="1" applyProtection="1">
      <alignment vertical="top" wrapText="1"/>
    </xf>
    <xf numFmtId="0" fontId="8" fillId="0" borderId="44" xfId="0" applyFont="1" applyBorder="1" applyAlignment="1" applyProtection="1">
      <alignment horizontal="left" vertical="top" wrapText="1"/>
    </xf>
    <xf numFmtId="0" fontId="8" fillId="0" borderId="23" xfId="0" applyFont="1" applyBorder="1" applyAlignment="1" applyProtection="1">
      <alignment horizontal="left" vertical="top" wrapText="1"/>
    </xf>
    <xf numFmtId="0" fontId="8" fillId="0" borderId="52" xfId="0" applyFont="1" applyBorder="1" applyAlignment="1" applyProtection="1">
      <alignment vertical="top" wrapText="1"/>
    </xf>
    <xf numFmtId="0" fontId="8" fillId="0" borderId="50" xfId="0" applyFont="1" applyBorder="1" applyAlignment="1" applyProtection="1">
      <alignment vertical="top" wrapText="1"/>
    </xf>
    <xf numFmtId="0" fontId="8" fillId="0" borderId="50" xfId="0" applyFont="1" applyBorder="1" applyAlignment="1" applyProtection="1">
      <alignment horizontal="left" vertical="top" wrapText="1"/>
    </xf>
    <xf numFmtId="0" fontId="52" fillId="0" borderId="47" xfId="0" applyFont="1" applyBorder="1" applyAlignment="1" applyProtection="1">
      <alignment vertical="top" wrapText="1"/>
    </xf>
    <xf numFmtId="0" fontId="24" fillId="0" borderId="0" xfId="0" applyFont="1" applyProtection="1"/>
  </cellXfs>
  <cellStyles count="3">
    <cellStyle name="Comma [0]" xfId="2" builtinId="6"/>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outcomes'!$B$19</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outcomes'!$B$20</c:f>
              <c:numCache>
                <c:formatCode>0.00%</c:formatCode>
                <c:ptCount val="1"/>
                <c:pt idx="0">
                  <c:v>0.70833333333333337</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BBF5-4037-B2D9-9D97B5E0BFED}"/>
            </c:ext>
          </c:extLst>
        </c:ser>
        <c:ser>
          <c:idx val="1"/>
          <c:order val="1"/>
          <c:tx>
            <c:strRef>
              <c:f>'2. Progress towards outcomes'!$C$19</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outcomes'!$C$20</c:f>
              <c:numCache>
                <c:formatCode>0.00%</c:formatCode>
                <c:ptCount val="1"/>
                <c:pt idx="0">
                  <c:v>2.6164383561643834</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BBF5-4037-B2D9-9D97B5E0BFED}"/>
            </c:ext>
          </c:extLst>
        </c:ser>
        <c:ser>
          <c:idx val="2"/>
          <c:order val="2"/>
          <c:tx>
            <c:strRef>
              <c:f>'2. Progress towards outcomes'!$D$19</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outcomes'!$D$20</c:f>
              <c:numCache>
                <c:formatCode>0.00%</c:formatCode>
                <c:ptCount val="1"/>
                <c:pt idx="0">
                  <c:v>0.94466931006711419</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BBF5-4037-B2D9-9D97B5E0BFED}"/>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18</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xana.Perminova@fao.org" TargetMode="External"/><Relationship Id="rId2" Type="http://schemas.openxmlformats.org/officeDocument/2006/relationships/hyperlink" Target="mailto:bintia.stephentchicaya@fao.org" TargetMode="External"/><Relationship Id="rId1" Type="http://schemas.openxmlformats.org/officeDocument/2006/relationships/hyperlink" Target="mailto:Jean.Adanguidi@fao.org" TargetMode="External"/><Relationship Id="rId5" Type="http://schemas.openxmlformats.org/officeDocument/2006/relationships/printerSettings" Target="../printerSettings/printerSettings2.bin"/><Relationship Id="rId4" Type="http://schemas.openxmlformats.org/officeDocument/2006/relationships/hyperlink" Target="mailto:manar.abdelmagied@fao.org"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K32"/>
  <sheetViews>
    <sheetView showGridLines="0" view="pageBreakPreview" zoomScaleNormal="100" zoomScaleSheetLayoutView="100" workbookViewId="0">
      <selection activeCell="Q22" sqref="Q22"/>
    </sheetView>
  </sheetViews>
  <sheetFormatPr defaultColWidth="8.85546875" defaultRowHeight="15" x14ac:dyDescent="0.25"/>
  <cols>
    <col min="1" max="1" width="2.140625" customWidth="1"/>
    <col min="3" max="3" width="10.42578125" customWidth="1"/>
    <col min="4" max="5" width="8.7109375" customWidth="1"/>
    <col min="6" max="6" width="16.42578125" customWidth="1"/>
    <col min="7" max="7" width="10.140625" customWidth="1"/>
    <col min="8" max="8" width="6.85546875" customWidth="1"/>
    <col min="9" max="9" width="6.140625" customWidth="1"/>
  </cols>
  <sheetData>
    <row r="6" spans="2:11" ht="24.95" customHeight="1" x14ac:dyDescent="0.25">
      <c r="B6" s="72" t="s">
        <v>0</v>
      </c>
      <c r="C6" s="71"/>
      <c r="D6" s="71"/>
      <c r="E6" s="71"/>
      <c r="F6" s="71"/>
      <c r="G6" s="71"/>
      <c r="H6" s="71"/>
      <c r="I6" s="71"/>
      <c r="J6" s="71"/>
      <c r="K6" s="71"/>
    </row>
    <row r="7" spans="2:11" ht="24.95" customHeight="1" x14ac:dyDescent="0.25">
      <c r="B7" s="70" t="s">
        <v>1</v>
      </c>
      <c r="C7" s="71"/>
      <c r="D7" s="71"/>
      <c r="E7" s="71"/>
      <c r="F7" s="71"/>
      <c r="G7" s="71"/>
      <c r="H7" s="71"/>
      <c r="I7" s="71"/>
      <c r="J7" s="71"/>
      <c r="K7" s="71"/>
    </row>
    <row r="8" spans="2:11" ht="24.95" customHeight="1" x14ac:dyDescent="0.25">
      <c r="B8" s="73" t="s">
        <v>2</v>
      </c>
      <c r="C8" s="71"/>
      <c r="D8" s="71"/>
      <c r="E8" s="71"/>
      <c r="F8" s="71"/>
      <c r="G8" s="71"/>
      <c r="H8" s="71"/>
      <c r="I8" s="71"/>
      <c r="J8" s="71"/>
      <c r="K8" s="71"/>
    </row>
    <row r="9" spans="2:11" ht="30" customHeight="1" x14ac:dyDescent="0.25">
      <c r="B9" s="20" t="s">
        <v>3</v>
      </c>
      <c r="C9" s="15"/>
      <c r="D9" s="15"/>
      <c r="E9" s="15"/>
      <c r="F9" s="15"/>
      <c r="G9" s="15"/>
      <c r="H9" s="15"/>
      <c r="I9" s="15"/>
      <c r="J9" s="15"/>
      <c r="K9" s="15"/>
    </row>
    <row r="10" spans="2:11" ht="30" customHeight="1" x14ac:dyDescent="0.25">
      <c r="B10" s="32" t="str">
        <f>HYPERLINK("#'1. Basic project data'!N10","1. BASIC PROJECT DATA")</f>
        <v>1. BASIC PROJECT DATA</v>
      </c>
      <c r="C10" s="9"/>
      <c r="D10" s="16"/>
      <c r="E10" s="10"/>
      <c r="F10" s="10"/>
      <c r="G10" s="10"/>
      <c r="H10" s="10"/>
      <c r="I10" s="10"/>
      <c r="J10" s="10"/>
      <c r="K10" s="10"/>
    </row>
    <row r="11" spans="2:11" ht="30" customHeight="1" x14ac:dyDescent="0.25">
      <c r="B11" s="32" t="str">
        <f>HYPERLINK("#'2. Progress towards outcomes'!N11","2. PROGRESS TOWARDS ACHIEVING PROJECT OBJECTIVE(S) (DEVELOPMENT OBJECTIVE)")</f>
        <v>2. PROGRESS TOWARDS ACHIEVING PROJECT OBJECTIVE(S) (DEVELOPMENT OBJECTIVE)</v>
      </c>
      <c r="C11" s="9"/>
      <c r="D11" s="9"/>
      <c r="E11" s="9"/>
      <c r="F11" s="9"/>
      <c r="G11" s="9"/>
      <c r="H11" s="9"/>
      <c r="I11" s="16"/>
      <c r="J11" s="16"/>
      <c r="K11" s="16"/>
    </row>
    <row r="12" spans="2:11" ht="30" customHeight="1" x14ac:dyDescent="0.25">
      <c r="B12" s="32" t="str">
        <f>HYPERLINK("#'3. Implementation Progress'!N12","3. IMPLEMENTATION PROGRESS (IP)")</f>
        <v>3. IMPLEMENTATION PROGRESS (IP)</v>
      </c>
      <c r="C12" s="10"/>
      <c r="D12" s="10"/>
      <c r="E12" s="16"/>
      <c r="F12" s="10"/>
      <c r="G12" s="10"/>
      <c r="H12" s="10"/>
      <c r="I12" s="10"/>
      <c r="J12" s="10"/>
      <c r="K12" s="10"/>
    </row>
    <row r="13" spans="2:11" ht="30" customHeight="1" x14ac:dyDescent="0.25">
      <c r="B13" s="32" t="str">
        <f>HYPERLINK("#'4. Summary on progress'!N13","4. SUMMARY ON PROGRESS AND CHALLENGES")</f>
        <v>4. SUMMARY ON PROGRESS AND CHALLENGES</v>
      </c>
      <c r="C13" s="9"/>
      <c r="D13" s="9"/>
      <c r="E13" s="9"/>
      <c r="F13" s="9"/>
      <c r="G13" s="16"/>
      <c r="H13" s="16"/>
      <c r="I13" s="16"/>
      <c r="J13" s="16"/>
      <c r="K13" s="16"/>
    </row>
    <row r="14" spans="2:11" ht="30" customHeight="1" x14ac:dyDescent="0.25">
      <c r="B14" s="32" t="str">
        <f>HYPERLINK("#'5. ESS Risk'!N14","5.ENVIRONMENTAL AND SOCIAL SAFEGUARDS (ESS):RISKS FROM THE PROJECT")</f>
        <v>5.ENVIRONMENTAL AND SOCIAL SAFEGUARDS (ESS):RISKS FROM THE PROJECT</v>
      </c>
      <c r="C14" s="9"/>
      <c r="D14" s="9"/>
      <c r="E14" s="9"/>
      <c r="F14" s="9"/>
      <c r="G14" s="9"/>
      <c r="H14" s="16"/>
      <c r="I14" s="16"/>
      <c r="J14" s="16"/>
      <c r="K14" s="16"/>
    </row>
    <row r="15" spans="2:11" ht="30" customHeight="1" x14ac:dyDescent="0.25">
      <c r="B15" s="32" t="str">
        <f>HYPERLINK("#'6. Risks to the project'!N15","6. RISKS TO THE PROJECT")</f>
        <v>6. RISKS TO THE PROJECT</v>
      </c>
      <c r="C15" s="10"/>
      <c r="D15" s="16"/>
      <c r="E15" s="10"/>
      <c r="F15" s="10"/>
      <c r="G15" s="10"/>
      <c r="H15" s="10"/>
      <c r="I15" s="10"/>
      <c r="J15" s="10"/>
      <c r="K15" s="10"/>
    </row>
    <row r="16" spans="2:11" ht="30" customHeight="1" x14ac:dyDescent="0.25">
      <c r="B16" s="32" t="str">
        <f>HYPERLINK("#'7. Follow-up on Mid-term review'!N16","7. FOLLOW-UP ON MID-TERM REVIEW OR SUPERVISION MISSION")</f>
        <v>7. FOLLOW-UP ON MID-TERM REVIEW OR SUPERVISION MISSION</v>
      </c>
      <c r="C16" s="10"/>
      <c r="D16" s="10"/>
      <c r="E16" s="10"/>
      <c r="F16" s="10"/>
      <c r="G16" s="16"/>
      <c r="H16" s="10"/>
      <c r="I16" s="10"/>
      <c r="J16" s="10"/>
      <c r="K16" s="10"/>
    </row>
    <row r="17" spans="2:11" ht="30" customHeight="1" x14ac:dyDescent="0.25">
      <c r="B17" s="32" t="str">
        <f>HYPERLINK("#'8. Minor project amendments'!N17","8. MINOR PROJECT AMENDMENTS")</f>
        <v>8. MINOR PROJECT AMENDMENTS</v>
      </c>
      <c r="C17" s="10"/>
      <c r="D17" s="10"/>
      <c r="E17" s="16"/>
      <c r="F17" s="10"/>
      <c r="G17" s="10"/>
      <c r="H17" s="10"/>
      <c r="I17" s="10"/>
      <c r="J17" s="10"/>
      <c r="K17" s="10"/>
    </row>
    <row r="18" spans="2:11" ht="30" customHeight="1" x14ac:dyDescent="0.25">
      <c r="B18" s="32" t="str">
        <f>HYPERLINK("#'9. Stakeholders' Engagement'!N18","9. STAKEHOLDERS' ENGAGEMENT")</f>
        <v>9. STAKEHOLDERS' ENGAGEMENT</v>
      </c>
      <c r="C18" s="10"/>
      <c r="D18" s="10"/>
      <c r="E18" s="16"/>
      <c r="F18" s="10"/>
      <c r="G18" s="10"/>
      <c r="H18" s="10"/>
      <c r="I18" s="10"/>
      <c r="J18" s="10"/>
      <c r="K18" s="10"/>
    </row>
    <row r="19" spans="2:11" ht="30" customHeight="1" x14ac:dyDescent="0.25">
      <c r="B19" s="32" t="str">
        <f>HYPERLINK("#'10. Gender Mainstreaming'!N19","10. GENDER MAINSTREAMING")</f>
        <v>10. GENDER MAINSTREAMING</v>
      </c>
      <c r="C19" s="10"/>
      <c r="D19" s="10"/>
      <c r="E19" s="16"/>
      <c r="F19" s="10"/>
      <c r="G19" s="10"/>
      <c r="H19" s="10"/>
      <c r="I19" s="10"/>
      <c r="J19" s="10"/>
      <c r="K19" s="10"/>
    </row>
    <row r="20" spans="2:11" ht="30" customHeight="1" x14ac:dyDescent="0.25">
      <c r="B20" s="32" t="str">
        <f>HYPERLINK("#'11. Knowledge Management'!N20","11. KNOWLEDGE MANAGEMENT ACTIVITIES")</f>
        <v>11. KNOWLEDGE MANAGEMENT ACTIVITIES</v>
      </c>
      <c r="C20" s="10"/>
      <c r="D20" s="10"/>
      <c r="E20" s="10"/>
      <c r="F20" s="16"/>
      <c r="G20" s="10"/>
      <c r="H20" s="10"/>
      <c r="I20" s="10"/>
      <c r="J20" s="10"/>
      <c r="K20" s="10"/>
    </row>
    <row r="21" spans="2:11" ht="30" customHeight="1" x14ac:dyDescent="0.25">
      <c r="B21" s="32" t="str">
        <f>HYPERLINK("#'12. Indigenous &amp; Local Involve.'!N21","12. INDIGENOUS PEOPLES AND LOCAL COMMUNITIES INVOLVEMENT")</f>
        <v>12. INDIGENOUS PEOPLES AND LOCAL COMMUNITIES INVOLVEMENT</v>
      </c>
      <c r="C21" s="10"/>
      <c r="D21" s="10"/>
      <c r="E21" s="10"/>
      <c r="F21" s="10"/>
      <c r="G21" s="16"/>
      <c r="H21" s="10"/>
      <c r="I21" s="10"/>
      <c r="J21" s="10"/>
      <c r="K21" s="10"/>
    </row>
    <row r="22" spans="2:11" ht="30" customHeight="1" x14ac:dyDescent="0.25">
      <c r="B22" s="32" t="str">
        <f>HYPERLINK("#'13. Co-Financing Table'!N22","13. CO-FINANCING TABLE")</f>
        <v>13. CO-FINANCING TABLE</v>
      </c>
      <c r="C22" s="10"/>
      <c r="D22" s="16"/>
      <c r="E22" s="10"/>
      <c r="F22" s="10"/>
      <c r="G22" s="10"/>
      <c r="H22" s="10"/>
      <c r="I22" s="10"/>
      <c r="J22" s="10"/>
      <c r="K22" s="10"/>
    </row>
    <row r="23" spans="2:11" ht="30" customHeight="1" x14ac:dyDescent="0.25">
      <c r="B23" s="32" t="str">
        <f>HYPERLINK("#'14. GEO Location'!N23","14. GEO LOCATION INFORMATION")</f>
        <v>14. GEO LOCATION INFORMATION</v>
      </c>
      <c r="C23" s="10"/>
      <c r="D23" s="10"/>
      <c r="E23" s="16"/>
      <c r="F23" s="10"/>
      <c r="G23" s="10"/>
      <c r="H23" s="10"/>
      <c r="I23" s="10"/>
      <c r="J23" s="10"/>
      <c r="K23" s="10"/>
    </row>
    <row r="24" spans="2:11" ht="30" customHeight="1" x14ac:dyDescent="0.25">
      <c r="B24" s="21" t="str">
        <f>HYPERLINK("#'Annex'!N26","Annex. Monitoring Area-based GEF Core Indicator Commitments and Progress with FERM")</f>
        <v>Annex. Monitoring Area-based GEF Core Indicator Commitments and Progress with FERM</v>
      </c>
      <c r="C24" s="3"/>
      <c r="D24" s="3"/>
      <c r="E24" s="3"/>
      <c r="F24" s="3"/>
      <c r="G24" s="3"/>
      <c r="H24" s="3"/>
      <c r="I24" s="3"/>
      <c r="J24" s="17"/>
      <c r="K24" s="3"/>
    </row>
    <row r="27" spans="2:11" x14ac:dyDescent="0.25">
      <c r="B27" s="22" t="s">
        <v>4</v>
      </c>
      <c r="C27" s="22"/>
    </row>
    <row r="28" spans="2:11" x14ac:dyDescent="0.25">
      <c r="B28" t="s">
        <v>5</v>
      </c>
      <c r="C28" s="22"/>
    </row>
    <row r="29" spans="2:11" x14ac:dyDescent="0.25">
      <c r="B29" s="34" t="s">
        <v>6</v>
      </c>
    </row>
    <row r="30" spans="2:11" x14ac:dyDescent="0.25">
      <c r="B30" t="s">
        <v>7</v>
      </c>
    </row>
    <row r="31" spans="2:11" x14ac:dyDescent="0.25">
      <c r="B31" t="s">
        <v>8</v>
      </c>
    </row>
    <row r="32" spans="2:11" ht="19.5" customHeight="1" x14ac:dyDescent="0.25"/>
  </sheetData>
  <sheetProtection sheet="1" objects="1" scenarios="1" formatColumns="0" formatRows="0"/>
  <mergeCells count="3">
    <mergeCell ref="B7:K7"/>
    <mergeCell ref="B6:K6"/>
    <mergeCell ref="B8:K8"/>
  </mergeCells>
  <hyperlinks>
    <hyperlink ref="B27" r:id="rId1" display="DISCLAIMER: All data and text entered in the PIR will be publicly available on the GEF website (click here). " xr:uid="{00000000-0004-0000-0000-000000000000}"/>
    <hyperlink ref="B28" r:id="rId2" display="All data and text entered in the PIR will be publicly available on the GEF website (click here). " xr:uid="{00000000-0004-0000-0000-000001000000}"/>
    <hyperlink ref="B29"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49"/>
  <sheetViews>
    <sheetView showGridLines="0" view="pageBreakPreview" zoomScaleNormal="100" zoomScaleSheetLayoutView="100" workbookViewId="0">
      <selection activeCell="W12" sqref="W12"/>
    </sheetView>
  </sheetViews>
  <sheetFormatPr defaultColWidth="8.85546875" defaultRowHeight="15" x14ac:dyDescent="0.25"/>
  <cols>
    <col min="1" max="1" width="1.42578125" customWidth="1"/>
  </cols>
  <sheetData>
    <row r="1" spans="1:11" ht="19.5" customHeight="1" x14ac:dyDescent="0.25">
      <c r="A1" s="11"/>
      <c r="B1" s="11"/>
      <c r="C1" s="11"/>
      <c r="D1" s="11"/>
      <c r="E1" s="11"/>
      <c r="F1" s="11"/>
      <c r="G1" s="11"/>
      <c r="H1" s="11"/>
      <c r="I1" s="11"/>
      <c r="J1" s="11"/>
      <c r="K1" s="11"/>
    </row>
    <row r="2" spans="1:11" ht="17.100000000000001" customHeight="1" x14ac:dyDescent="0.25">
      <c r="A2" s="11"/>
      <c r="B2" s="177" t="s">
        <v>561</v>
      </c>
      <c r="C2" s="71"/>
      <c r="D2" s="71"/>
      <c r="E2" s="71"/>
      <c r="F2" s="71"/>
      <c r="G2" s="71"/>
      <c r="H2" s="71"/>
      <c r="I2" s="71"/>
      <c r="J2" s="71"/>
      <c r="K2" s="71"/>
    </row>
    <row r="3" spans="1:11" ht="17.100000000000001" customHeight="1" x14ac:dyDescent="0.25">
      <c r="A3" s="11"/>
      <c r="B3" s="11"/>
      <c r="C3" s="11"/>
      <c r="D3" s="11"/>
      <c r="E3" s="11"/>
      <c r="F3" s="11"/>
      <c r="G3" s="11"/>
      <c r="H3" s="11"/>
      <c r="I3" s="11"/>
      <c r="J3" s="11"/>
      <c r="K3" s="11"/>
    </row>
    <row r="4" spans="1:11" ht="14.45" customHeight="1" x14ac:dyDescent="0.25">
      <c r="A4" s="11"/>
      <c r="B4" s="178" t="s">
        <v>562</v>
      </c>
      <c r="C4" s="75"/>
      <c r="D4" s="76"/>
      <c r="E4" s="74" t="s">
        <v>563</v>
      </c>
      <c r="F4" s="75"/>
      <c r="G4" s="75"/>
      <c r="H4" s="75"/>
      <c r="I4" s="75"/>
      <c r="J4" s="75"/>
      <c r="K4" s="76"/>
    </row>
    <row r="5" spans="1:11" ht="14.45" customHeight="1" x14ac:dyDescent="0.25">
      <c r="A5" s="11"/>
      <c r="B5" s="110"/>
      <c r="C5" s="71"/>
      <c r="D5" s="111"/>
      <c r="E5" s="110"/>
      <c r="F5" s="71"/>
      <c r="G5" s="71"/>
      <c r="H5" s="71"/>
      <c r="I5" s="71"/>
      <c r="J5" s="71"/>
      <c r="K5" s="111"/>
    </row>
    <row r="6" spans="1:11" ht="28.5" customHeight="1" x14ac:dyDescent="0.25">
      <c r="A6" s="11"/>
      <c r="B6" s="77"/>
      <c r="C6" s="78"/>
      <c r="D6" s="79"/>
      <c r="E6" s="77"/>
      <c r="F6" s="78"/>
      <c r="G6" s="78"/>
      <c r="H6" s="78"/>
      <c r="I6" s="78"/>
      <c r="J6" s="78"/>
      <c r="K6" s="79"/>
    </row>
    <row r="7" spans="1:11" ht="14.45" customHeight="1" x14ac:dyDescent="0.25">
      <c r="A7" s="11"/>
      <c r="B7" s="178" t="s">
        <v>564</v>
      </c>
      <c r="C7" s="75"/>
      <c r="D7" s="76"/>
      <c r="E7" s="74" t="s">
        <v>565</v>
      </c>
      <c r="F7" s="238"/>
      <c r="G7" s="238"/>
      <c r="H7" s="238"/>
      <c r="I7" s="238"/>
      <c r="J7" s="238"/>
      <c r="K7" s="239"/>
    </row>
    <row r="8" spans="1:11" ht="17.100000000000001" customHeight="1" x14ac:dyDescent="0.25">
      <c r="A8" s="11"/>
      <c r="B8" s="110"/>
      <c r="C8" s="71"/>
      <c r="D8" s="111"/>
      <c r="E8" s="240"/>
      <c r="F8" s="231"/>
      <c r="G8" s="231"/>
      <c r="H8" s="231"/>
      <c r="I8" s="231"/>
      <c r="J8" s="231"/>
      <c r="K8" s="241"/>
    </row>
    <row r="9" spans="1:11" x14ac:dyDescent="0.25">
      <c r="A9" s="11"/>
      <c r="B9" s="110"/>
      <c r="C9" s="71"/>
      <c r="D9" s="111"/>
      <c r="E9" s="240"/>
      <c r="F9" s="231"/>
      <c r="G9" s="231"/>
      <c r="H9" s="231"/>
      <c r="I9" s="231"/>
      <c r="J9" s="231"/>
      <c r="K9" s="241"/>
    </row>
    <row r="10" spans="1:11" ht="14.45" customHeight="1" x14ac:dyDescent="0.25">
      <c r="A10" s="11"/>
      <c r="B10" s="178" t="s">
        <v>566</v>
      </c>
      <c r="C10" s="75"/>
      <c r="D10" s="76"/>
      <c r="E10" s="74" t="s">
        <v>567</v>
      </c>
      <c r="F10" s="238"/>
      <c r="G10" s="238"/>
      <c r="H10" s="238"/>
      <c r="I10" s="238"/>
      <c r="J10" s="238"/>
      <c r="K10" s="239"/>
    </row>
    <row r="11" spans="1:11" ht="17.100000000000001" customHeight="1" x14ac:dyDescent="0.25">
      <c r="A11" s="11"/>
      <c r="B11" s="110"/>
      <c r="C11" s="71"/>
      <c r="D11" s="111"/>
      <c r="E11" s="240"/>
      <c r="F11" s="231"/>
      <c r="G11" s="231"/>
      <c r="H11" s="231"/>
      <c r="I11" s="231"/>
      <c r="J11" s="231"/>
      <c r="K11" s="241"/>
    </row>
    <row r="12" spans="1:11" ht="17.100000000000001" customHeight="1" x14ac:dyDescent="0.25">
      <c r="A12" s="11"/>
      <c r="B12" s="110"/>
      <c r="C12" s="71"/>
      <c r="D12" s="111"/>
      <c r="E12" s="240"/>
      <c r="F12" s="231"/>
      <c r="G12" s="231"/>
      <c r="H12" s="231"/>
      <c r="I12" s="231"/>
      <c r="J12" s="231"/>
      <c r="K12" s="241"/>
    </row>
    <row r="13" spans="1:11" ht="17.100000000000001" customHeight="1" x14ac:dyDescent="0.25">
      <c r="A13" s="11"/>
      <c r="B13" s="110"/>
      <c r="C13" s="71"/>
      <c r="D13" s="111"/>
      <c r="E13" s="240"/>
      <c r="F13" s="231"/>
      <c r="G13" s="231"/>
      <c r="H13" s="231"/>
      <c r="I13" s="231"/>
      <c r="J13" s="231"/>
      <c r="K13" s="241"/>
    </row>
    <row r="14" spans="1:11" x14ac:dyDescent="0.25">
      <c r="A14" s="11"/>
      <c r="B14" s="110"/>
      <c r="C14" s="71"/>
      <c r="D14" s="111"/>
      <c r="E14" s="240"/>
      <c r="F14" s="231"/>
      <c r="G14" s="231"/>
      <c r="H14" s="231"/>
      <c r="I14" s="231"/>
      <c r="J14" s="231"/>
      <c r="K14" s="241"/>
    </row>
    <row r="15" spans="1:11" x14ac:dyDescent="0.25">
      <c r="A15" s="11"/>
      <c r="B15" s="110"/>
      <c r="C15" s="71"/>
      <c r="D15" s="111"/>
      <c r="E15" s="240"/>
      <c r="F15" s="231"/>
      <c r="G15" s="231"/>
      <c r="H15" s="231"/>
      <c r="I15" s="231"/>
      <c r="J15" s="231"/>
      <c r="K15" s="241"/>
    </row>
    <row r="16" spans="1:11" ht="14.45" customHeight="1" x14ac:dyDescent="0.25">
      <c r="A16" s="11"/>
      <c r="B16" s="178" t="s">
        <v>568</v>
      </c>
      <c r="C16" s="75"/>
      <c r="D16" s="76"/>
      <c r="E16" s="74" t="s">
        <v>569</v>
      </c>
      <c r="F16" s="238"/>
      <c r="G16" s="238"/>
      <c r="H16" s="238"/>
      <c r="I16" s="238"/>
      <c r="J16" s="238"/>
      <c r="K16" s="239"/>
    </row>
    <row r="17" spans="1:11" ht="14.45" customHeight="1" x14ac:dyDescent="0.25">
      <c r="A17" s="11"/>
      <c r="B17" s="110"/>
      <c r="C17" s="71"/>
      <c r="D17" s="111"/>
      <c r="E17" s="240"/>
      <c r="F17" s="231"/>
      <c r="G17" s="231"/>
      <c r="H17" s="231"/>
      <c r="I17" s="231"/>
      <c r="J17" s="231"/>
      <c r="K17" s="241"/>
    </row>
    <row r="18" spans="1:11" ht="14.45" customHeight="1" x14ac:dyDescent="0.25">
      <c r="A18" s="11"/>
      <c r="B18" s="110"/>
      <c r="C18" s="71"/>
      <c r="D18" s="111"/>
      <c r="E18" s="240"/>
      <c r="F18" s="231"/>
      <c r="G18" s="231"/>
      <c r="H18" s="231"/>
      <c r="I18" s="231"/>
      <c r="J18" s="231"/>
      <c r="K18" s="241"/>
    </row>
    <row r="19" spans="1:11" ht="14.45" customHeight="1" x14ac:dyDescent="0.25">
      <c r="A19" s="11"/>
      <c r="B19" s="110"/>
      <c r="C19" s="71"/>
      <c r="D19" s="111"/>
      <c r="E19" s="240"/>
      <c r="F19" s="231"/>
      <c r="G19" s="231"/>
      <c r="H19" s="231"/>
      <c r="I19" s="231"/>
      <c r="J19" s="231"/>
      <c r="K19" s="241"/>
    </row>
    <row r="20" spans="1:11" x14ac:dyDescent="0.25">
      <c r="A20" s="11"/>
      <c r="B20" s="110"/>
      <c r="C20" s="71"/>
      <c r="D20" s="111"/>
      <c r="E20" s="240"/>
      <c r="F20" s="231"/>
      <c r="G20" s="231"/>
      <c r="H20" s="231"/>
      <c r="I20" s="231"/>
      <c r="J20" s="231"/>
      <c r="K20" s="241"/>
    </row>
    <row r="21" spans="1:11" ht="17.100000000000001" customHeight="1" x14ac:dyDescent="0.25">
      <c r="A21" s="11"/>
      <c r="B21" s="110"/>
      <c r="C21" s="71"/>
      <c r="D21" s="111"/>
      <c r="E21" s="240"/>
      <c r="F21" s="231"/>
      <c r="G21" s="231"/>
      <c r="H21" s="231"/>
      <c r="I21" s="231"/>
      <c r="J21" s="231"/>
      <c r="K21" s="241"/>
    </row>
    <row r="22" spans="1:11" x14ac:dyDescent="0.25">
      <c r="A22" s="11"/>
      <c r="B22" s="110"/>
      <c r="C22" s="71"/>
      <c r="D22" s="111"/>
      <c r="E22" s="240"/>
      <c r="F22" s="231"/>
      <c r="G22" s="231"/>
      <c r="H22" s="231"/>
      <c r="I22" s="231"/>
      <c r="J22" s="231"/>
      <c r="K22" s="241"/>
    </row>
    <row r="23" spans="1:11" ht="17.100000000000001" customHeight="1" x14ac:dyDescent="0.25">
      <c r="A23" s="11"/>
      <c r="B23" s="110"/>
      <c r="C23" s="71"/>
      <c r="D23" s="111"/>
      <c r="E23" s="240"/>
      <c r="F23" s="231"/>
      <c r="G23" s="231"/>
      <c r="H23" s="231"/>
      <c r="I23" s="231"/>
      <c r="J23" s="231"/>
      <c r="K23" s="241"/>
    </row>
    <row r="24" spans="1:11" x14ac:dyDescent="0.25">
      <c r="A24" s="11"/>
      <c r="B24" s="77"/>
      <c r="C24" s="78"/>
      <c r="D24" s="79"/>
      <c r="E24" s="242"/>
      <c r="F24" s="243"/>
      <c r="G24" s="243"/>
      <c r="H24" s="243"/>
      <c r="I24" s="243"/>
      <c r="J24" s="243"/>
      <c r="K24" s="244"/>
    </row>
    <row r="25" spans="1:11" x14ac:dyDescent="0.25">
      <c r="A25" s="11"/>
      <c r="B25" s="11"/>
      <c r="C25" s="11"/>
      <c r="D25" s="11"/>
      <c r="E25" s="11"/>
      <c r="F25" s="11"/>
      <c r="G25" s="11"/>
      <c r="H25" s="11"/>
      <c r="I25" s="11"/>
      <c r="J25" s="11"/>
      <c r="K25" s="11"/>
    </row>
    <row r="26" spans="1:11" x14ac:dyDescent="0.25">
      <c r="A26" s="11"/>
      <c r="B26" s="11"/>
      <c r="C26" s="11"/>
      <c r="D26" s="11"/>
      <c r="E26" s="11"/>
      <c r="F26" s="11"/>
      <c r="G26" s="11"/>
      <c r="H26" s="11"/>
      <c r="I26" s="11"/>
      <c r="J26" s="11"/>
      <c r="K26" s="11"/>
    </row>
    <row r="27" spans="1:11" ht="19.5" customHeight="1" x14ac:dyDescent="0.25">
      <c r="A27" s="11"/>
      <c r="B27" s="11"/>
      <c r="C27" s="11"/>
      <c r="D27" s="11"/>
      <c r="E27" s="11"/>
      <c r="F27" s="11"/>
      <c r="G27" s="11"/>
      <c r="H27" s="11"/>
      <c r="I27" s="11"/>
      <c r="J27" s="11"/>
      <c r="K27" s="11"/>
    </row>
    <row r="28" spans="1:11" x14ac:dyDescent="0.25">
      <c r="A28" s="11"/>
      <c r="B28" s="11"/>
      <c r="C28" s="11"/>
      <c r="D28" s="11"/>
      <c r="E28" s="11"/>
      <c r="F28" s="11"/>
      <c r="G28" s="11"/>
      <c r="H28" s="11"/>
      <c r="I28" s="11"/>
      <c r="J28" s="11"/>
      <c r="K28" s="11"/>
    </row>
    <row r="29" spans="1:11" x14ac:dyDescent="0.25">
      <c r="A29" s="11"/>
      <c r="B29" s="11"/>
      <c r="C29" s="11"/>
      <c r="D29" s="11"/>
      <c r="E29" s="11"/>
      <c r="F29" s="11"/>
      <c r="G29" s="11"/>
      <c r="H29" s="11"/>
      <c r="I29" s="11"/>
      <c r="J29" s="11"/>
      <c r="K29" s="11"/>
    </row>
    <row r="30" spans="1:11" x14ac:dyDescent="0.25">
      <c r="A30" s="11"/>
      <c r="B30" s="11"/>
      <c r="C30" s="11"/>
      <c r="D30" s="11"/>
      <c r="E30" s="11"/>
      <c r="F30" s="11"/>
      <c r="G30" s="11"/>
      <c r="H30" s="11"/>
      <c r="I30" s="11"/>
      <c r="J30" s="11"/>
      <c r="K30" s="11"/>
    </row>
    <row r="31" spans="1:11" x14ac:dyDescent="0.25">
      <c r="A31" s="11"/>
      <c r="B31" s="11"/>
      <c r="C31" s="11"/>
      <c r="D31" s="11"/>
      <c r="E31" s="11"/>
      <c r="F31" s="11"/>
      <c r="G31" s="11"/>
      <c r="H31" s="11"/>
      <c r="I31" s="11"/>
      <c r="J31" s="11"/>
      <c r="K31" s="11"/>
    </row>
    <row r="32" spans="1:11" x14ac:dyDescent="0.25">
      <c r="A32" s="11"/>
      <c r="B32" s="11"/>
      <c r="C32" s="11"/>
      <c r="D32" s="11"/>
      <c r="E32" s="11"/>
      <c r="F32" s="11"/>
      <c r="G32" s="11"/>
      <c r="H32" s="11"/>
      <c r="I32" s="11"/>
      <c r="J32" s="11"/>
      <c r="K32" s="11"/>
    </row>
    <row r="33" spans="1:11" x14ac:dyDescent="0.25">
      <c r="A33" s="11"/>
      <c r="B33" s="11"/>
      <c r="C33" s="11"/>
      <c r="D33" s="11"/>
      <c r="E33" s="11"/>
      <c r="F33" s="11"/>
      <c r="G33" s="11"/>
      <c r="H33" s="11"/>
      <c r="I33" s="11"/>
      <c r="J33" s="11"/>
      <c r="K33" s="11"/>
    </row>
    <row r="34" spans="1:11" x14ac:dyDescent="0.25">
      <c r="A34" s="11"/>
      <c r="B34" s="11"/>
      <c r="C34" s="11"/>
      <c r="D34" s="11"/>
      <c r="E34" s="11"/>
      <c r="F34" s="11"/>
      <c r="G34" s="11"/>
      <c r="H34" s="11"/>
      <c r="I34" s="11"/>
      <c r="J34" s="11"/>
      <c r="K34" s="11"/>
    </row>
    <row r="35" spans="1:11" x14ac:dyDescent="0.25">
      <c r="A35" s="11"/>
      <c r="B35" s="11"/>
      <c r="C35" s="11"/>
      <c r="D35" s="11"/>
      <c r="E35" s="11"/>
      <c r="F35" s="11"/>
      <c r="G35" s="11"/>
      <c r="H35" s="11"/>
      <c r="I35" s="11"/>
      <c r="J35" s="11"/>
      <c r="K35" s="11"/>
    </row>
    <row r="36" spans="1:11" x14ac:dyDescent="0.25">
      <c r="A36" s="11"/>
      <c r="B36" s="11"/>
      <c r="C36" s="11"/>
      <c r="D36" s="11"/>
      <c r="E36" s="11"/>
      <c r="F36" s="11"/>
      <c r="G36" s="11"/>
      <c r="H36" s="11"/>
      <c r="I36" s="11"/>
      <c r="J36" s="11"/>
      <c r="K36" s="11"/>
    </row>
    <row r="37" spans="1:11" x14ac:dyDescent="0.25">
      <c r="A37" s="11"/>
      <c r="B37" s="11"/>
      <c r="C37" s="11"/>
      <c r="D37" s="11"/>
      <c r="E37" s="11"/>
      <c r="F37" s="11"/>
      <c r="G37" s="11"/>
      <c r="H37" s="11"/>
      <c r="I37" s="11"/>
      <c r="J37" s="11"/>
      <c r="K37" s="11"/>
    </row>
    <row r="38" spans="1:11" x14ac:dyDescent="0.25">
      <c r="A38" s="11"/>
      <c r="B38" s="11"/>
      <c r="C38" s="11"/>
      <c r="D38" s="11"/>
      <c r="E38" s="11"/>
      <c r="F38" s="11"/>
      <c r="G38" s="11"/>
      <c r="H38" s="11"/>
      <c r="I38" s="11"/>
      <c r="J38" s="11"/>
      <c r="K38" s="11"/>
    </row>
    <row r="39" spans="1:11" x14ac:dyDescent="0.25">
      <c r="A39" s="11"/>
      <c r="B39" s="11"/>
      <c r="C39" s="11"/>
      <c r="D39" s="11"/>
      <c r="E39" s="11"/>
      <c r="F39" s="11"/>
      <c r="G39" s="11"/>
      <c r="H39" s="11"/>
      <c r="I39" s="11"/>
      <c r="J39" s="11"/>
      <c r="K39" s="11"/>
    </row>
    <row r="40" spans="1:11" x14ac:dyDescent="0.25">
      <c r="A40" s="11"/>
      <c r="B40" s="11"/>
      <c r="C40" s="11"/>
      <c r="D40" s="11"/>
      <c r="E40" s="11"/>
      <c r="F40" s="11"/>
      <c r="G40" s="11"/>
      <c r="H40" s="11"/>
      <c r="I40" s="11"/>
      <c r="J40" s="11"/>
      <c r="K40" s="11"/>
    </row>
    <row r="41" spans="1:11" x14ac:dyDescent="0.25">
      <c r="A41" s="11"/>
      <c r="B41" s="11"/>
      <c r="C41" s="11"/>
      <c r="D41" s="11"/>
      <c r="E41" s="11"/>
      <c r="F41" s="11"/>
      <c r="G41" s="11"/>
      <c r="H41" s="11"/>
      <c r="I41" s="11"/>
      <c r="J41" s="11"/>
      <c r="K41" s="11"/>
    </row>
    <row r="42" spans="1:11" ht="14.45" customHeight="1" x14ac:dyDescent="0.25">
      <c r="A42" s="11"/>
      <c r="B42" s="119"/>
      <c r="C42" s="71"/>
      <c r="D42" s="71"/>
      <c r="E42" s="71"/>
      <c r="F42" s="71"/>
      <c r="G42" s="71"/>
      <c r="H42" s="71"/>
      <c r="I42" s="71"/>
      <c r="J42" s="71"/>
      <c r="K42" s="71"/>
    </row>
    <row r="43" spans="1:11" x14ac:dyDescent="0.25">
      <c r="A43" s="11"/>
      <c r="B43" s="71"/>
      <c r="C43" s="71"/>
      <c r="D43" s="71"/>
      <c r="E43" s="71"/>
      <c r="F43" s="71"/>
      <c r="G43" s="71"/>
      <c r="H43" s="71"/>
      <c r="I43" s="71"/>
      <c r="J43" s="71"/>
      <c r="K43" s="71"/>
    </row>
    <row r="44" spans="1:11" x14ac:dyDescent="0.25">
      <c r="A44" s="11"/>
      <c r="B44" s="71"/>
      <c r="C44" s="71"/>
      <c r="D44" s="71"/>
      <c r="E44" s="71"/>
      <c r="F44" s="71"/>
      <c r="G44" s="71"/>
      <c r="H44" s="71"/>
      <c r="I44" s="71"/>
      <c r="J44" s="71"/>
      <c r="K44" s="71"/>
    </row>
    <row r="45" spans="1:11" x14ac:dyDescent="0.25">
      <c r="A45" s="11"/>
      <c r="B45" s="71"/>
      <c r="C45" s="71"/>
      <c r="D45" s="71"/>
      <c r="E45" s="71"/>
      <c r="F45" s="71"/>
      <c r="G45" s="71"/>
      <c r="H45" s="71"/>
      <c r="I45" s="71"/>
      <c r="J45" s="71"/>
      <c r="K45" s="71"/>
    </row>
    <row r="46" spans="1:11" x14ac:dyDescent="0.25">
      <c r="A46" s="11"/>
      <c r="B46" s="71"/>
      <c r="C46" s="71"/>
      <c r="D46" s="71"/>
      <c r="E46" s="71"/>
      <c r="F46" s="71"/>
      <c r="G46" s="71"/>
      <c r="H46" s="71"/>
      <c r="I46" s="71"/>
      <c r="J46" s="71"/>
      <c r="K46" s="71"/>
    </row>
    <row r="47" spans="1:11" ht="15.6" customHeight="1" x14ac:dyDescent="0.25">
      <c r="A47" s="11"/>
      <c r="B47" s="71"/>
      <c r="C47" s="71"/>
      <c r="D47" s="71"/>
      <c r="E47" s="71"/>
      <c r="F47" s="71"/>
      <c r="G47" s="71"/>
      <c r="H47" s="71"/>
      <c r="I47" s="71"/>
      <c r="J47" s="71"/>
      <c r="K47" s="71"/>
    </row>
    <row r="48" spans="1:11" x14ac:dyDescent="0.25">
      <c r="A48" s="11"/>
      <c r="B48" s="71"/>
      <c r="C48" s="71"/>
      <c r="D48" s="71"/>
      <c r="E48" s="71"/>
      <c r="F48" s="71"/>
      <c r="G48" s="71"/>
      <c r="H48" s="71"/>
      <c r="I48" s="71"/>
      <c r="J48" s="71"/>
      <c r="K48" s="71"/>
    </row>
    <row r="49" spans="1:11" x14ac:dyDescent="0.25">
      <c r="A49" s="11"/>
      <c r="B49" s="71"/>
      <c r="C49" s="71"/>
      <c r="D49" s="71"/>
      <c r="E49" s="71"/>
      <c r="F49" s="71"/>
      <c r="G49" s="71"/>
      <c r="H49" s="71"/>
      <c r="I49" s="71"/>
      <c r="J49" s="71"/>
      <c r="K49" s="71"/>
    </row>
  </sheetData>
  <sheetProtection sheet="1" objects="1" scenarios="1" formatColumns="0" formatRows="0"/>
  <mergeCells count="10">
    <mergeCell ref="B42:K49"/>
    <mergeCell ref="E7:K9"/>
    <mergeCell ref="B16:D24"/>
    <mergeCell ref="B4:D6"/>
    <mergeCell ref="E10:K15"/>
    <mergeCell ref="B2:K2"/>
    <mergeCell ref="E16:K24"/>
    <mergeCell ref="E4:K6"/>
    <mergeCell ref="B10:D15"/>
    <mergeCell ref="B7:D9"/>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53"/>
  <sheetViews>
    <sheetView showGridLines="0" view="pageBreakPreview" zoomScaleNormal="100" zoomScaleSheetLayoutView="100" workbookViewId="0">
      <selection activeCell="W12" sqref="W12"/>
    </sheetView>
  </sheetViews>
  <sheetFormatPr defaultColWidth="8.85546875" defaultRowHeight="15" x14ac:dyDescent="0.25"/>
  <cols>
    <col min="1" max="1" width="1.42578125" customWidth="1"/>
    <col min="2" max="2" width="7.42578125" customWidth="1"/>
    <col min="6" max="6" width="10.42578125" customWidth="1"/>
    <col min="10" max="11" width="8.85546875" customWidth="1"/>
  </cols>
  <sheetData>
    <row r="1" spans="1:16" ht="19.5" customHeight="1" x14ac:dyDescent="0.25">
      <c r="A1" s="11"/>
      <c r="B1" s="11"/>
      <c r="C1" s="11"/>
      <c r="D1" s="11"/>
      <c r="E1" s="11"/>
      <c r="F1" s="11"/>
      <c r="G1" s="11"/>
      <c r="H1" s="11"/>
      <c r="I1" s="11"/>
      <c r="J1" s="11"/>
      <c r="K1" s="11"/>
      <c r="L1" s="11"/>
      <c r="M1" s="11"/>
      <c r="N1" s="11"/>
      <c r="O1" s="11"/>
      <c r="P1" s="11"/>
    </row>
    <row r="2" spans="1:16" ht="17.100000000000001" customHeight="1" x14ac:dyDescent="0.25">
      <c r="A2" s="11"/>
      <c r="B2" s="177" t="s">
        <v>570</v>
      </c>
      <c r="C2" s="71"/>
      <c r="D2" s="71"/>
      <c r="E2" s="71"/>
      <c r="F2" s="71"/>
      <c r="G2" s="71"/>
      <c r="H2" s="71"/>
      <c r="I2" s="71"/>
      <c r="J2" s="71"/>
      <c r="K2" s="71"/>
      <c r="L2" s="71"/>
      <c r="M2" s="71"/>
      <c r="N2" s="71"/>
      <c r="O2" s="71"/>
      <c r="P2" s="71"/>
    </row>
    <row r="3" spans="1:16" ht="17.100000000000001" customHeight="1" x14ac:dyDescent="0.25">
      <c r="A3" s="11"/>
      <c r="B3" s="14"/>
      <c r="C3" s="14"/>
      <c r="D3" s="14"/>
      <c r="E3" s="14"/>
      <c r="F3" s="14"/>
      <c r="G3" s="14"/>
      <c r="H3" s="14"/>
      <c r="I3" s="14"/>
      <c r="J3" s="14"/>
      <c r="K3" s="14"/>
      <c r="L3" s="14"/>
      <c r="M3" s="14"/>
      <c r="N3" s="14"/>
      <c r="O3" s="14"/>
      <c r="P3" s="14"/>
    </row>
    <row r="4" spans="1:16" ht="15" customHeight="1" x14ac:dyDescent="0.25">
      <c r="A4" s="11"/>
      <c r="B4" s="182" t="s">
        <v>571</v>
      </c>
      <c r="C4" s="75"/>
      <c r="D4" s="75"/>
      <c r="E4" s="75"/>
      <c r="F4" s="75"/>
      <c r="G4" s="75"/>
      <c r="H4" s="75"/>
      <c r="I4" s="75"/>
      <c r="J4" s="75"/>
      <c r="K4" s="75"/>
      <c r="L4" s="75"/>
      <c r="M4" s="75"/>
      <c r="N4" s="75"/>
      <c r="O4" s="75"/>
      <c r="P4" s="75"/>
    </row>
    <row r="5" spans="1:16" ht="17.100000000000001" customHeight="1" x14ac:dyDescent="0.25">
      <c r="A5" s="11"/>
      <c r="B5" s="77"/>
      <c r="C5" s="78"/>
      <c r="D5" s="78"/>
      <c r="E5" s="78"/>
      <c r="F5" s="78"/>
      <c r="G5" s="78"/>
      <c r="H5" s="78"/>
      <c r="I5" s="78"/>
      <c r="J5" s="78"/>
      <c r="K5" s="78"/>
      <c r="L5" s="78"/>
      <c r="M5" s="78"/>
      <c r="N5" s="78"/>
      <c r="O5" s="78"/>
      <c r="P5" s="78"/>
    </row>
    <row r="6" spans="1:16" ht="17.100000000000001" customHeight="1" x14ac:dyDescent="0.25">
      <c r="A6" s="11"/>
      <c r="B6" s="98"/>
      <c r="C6" s="88"/>
      <c r="D6" s="78"/>
      <c r="E6" s="78"/>
      <c r="F6" s="78"/>
      <c r="G6" s="78"/>
      <c r="H6" s="78"/>
      <c r="I6" s="78"/>
      <c r="J6" s="78"/>
      <c r="K6" s="78"/>
      <c r="L6" s="78"/>
      <c r="M6" s="78"/>
      <c r="N6" s="78"/>
      <c r="O6" s="78"/>
      <c r="P6" s="78"/>
    </row>
    <row r="7" spans="1:16" ht="14.45" customHeight="1" x14ac:dyDescent="0.25">
      <c r="A7" s="11"/>
      <c r="B7" s="110"/>
      <c r="C7" s="183" t="s">
        <v>572</v>
      </c>
      <c r="D7" s="76"/>
      <c r="E7" s="185" t="s">
        <v>573</v>
      </c>
      <c r="F7" s="183" t="s">
        <v>574</v>
      </c>
      <c r="G7" s="186" t="s">
        <v>575</v>
      </c>
      <c r="H7" s="75"/>
      <c r="I7" s="75"/>
      <c r="J7" s="75"/>
      <c r="K7" s="76"/>
      <c r="L7" s="183" t="s">
        <v>576</v>
      </c>
      <c r="M7" s="75"/>
      <c r="N7" s="75"/>
      <c r="O7" s="75"/>
      <c r="P7" s="76"/>
    </row>
    <row r="8" spans="1:16" ht="38.25" customHeight="1" x14ac:dyDescent="0.25">
      <c r="A8" s="11"/>
      <c r="B8" s="77"/>
      <c r="C8" s="77"/>
      <c r="D8" s="79"/>
      <c r="E8" s="83"/>
      <c r="F8" s="83"/>
      <c r="G8" s="77"/>
      <c r="H8" s="78"/>
      <c r="I8" s="78"/>
      <c r="J8" s="78"/>
      <c r="K8" s="79"/>
      <c r="L8" s="77"/>
      <c r="M8" s="78"/>
      <c r="N8" s="78"/>
      <c r="O8" s="78"/>
      <c r="P8" s="79"/>
    </row>
    <row r="9" spans="1:16" ht="17.100000000000001" customHeight="1" x14ac:dyDescent="0.25">
      <c r="A9" s="11"/>
      <c r="B9" s="180">
        <v>1</v>
      </c>
      <c r="C9" s="74" t="s">
        <v>577</v>
      </c>
      <c r="D9" s="76"/>
      <c r="E9" s="74" t="s">
        <v>578</v>
      </c>
      <c r="F9" s="74" t="s">
        <v>80</v>
      </c>
      <c r="G9" s="74" t="s">
        <v>579</v>
      </c>
      <c r="H9" s="75"/>
      <c r="I9" s="75"/>
      <c r="J9" s="75"/>
      <c r="K9" s="76"/>
      <c r="L9" s="74" t="s">
        <v>580</v>
      </c>
      <c r="M9" s="75"/>
      <c r="N9" s="75"/>
      <c r="O9" s="75"/>
      <c r="P9" s="76"/>
    </row>
    <row r="10" spans="1:16" ht="17.100000000000001" customHeight="1" x14ac:dyDescent="0.25">
      <c r="A10" s="11"/>
      <c r="B10" s="179"/>
      <c r="C10" s="110"/>
      <c r="D10" s="111"/>
      <c r="E10" s="179"/>
      <c r="F10" s="179"/>
      <c r="G10" s="110"/>
      <c r="H10" s="71"/>
      <c r="I10" s="71"/>
      <c r="J10" s="71"/>
      <c r="K10" s="111"/>
      <c r="L10" s="110"/>
      <c r="M10" s="71"/>
      <c r="N10" s="71"/>
      <c r="O10" s="71"/>
      <c r="P10" s="111"/>
    </row>
    <row r="11" spans="1:16" ht="17.100000000000001" customHeight="1" x14ac:dyDescent="0.25">
      <c r="A11" s="11"/>
      <c r="B11" s="179"/>
      <c r="C11" s="110"/>
      <c r="D11" s="111"/>
      <c r="E11" s="179"/>
      <c r="F11" s="179"/>
      <c r="G11" s="110"/>
      <c r="H11" s="71"/>
      <c r="I11" s="71"/>
      <c r="J11" s="71"/>
      <c r="K11" s="111"/>
      <c r="L11" s="110"/>
      <c r="M11" s="71"/>
      <c r="N11" s="71"/>
      <c r="O11" s="71"/>
      <c r="P11" s="111"/>
    </row>
    <row r="12" spans="1:16" ht="36.75" customHeight="1" x14ac:dyDescent="0.25">
      <c r="A12" s="11"/>
      <c r="B12" s="83"/>
      <c r="C12" s="77"/>
      <c r="D12" s="79"/>
      <c r="E12" s="83"/>
      <c r="F12" s="83"/>
      <c r="G12" s="77"/>
      <c r="H12" s="78"/>
      <c r="I12" s="78"/>
      <c r="J12" s="78"/>
      <c r="K12" s="79"/>
      <c r="L12" s="77"/>
      <c r="M12" s="78"/>
      <c r="N12" s="78"/>
      <c r="O12" s="78"/>
      <c r="P12" s="79"/>
    </row>
    <row r="13" spans="1:16" ht="17.100000000000001" customHeight="1" x14ac:dyDescent="0.25">
      <c r="A13" s="11"/>
      <c r="B13" s="180">
        <v>2</v>
      </c>
      <c r="C13" s="74" t="s">
        <v>581</v>
      </c>
      <c r="D13" s="76"/>
      <c r="E13" s="74" t="s">
        <v>578</v>
      </c>
      <c r="F13" s="74" t="s">
        <v>569</v>
      </c>
      <c r="G13" s="74" t="s">
        <v>582</v>
      </c>
      <c r="H13" s="75"/>
      <c r="I13" s="75"/>
      <c r="J13" s="75"/>
      <c r="K13" s="76"/>
      <c r="L13" s="74" t="s">
        <v>583</v>
      </c>
      <c r="M13" s="75"/>
      <c r="N13" s="75"/>
      <c r="O13" s="75"/>
      <c r="P13" s="76"/>
    </row>
    <row r="14" spans="1:16" ht="17.100000000000001" customHeight="1" x14ac:dyDescent="0.25">
      <c r="A14" s="11"/>
      <c r="B14" s="179"/>
      <c r="C14" s="110"/>
      <c r="D14" s="111"/>
      <c r="E14" s="179"/>
      <c r="F14" s="179"/>
      <c r="G14" s="110"/>
      <c r="H14" s="71"/>
      <c r="I14" s="71"/>
      <c r="J14" s="71"/>
      <c r="K14" s="111"/>
      <c r="L14" s="110"/>
      <c r="M14" s="71"/>
      <c r="N14" s="71"/>
      <c r="O14" s="71"/>
      <c r="P14" s="111"/>
    </row>
    <row r="15" spans="1:16" ht="17.100000000000001" customHeight="1" x14ac:dyDescent="0.25">
      <c r="A15" s="11"/>
      <c r="B15" s="179"/>
      <c r="C15" s="110"/>
      <c r="D15" s="111"/>
      <c r="E15" s="179"/>
      <c r="F15" s="179"/>
      <c r="G15" s="110"/>
      <c r="H15" s="71"/>
      <c r="I15" s="71"/>
      <c r="J15" s="71"/>
      <c r="K15" s="111"/>
      <c r="L15" s="110"/>
      <c r="M15" s="71"/>
      <c r="N15" s="71"/>
      <c r="O15" s="71"/>
      <c r="P15" s="111"/>
    </row>
    <row r="16" spans="1:16" ht="98.25" customHeight="1" x14ac:dyDescent="0.25">
      <c r="A16" s="11"/>
      <c r="B16" s="83"/>
      <c r="C16" s="77"/>
      <c r="D16" s="79"/>
      <c r="E16" s="83"/>
      <c r="F16" s="83"/>
      <c r="G16" s="77"/>
      <c r="H16" s="78"/>
      <c r="I16" s="78"/>
      <c r="J16" s="78"/>
      <c r="K16" s="79"/>
      <c r="L16" s="77"/>
      <c r="M16" s="78"/>
      <c r="N16" s="78"/>
      <c r="O16" s="78"/>
      <c r="P16" s="79"/>
    </row>
    <row r="17" spans="1:16" ht="17.100000000000001" customHeight="1" x14ac:dyDescent="0.25">
      <c r="A17" s="11"/>
      <c r="B17" s="180">
        <v>3</v>
      </c>
      <c r="C17" s="74" t="s">
        <v>584</v>
      </c>
      <c r="D17" s="76"/>
      <c r="E17" s="74" t="s">
        <v>585</v>
      </c>
      <c r="F17" s="98" t="s">
        <v>80</v>
      </c>
      <c r="G17" s="74" t="s">
        <v>586</v>
      </c>
      <c r="H17" s="75"/>
      <c r="I17" s="75"/>
      <c r="J17" s="75"/>
      <c r="K17" s="76"/>
      <c r="L17" s="74" t="s">
        <v>587</v>
      </c>
      <c r="M17" s="75"/>
      <c r="N17" s="75"/>
      <c r="O17" s="75"/>
      <c r="P17" s="76"/>
    </row>
    <row r="18" spans="1:16" ht="17.100000000000001" customHeight="1" x14ac:dyDescent="0.25">
      <c r="A18" s="11"/>
      <c r="B18" s="179"/>
      <c r="C18" s="110"/>
      <c r="D18" s="111"/>
      <c r="E18" s="179"/>
      <c r="F18" s="110"/>
      <c r="G18" s="110"/>
      <c r="H18" s="71"/>
      <c r="I18" s="71"/>
      <c r="J18" s="71"/>
      <c r="K18" s="111"/>
      <c r="L18" s="110"/>
      <c r="M18" s="71"/>
      <c r="N18" s="71"/>
      <c r="O18" s="71"/>
      <c r="P18" s="111"/>
    </row>
    <row r="19" spans="1:16" ht="17.100000000000001" customHeight="1" x14ac:dyDescent="0.25">
      <c r="A19" s="11"/>
      <c r="B19" s="180">
        <v>4</v>
      </c>
      <c r="C19" s="74" t="s">
        <v>584</v>
      </c>
      <c r="D19" s="76"/>
      <c r="E19" s="74" t="s">
        <v>585</v>
      </c>
      <c r="F19" s="98" t="s">
        <v>80</v>
      </c>
      <c r="G19" s="74" t="s">
        <v>588</v>
      </c>
      <c r="H19" s="75"/>
      <c r="I19" s="75"/>
      <c r="J19" s="75"/>
      <c r="K19" s="76"/>
      <c r="L19" s="74" t="s">
        <v>589</v>
      </c>
      <c r="M19" s="75"/>
      <c r="N19" s="75"/>
      <c r="O19" s="75"/>
      <c r="P19" s="76"/>
    </row>
    <row r="20" spans="1:16" ht="17.100000000000001" customHeight="1" x14ac:dyDescent="0.25">
      <c r="A20" s="11"/>
      <c r="B20" s="179"/>
      <c r="C20" s="110"/>
      <c r="D20" s="111"/>
      <c r="E20" s="179"/>
      <c r="F20" s="110"/>
      <c r="G20" s="110"/>
      <c r="H20" s="71"/>
      <c r="I20" s="71"/>
      <c r="J20" s="71"/>
      <c r="K20" s="111"/>
      <c r="L20" s="110"/>
      <c r="M20" s="71"/>
      <c r="N20" s="71"/>
      <c r="O20" s="71"/>
      <c r="P20" s="111"/>
    </row>
    <row r="21" spans="1:16" ht="17.100000000000001" customHeight="1" x14ac:dyDescent="0.25">
      <c r="A21" s="11"/>
      <c r="B21" s="179"/>
      <c r="C21" s="110"/>
      <c r="D21" s="111"/>
      <c r="E21" s="179"/>
      <c r="F21" s="110"/>
      <c r="G21" s="110"/>
      <c r="H21" s="71"/>
      <c r="I21" s="71"/>
      <c r="J21" s="71"/>
      <c r="K21" s="111"/>
      <c r="L21" s="110"/>
      <c r="M21" s="71"/>
      <c r="N21" s="71"/>
      <c r="O21" s="71"/>
      <c r="P21" s="111"/>
    </row>
    <row r="22" spans="1:16" ht="78.75" customHeight="1" x14ac:dyDescent="0.25">
      <c r="A22" s="11"/>
      <c r="B22" s="83"/>
      <c r="C22" s="77"/>
      <c r="D22" s="79"/>
      <c r="E22" s="83"/>
      <c r="F22" s="77"/>
      <c r="G22" s="77"/>
      <c r="H22" s="78"/>
      <c r="I22" s="78"/>
      <c r="J22" s="78"/>
      <c r="K22" s="79"/>
      <c r="L22" s="77"/>
      <c r="M22" s="78"/>
      <c r="N22" s="78"/>
      <c r="O22" s="78"/>
      <c r="P22" s="79"/>
    </row>
    <row r="23" spans="1:16" ht="17.100000000000001" customHeight="1" x14ac:dyDescent="0.25">
      <c r="A23" s="11"/>
      <c r="B23" s="180">
        <v>5</v>
      </c>
      <c r="C23" s="74" t="s">
        <v>590</v>
      </c>
      <c r="D23" s="76"/>
      <c r="E23" s="74" t="s">
        <v>578</v>
      </c>
      <c r="F23" s="98" t="s">
        <v>80</v>
      </c>
      <c r="G23" s="74" t="s">
        <v>591</v>
      </c>
      <c r="H23" s="75"/>
      <c r="I23" s="75"/>
      <c r="J23" s="75"/>
      <c r="K23" s="76"/>
      <c r="L23" s="74" t="s">
        <v>592</v>
      </c>
      <c r="M23" s="75"/>
      <c r="N23" s="75"/>
      <c r="O23" s="75"/>
      <c r="P23" s="76"/>
    </row>
    <row r="24" spans="1:16" ht="17.100000000000001" customHeight="1" x14ac:dyDescent="0.25">
      <c r="A24" s="11"/>
      <c r="B24" s="179"/>
      <c r="C24" s="110"/>
      <c r="D24" s="111"/>
      <c r="E24" s="179"/>
      <c r="F24" s="110"/>
      <c r="G24" s="110"/>
      <c r="H24" s="71"/>
      <c r="I24" s="71"/>
      <c r="J24" s="71"/>
      <c r="K24" s="111"/>
      <c r="L24" s="110"/>
      <c r="M24" s="71"/>
      <c r="N24" s="71"/>
      <c r="O24" s="71"/>
      <c r="P24" s="111"/>
    </row>
    <row r="25" spans="1:16" x14ac:dyDescent="0.25">
      <c r="A25" s="11"/>
      <c r="B25" s="179"/>
      <c r="C25" s="110"/>
      <c r="D25" s="111"/>
      <c r="E25" s="179"/>
      <c r="F25" s="110"/>
      <c r="G25" s="110"/>
      <c r="H25" s="71"/>
      <c r="I25" s="71"/>
      <c r="J25" s="71"/>
      <c r="K25" s="111"/>
      <c r="L25" s="110"/>
      <c r="M25" s="71"/>
      <c r="N25" s="71"/>
      <c r="O25" s="71"/>
      <c r="P25" s="111"/>
    </row>
    <row r="26" spans="1:16" ht="116.25" customHeight="1" x14ac:dyDescent="0.25">
      <c r="A26" s="11"/>
      <c r="B26" s="83"/>
      <c r="C26" s="77"/>
      <c r="D26" s="79"/>
      <c r="E26" s="83"/>
      <c r="F26" s="77"/>
      <c r="G26" s="77"/>
      <c r="H26" s="78"/>
      <c r="I26" s="78"/>
      <c r="J26" s="78"/>
      <c r="K26" s="79"/>
      <c r="L26" s="77"/>
      <c r="M26" s="78"/>
      <c r="N26" s="78"/>
      <c r="O26" s="78"/>
      <c r="P26" s="79"/>
    </row>
    <row r="27" spans="1:16" x14ac:dyDescent="0.25">
      <c r="A27" s="11"/>
      <c r="B27" s="180">
        <v>6</v>
      </c>
      <c r="C27" s="74" t="s">
        <v>581</v>
      </c>
      <c r="D27" s="76"/>
      <c r="E27" s="74" t="s">
        <v>578</v>
      </c>
      <c r="F27" s="98" t="s">
        <v>80</v>
      </c>
      <c r="G27" s="74" t="s">
        <v>593</v>
      </c>
      <c r="H27" s="75"/>
      <c r="I27" s="75"/>
      <c r="J27" s="75"/>
      <c r="K27" s="76"/>
      <c r="L27" s="74" t="s">
        <v>594</v>
      </c>
      <c r="M27" s="75"/>
      <c r="N27" s="75"/>
      <c r="O27" s="75"/>
      <c r="P27" s="76"/>
    </row>
    <row r="28" spans="1:16" x14ac:dyDescent="0.25">
      <c r="A28" s="11"/>
      <c r="B28" s="179"/>
      <c r="C28" s="110"/>
      <c r="D28" s="111"/>
      <c r="E28" s="179"/>
      <c r="F28" s="110"/>
      <c r="G28" s="110"/>
      <c r="H28" s="71"/>
      <c r="I28" s="71"/>
      <c r="J28" s="71"/>
      <c r="K28" s="111"/>
      <c r="L28" s="110"/>
      <c r="M28" s="71"/>
      <c r="N28" s="71"/>
      <c r="O28" s="71"/>
      <c r="P28" s="111"/>
    </row>
    <row r="29" spans="1:16" x14ac:dyDescent="0.25">
      <c r="A29" s="11"/>
      <c r="B29" s="180">
        <v>7</v>
      </c>
      <c r="C29" s="74" t="s">
        <v>577</v>
      </c>
      <c r="D29" s="76"/>
      <c r="E29" s="74" t="s">
        <v>578</v>
      </c>
      <c r="F29" s="98" t="s">
        <v>80</v>
      </c>
      <c r="G29" s="74" t="s">
        <v>595</v>
      </c>
      <c r="H29" s="75"/>
      <c r="I29" s="75"/>
      <c r="J29" s="75"/>
      <c r="K29" s="76"/>
      <c r="L29" s="74" t="s">
        <v>596</v>
      </c>
      <c r="M29" s="75"/>
      <c r="N29" s="75"/>
      <c r="O29" s="75"/>
      <c r="P29" s="76"/>
    </row>
    <row r="30" spans="1:16" x14ac:dyDescent="0.25">
      <c r="A30" s="11"/>
      <c r="B30" s="179"/>
      <c r="C30" s="110"/>
      <c r="D30" s="111"/>
      <c r="E30" s="179"/>
      <c r="F30" s="110"/>
      <c r="G30" s="110"/>
      <c r="H30" s="71"/>
      <c r="I30" s="71"/>
      <c r="J30" s="71"/>
      <c r="K30" s="111"/>
      <c r="L30" s="110"/>
      <c r="M30" s="71"/>
      <c r="N30" s="71"/>
      <c r="O30" s="71"/>
      <c r="P30" s="111"/>
    </row>
    <row r="31" spans="1:16" x14ac:dyDescent="0.25">
      <c r="A31" s="11"/>
      <c r="B31" s="180">
        <v>8</v>
      </c>
      <c r="C31" s="74" t="s">
        <v>590</v>
      </c>
      <c r="D31" s="76"/>
      <c r="E31" s="74" t="s">
        <v>597</v>
      </c>
      <c r="F31" s="98" t="s">
        <v>569</v>
      </c>
      <c r="G31" s="74" t="s">
        <v>598</v>
      </c>
      <c r="H31" s="75"/>
      <c r="I31" s="75"/>
      <c r="J31" s="75"/>
      <c r="K31" s="76"/>
      <c r="L31" s="74" t="s">
        <v>599</v>
      </c>
      <c r="M31" s="75"/>
      <c r="N31" s="75"/>
      <c r="O31" s="75"/>
      <c r="P31" s="76"/>
    </row>
    <row r="32" spans="1:16" x14ac:dyDescent="0.25">
      <c r="A32" s="11"/>
      <c r="B32" s="179"/>
      <c r="C32" s="110"/>
      <c r="D32" s="111"/>
      <c r="E32" s="179"/>
      <c r="F32" s="110"/>
      <c r="G32" s="110"/>
      <c r="H32" s="71"/>
      <c r="I32" s="71"/>
      <c r="J32" s="71"/>
      <c r="K32" s="111"/>
      <c r="L32" s="110"/>
      <c r="M32" s="71"/>
      <c r="N32" s="71"/>
      <c r="O32" s="71"/>
      <c r="P32" s="111"/>
    </row>
    <row r="33" spans="1:16" x14ac:dyDescent="0.25">
      <c r="A33" s="11"/>
      <c r="B33" s="184"/>
      <c r="C33" s="75"/>
      <c r="D33" s="75"/>
      <c r="E33" s="75"/>
      <c r="F33" s="75"/>
      <c r="G33" s="75"/>
      <c r="H33" s="75"/>
      <c r="I33" s="75"/>
      <c r="J33" s="75"/>
      <c r="K33" s="75"/>
      <c r="L33" s="75"/>
      <c r="M33" s="75"/>
      <c r="N33" s="75"/>
      <c r="O33" s="75"/>
      <c r="P33" s="75"/>
    </row>
    <row r="34" spans="1:16" x14ac:dyDescent="0.25">
      <c r="A34" s="11"/>
      <c r="B34" s="77"/>
      <c r="C34" s="78"/>
      <c r="D34" s="78"/>
      <c r="E34" s="78"/>
      <c r="F34" s="78"/>
      <c r="G34" s="78"/>
      <c r="H34" s="78"/>
      <c r="I34" s="78"/>
      <c r="J34" s="78"/>
      <c r="K34" s="78"/>
      <c r="L34" s="78"/>
      <c r="M34" s="78"/>
      <c r="N34" s="78"/>
      <c r="O34" s="78"/>
      <c r="P34" s="78"/>
    </row>
    <row r="35" spans="1:16" x14ac:dyDescent="0.25">
      <c r="A35" s="11"/>
      <c r="B35" s="181" t="s">
        <v>600</v>
      </c>
      <c r="C35" s="81"/>
      <c r="D35" s="81"/>
      <c r="E35" s="81"/>
      <c r="F35" s="81"/>
      <c r="G35" s="81"/>
      <c r="H35" s="81"/>
      <c r="I35" s="81"/>
      <c r="J35" s="81"/>
      <c r="K35" s="81"/>
      <c r="L35" s="81"/>
      <c r="M35" s="81"/>
      <c r="N35" s="81"/>
      <c r="O35" s="81"/>
      <c r="P35" s="82"/>
    </row>
    <row r="36" spans="1:16" ht="14.45" customHeight="1" x14ac:dyDescent="0.25">
      <c r="A36" s="11"/>
      <c r="B36" s="178" t="s">
        <v>601</v>
      </c>
      <c r="C36" s="178" t="s">
        <v>602</v>
      </c>
      <c r="D36" s="178" t="s">
        <v>603</v>
      </c>
      <c r="E36" s="75"/>
      <c r="F36" s="75"/>
      <c r="G36" s="75"/>
      <c r="H36" s="75"/>
      <c r="I36" s="75"/>
      <c r="J36" s="75"/>
      <c r="K36" s="75"/>
      <c r="L36" s="75"/>
      <c r="M36" s="75"/>
      <c r="N36" s="75"/>
      <c r="O36" s="75"/>
      <c r="P36" s="76"/>
    </row>
    <row r="37" spans="1:16" ht="17.100000000000001" customHeight="1" x14ac:dyDescent="0.25">
      <c r="A37" s="11"/>
      <c r="B37" s="83"/>
      <c r="C37" s="83"/>
      <c r="D37" s="77"/>
      <c r="E37" s="78"/>
      <c r="F37" s="78"/>
      <c r="G37" s="78"/>
      <c r="H37" s="78"/>
      <c r="I37" s="78"/>
      <c r="J37" s="78"/>
      <c r="K37" s="78"/>
      <c r="L37" s="78"/>
      <c r="M37" s="78"/>
      <c r="N37" s="78"/>
      <c r="O37" s="78"/>
      <c r="P37" s="79"/>
    </row>
    <row r="38" spans="1:16" ht="17.100000000000001" customHeight="1" x14ac:dyDescent="0.25">
      <c r="A38" s="11"/>
      <c r="B38" s="74" t="s">
        <v>585</v>
      </c>
      <c r="C38" s="91" t="s">
        <v>585</v>
      </c>
      <c r="D38" s="74"/>
      <c r="E38" s="75"/>
      <c r="F38" s="75"/>
      <c r="G38" s="75"/>
      <c r="H38" s="75"/>
      <c r="I38" s="75"/>
      <c r="J38" s="75"/>
      <c r="K38" s="75"/>
      <c r="L38" s="75"/>
      <c r="M38" s="75"/>
      <c r="N38" s="75"/>
      <c r="O38" s="75"/>
      <c r="P38" s="76"/>
    </row>
    <row r="39" spans="1:16" ht="17.100000000000001" customHeight="1" x14ac:dyDescent="0.25">
      <c r="A39" s="11"/>
      <c r="B39" s="179"/>
      <c r="C39" s="179"/>
      <c r="D39" s="110"/>
      <c r="E39" s="71"/>
      <c r="F39" s="71"/>
      <c r="G39" s="71"/>
      <c r="H39" s="71"/>
      <c r="I39" s="71"/>
      <c r="J39" s="71"/>
      <c r="K39" s="71"/>
      <c r="L39" s="71"/>
      <c r="M39" s="71"/>
      <c r="N39" s="71"/>
      <c r="O39" s="71"/>
      <c r="P39" s="111"/>
    </row>
    <row r="40" spans="1:16" ht="17.100000000000001" customHeight="1" x14ac:dyDescent="0.25">
      <c r="A40" s="11"/>
      <c r="B40" s="83"/>
      <c r="C40" s="83"/>
      <c r="D40" s="77"/>
      <c r="E40" s="78"/>
      <c r="F40" s="78"/>
      <c r="G40" s="78"/>
      <c r="H40" s="78"/>
      <c r="I40" s="78"/>
      <c r="J40" s="78"/>
      <c r="K40" s="78"/>
      <c r="L40" s="78"/>
      <c r="M40" s="78"/>
      <c r="N40" s="78"/>
      <c r="O40" s="78"/>
      <c r="P40" s="79"/>
    </row>
    <row r="41" spans="1:16" ht="17.100000000000001" customHeight="1" x14ac:dyDescent="0.25">
      <c r="A41" s="11"/>
      <c r="B41" s="11"/>
      <c r="C41" s="11"/>
      <c r="D41" s="11"/>
      <c r="E41" s="11"/>
      <c r="F41" s="11"/>
      <c r="G41" s="11"/>
      <c r="H41" s="11"/>
      <c r="I41" s="11"/>
      <c r="J41" s="11"/>
      <c r="K41" s="11"/>
      <c r="L41" s="11"/>
      <c r="M41" s="11"/>
      <c r="N41" s="11"/>
      <c r="O41" s="11"/>
      <c r="P41" s="11"/>
    </row>
    <row r="42" spans="1:16" ht="17.100000000000001" customHeight="1" x14ac:dyDescent="0.25">
      <c r="A42" s="11"/>
      <c r="B42" s="11"/>
      <c r="C42" s="11"/>
      <c r="D42" s="11"/>
      <c r="E42" s="11"/>
      <c r="F42" s="11"/>
      <c r="G42" s="11"/>
      <c r="H42" s="11"/>
      <c r="I42" s="11"/>
      <c r="J42" s="11"/>
      <c r="K42" s="11"/>
      <c r="L42" s="11"/>
      <c r="M42" s="11"/>
      <c r="N42" s="11"/>
      <c r="O42" s="11"/>
      <c r="P42" s="11"/>
    </row>
    <row r="43" spans="1:16" ht="17.100000000000001" customHeight="1" x14ac:dyDescent="0.25">
      <c r="A43" s="11"/>
      <c r="B43" s="11"/>
      <c r="C43" s="11"/>
      <c r="D43" s="11"/>
      <c r="E43" s="11"/>
      <c r="F43" s="11"/>
      <c r="G43" s="11"/>
      <c r="H43" s="11"/>
      <c r="I43" s="11"/>
      <c r="J43" s="11"/>
      <c r="K43" s="11"/>
      <c r="L43" s="11"/>
      <c r="M43" s="11"/>
      <c r="N43" s="11"/>
      <c r="O43" s="7"/>
      <c r="P43" s="11"/>
    </row>
    <row r="44" spans="1:16" ht="14.45" customHeight="1" x14ac:dyDescent="0.25">
      <c r="A44" s="11"/>
      <c r="B44" s="119" t="s">
        <v>604</v>
      </c>
      <c r="C44" s="71"/>
      <c r="D44" s="71"/>
      <c r="E44" s="71"/>
      <c r="F44" s="71"/>
      <c r="G44" s="71"/>
      <c r="H44" s="71"/>
      <c r="I44" s="71"/>
      <c r="J44" s="71"/>
      <c r="K44" s="71"/>
      <c r="L44" s="71"/>
      <c r="M44" s="71"/>
      <c r="N44" s="71"/>
      <c r="O44" s="71"/>
      <c r="P44" s="71"/>
    </row>
    <row r="45" spans="1:16" x14ac:dyDescent="0.25">
      <c r="A45" s="11"/>
      <c r="B45" s="71"/>
      <c r="C45" s="71"/>
      <c r="D45" s="71"/>
      <c r="E45" s="71"/>
      <c r="F45" s="71"/>
      <c r="G45" s="71"/>
      <c r="H45" s="71"/>
      <c r="I45" s="71"/>
      <c r="J45" s="71"/>
      <c r="K45" s="71"/>
      <c r="L45" s="71"/>
      <c r="M45" s="71"/>
      <c r="N45" s="71"/>
      <c r="O45" s="71"/>
      <c r="P45" s="71"/>
    </row>
    <row r="46" spans="1:16" x14ac:dyDescent="0.25">
      <c r="A46" s="11"/>
      <c r="B46" s="71"/>
      <c r="C46" s="71"/>
      <c r="D46" s="71"/>
      <c r="E46" s="71"/>
      <c r="F46" s="71"/>
      <c r="G46" s="71"/>
      <c r="H46" s="71"/>
      <c r="I46" s="71"/>
      <c r="J46" s="71"/>
      <c r="K46" s="71"/>
      <c r="L46" s="71"/>
      <c r="M46" s="71"/>
      <c r="N46" s="71"/>
      <c r="O46" s="71"/>
      <c r="P46" s="71"/>
    </row>
    <row r="47" spans="1:16" x14ac:dyDescent="0.25">
      <c r="A47" s="11"/>
      <c r="B47" s="71"/>
      <c r="C47" s="71"/>
      <c r="D47" s="71"/>
      <c r="E47" s="71"/>
      <c r="F47" s="71"/>
      <c r="G47" s="71"/>
      <c r="H47" s="71"/>
      <c r="I47" s="71"/>
      <c r="J47" s="71"/>
      <c r="K47" s="71"/>
      <c r="L47" s="71"/>
      <c r="M47" s="71"/>
      <c r="N47" s="71"/>
      <c r="O47" s="71"/>
      <c r="P47" s="71"/>
    </row>
    <row r="48" spans="1:16" x14ac:dyDescent="0.25">
      <c r="A48" s="11"/>
      <c r="B48" s="71"/>
      <c r="C48" s="71"/>
      <c r="D48" s="71"/>
      <c r="E48" s="71"/>
      <c r="F48" s="71"/>
      <c r="G48" s="71"/>
      <c r="H48" s="71"/>
      <c r="I48" s="71"/>
      <c r="J48" s="71"/>
      <c r="K48" s="71"/>
      <c r="L48" s="71"/>
      <c r="M48" s="71"/>
      <c r="N48" s="71"/>
      <c r="O48" s="71"/>
      <c r="P48" s="71"/>
    </row>
    <row r="49" spans="1:16" x14ac:dyDescent="0.25">
      <c r="A49" s="11"/>
      <c r="B49" s="71"/>
      <c r="C49" s="71"/>
      <c r="D49" s="71"/>
      <c r="E49" s="71"/>
      <c r="F49" s="71"/>
      <c r="G49" s="71"/>
      <c r="H49" s="71"/>
      <c r="I49" s="71"/>
      <c r="J49" s="71"/>
      <c r="K49" s="71"/>
      <c r="L49" s="71"/>
      <c r="M49" s="71"/>
      <c r="N49" s="71"/>
      <c r="O49" s="71"/>
      <c r="P49" s="71"/>
    </row>
    <row r="50" spans="1:16" x14ac:dyDescent="0.25">
      <c r="A50" s="11"/>
      <c r="B50" s="71"/>
      <c r="C50" s="71"/>
      <c r="D50" s="71"/>
      <c r="E50" s="71"/>
      <c r="F50" s="71"/>
      <c r="G50" s="71"/>
      <c r="H50" s="71"/>
      <c r="I50" s="71"/>
      <c r="J50" s="71"/>
      <c r="K50" s="71"/>
      <c r="L50" s="71"/>
      <c r="M50" s="71"/>
      <c r="N50" s="71"/>
      <c r="O50" s="71"/>
      <c r="P50" s="71"/>
    </row>
    <row r="51" spans="1:16" x14ac:dyDescent="0.25">
      <c r="A51" s="11"/>
      <c r="B51" s="71"/>
      <c r="C51" s="71"/>
      <c r="D51" s="71"/>
      <c r="E51" s="71"/>
      <c r="F51" s="71"/>
      <c r="G51" s="71"/>
      <c r="H51" s="71"/>
      <c r="I51" s="71"/>
      <c r="J51" s="71"/>
      <c r="K51" s="71"/>
      <c r="L51" s="71"/>
      <c r="M51" s="71"/>
      <c r="N51" s="71"/>
      <c r="O51" s="71"/>
      <c r="P51" s="71"/>
    </row>
    <row r="52" spans="1:16" ht="17.100000000000001" customHeight="1" x14ac:dyDescent="0.25">
      <c r="A52" s="11"/>
      <c r="B52" s="71"/>
      <c r="C52" s="71"/>
      <c r="D52" s="71"/>
      <c r="E52" s="71"/>
      <c r="F52" s="71"/>
      <c r="G52" s="71"/>
      <c r="H52" s="71"/>
      <c r="I52" s="71"/>
      <c r="J52" s="71"/>
      <c r="K52" s="71"/>
      <c r="L52" s="71"/>
      <c r="M52" s="71"/>
      <c r="N52" s="71"/>
      <c r="O52" s="71"/>
      <c r="P52" s="71"/>
    </row>
    <row r="53" spans="1:16" x14ac:dyDescent="0.25">
      <c r="A53" s="11"/>
      <c r="B53" s="11"/>
      <c r="C53" s="11"/>
      <c r="D53" s="11"/>
      <c r="E53" s="11"/>
      <c r="F53" s="11"/>
      <c r="G53" s="11"/>
      <c r="H53" s="11"/>
      <c r="I53" s="11"/>
      <c r="J53" s="11"/>
      <c r="K53" s="11"/>
      <c r="L53" s="11"/>
      <c r="M53" s="11"/>
      <c r="N53" s="11"/>
      <c r="O53" s="11"/>
      <c r="P53" s="11"/>
    </row>
  </sheetData>
  <sheetProtection sheet="1" objects="1" scenarios="1" formatColumns="0" formatRows="0"/>
  <mergeCells count="66">
    <mergeCell ref="B2:P2"/>
    <mergeCell ref="E17:E18"/>
    <mergeCell ref="C19:D22"/>
    <mergeCell ref="L31:P32"/>
    <mergeCell ref="B19:B22"/>
    <mergeCell ref="B6:B8"/>
    <mergeCell ref="C6:P6"/>
    <mergeCell ref="F23:F26"/>
    <mergeCell ref="G31:K32"/>
    <mergeCell ref="L27:P28"/>
    <mergeCell ref="G29:K30"/>
    <mergeCell ref="L7:P8"/>
    <mergeCell ref="E7:E8"/>
    <mergeCell ref="G7:K8"/>
    <mergeCell ref="F7:F8"/>
    <mergeCell ref="G23:K26"/>
    <mergeCell ref="B4:P5"/>
    <mergeCell ref="C36:C37"/>
    <mergeCell ref="C17:D18"/>
    <mergeCell ref="E13:E16"/>
    <mergeCell ref="B17:B18"/>
    <mergeCell ref="E9:E12"/>
    <mergeCell ref="C7:D8"/>
    <mergeCell ref="F17:F18"/>
    <mergeCell ref="G27:K28"/>
    <mergeCell ref="F19:F22"/>
    <mergeCell ref="B33:P34"/>
    <mergeCell ref="L23:P26"/>
    <mergeCell ref="B44:P52"/>
    <mergeCell ref="B27:B28"/>
    <mergeCell ref="F29:F30"/>
    <mergeCell ref="L9:P12"/>
    <mergeCell ref="C13:D16"/>
    <mergeCell ref="B36:B37"/>
    <mergeCell ref="C9:D12"/>
    <mergeCell ref="B13:B16"/>
    <mergeCell ref="L19:P22"/>
    <mergeCell ref="G9:K12"/>
    <mergeCell ref="F13:F16"/>
    <mergeCell ref="B9:B12"/>
    <mergeCell ref="C31:D32"/>
    <mergeCell ref="G19:K22"/>
    <mergeCell ref="L17:P18"/>
    <mergeCell ref="B31:B32"/>
    <mergeCell ref="F9:F12"/>
    <mergeCell ref="B23:B26"/>
    <mergeCell ref="D38:P40"/>
    <mergeCell ref="L13:P16"/>
    <mergeCell ref="C29:D30"/>
    <mergeCell ref="C27:D28"/>
    <mergeCell ref="G17:K18"/>
    <mergeCell ref="F31:F32"/>
    <mergeCell ref="E29:E30"/>
    <mergeCell ref="F27:F28"/>
    <mergeCell ref="E19:E22"/>
    <mergeCell ref="L29:P30"/>
    <mergeCell ref="C38:C40"/>
    <mergeCell ref="B35:P35"/>
    <mergeCell ref="C23:D26"/>
    <mergeCell ref="D36:P37"/>
    <mergeCell ref="E31:E32"/>
    <mergeCell ref="G13:K16"/>
    <mergeCell ref="B38:B40"/>
    <mergeCell ref="B29:B30"/>
    <mergeCell ref="E23:E26"/>
    <mergeCell ref="E27:E28"/>
  </mergeCells>
  <dataValidations count="3">
    <dataValidation type="list" allowBlank="1" showInputMessage="1" showErrorMessage="1" prompt="Select Rating" sqref="B38:C40 E9:E18 E19:E21 E23:E25 E27:E28 E29:E30 E31:E32" xr:uid="{00000000-0002-0000-0A00-000000000000}">
      <formula1>"Low, Moderate, Substantial, High"</formula1>
    </dataValidation>
    <dataValidation type="list" allowBlank="1" showInputMessage="1" showErrorMessage="1" prompt="Select Response" sqref="F9:F18 F19:F21 F23:F25 F27:F28 F29:F30 F31:F32" xr:uid="{00000000-0002-0000-0A00-000001000000}">
      <formula1>"Yes, No"</formula1>
    </dataValidation>
    <dataValidation type="list" allowBlank="1" showInputMessage="1" showErrorMessage="1" prompt="Select type of risk" sqref="C9:D32"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55"/>
  <sheetViews>
    <sheetView showGridLines="0" view="pageBreakPreview" zoomScaleNormal="100" zoomScaleSheetLayoutView="100" workbookViewId="0">
      <selection activeCell="U10" sqref="U10"/>
    </sheetView>
  </sheetViews>
  <sheetFormatPr defaultColWidth="8.85546875" defaultRowHeight="15" x14ac:dyDescent="0.25"/>
  <cols>
    <col min="1" max="1" width="1.42578125" customWidth="1"/>
  </cols>
  <sheetData>
    <row r="1" spans="1:11" x14ac:dyDescent="0.25">
      <c r="A1" s="11"/>
      <c r="B1" s="11"/>
      <c r="C1" s="11"/>
      <c r="D1" s="11"/>
      <c r="E1" s="11"/>
      <c r="F1" s="11"/>
      <c r="G1" s="11"/>
      <c r="H1" s="11"/>
      <c r="I1" s="11"/>
      <c r="J1" s="11"/>
      <c r="K1" s="11"/>
    </row>
    <row r="2" spans="1:11" ht="15.95" customHeight="1" x14ac:dyDescent="0.25">
      <c r="A2" s="11"/>
      <c r="B2" s="177" t="s">
        <v>605</v>
      </c>
      <c r="C2" s="71"/>
      <c r="D2" s="71"/>
      <c r="E2" s="71"/>
      <c r="F2" s="71"/>
      <c r="G2" s="71"/>
      <c r="H2" s="71"/>
      <c r="I2" s="71"/>
      <c r="J2" s="71"/>
      <c r="K2" s="71"/>
    </row>
    <row r="3" spans="1:11" ht="15.95" customHeight="1" x14ac:dyDescent="0.25">
      <c r="A3" s="11"/>
      <c r="B3" s="14"/>
      <c r="C3" s="14"/>
      <c r="D3" s="14"/>
      <c r="E3" s="14"/>
      <c r="F3" s="14"/>
      <c r="G3" s="14"/>
      <c r="H3" s="14"/>
      <c r="I3" s="14"/>
      <c r="J3" s="14"/>
      <c r="K3" s="14"/>
    </row>
    <row r="4" spans="1:11" ht="15.95" customHeight="1" x14ac:dyDescent="0.25">
      <c r="A4" s="11"/>
      <c r="B4" s="74" t="s">
        <v>606</v>
      </c>
      <c r="C4" s="75"/>
      <c r="D4" s="75"/>
      <c r="E4" s="75"/>
      <c r="F4" s="75"/>
      <c r="G4" s="75"/>
      <c r="H4" s="75"/>
      <c r="I4" s="75"/>
      <c r="J4" s="75"/>
      <c r="K4" s="76"/>
    </row>
    <row r="5" spans="1:11" ht="24.95" customHeight="1" x14ac:dyDescent="0.25">
      <c r="A5" s="11"/>
      <c r="B5" s="77"/>
      <c r="C5" s="78"/>
      <c r="D5" s="78"/>
      <c r="E5" s="78"/>
      <c r="F5" s="78"/>
      <c r="G5" s="78"/>
      <c r="H5" s="78"/>
      <c r="I5" s="78"/>
      <c r="J5" s="78"/>
      <c r="K5" s="79"/>
    </row>
    <row r="6" spans="1:11" ht="14.45" customHeight="1" x14ac:dyDescent="0.25">
      <c r="A6" s="11"/>
      <c r="B6" s="74"/>
      <c r="C6" s="81"/>
      <c r="D6" s="81"/>
      <c r="E6" s="81"/>
      <c r="F6" s="81"/>
      <c r="G6" s="81"/>
      <c r="H6" s="81"/>
      <c r="I6" s="81"/>
      <c r="J6" s="81"/>
      <c r="K6" s="82"/>
    </row>
    <row r="7" spans="1:11" ht="14.45" customHeight="1" x14ac:dyDescent="0.25">
      <c r="A7" s="11"/>
      <c r="B7" s="178" t="s">
        <v>607</v>
      </c>
      <c r="C7" s="75"/>
      <c r="D7" s="75"/>
      <c r="E7" s="76"/>
      <c r="F7" s="186" t="s">
        <v>608</v>
      </c>
      <c r="G7" s="75"/>
      <c r="H7" s="75"/>
      <c r="I7" s="75"/>
      <c r="J7" s="75"/>
      <c r="K7" s="76"/>
    </row>
    <row r="8" spans="1:11" ht="17.100000000000001" customHeight="1" x14ac:dyDescent="0.25">
      <c r="A8" s="11"/>
      <c r="B8" s="77"/>
      <c r="C8" s="78"/>
      <c r="D8" s="78"/>
      <c r="E8" s="79"/>
      <c r="F8" s="77"/>
      <c r="G8" s="78"/>
      <c r="H8" s="78"/>
      <c r="I8" s="78"/>
      <c r="J8" s="78"/>
      <c r="K8" s="79"/>
    </row>
    <row r="9" spans="1:11" ht="14.45" customHeight="1" x14ac:dyDescent="0.25">
      <c r="A9" s="11"/>
      <c r="B9" s="187" t="s">
        <v>609</v>
      </c>
      <c r="C9" s="75"/>
      <c r="D9" s="75"/>
      <c r="E9" s="76"/>
      <c r="F9" s="91" t="s">
        <v>610</v>
      </c>
      <c r="G9" s="75"/>
      <c r="H9" s="75"/>
      <c r="I9" s="75"/>
      <c r="J9" s="75"/>
      <c r="K9" s="76"/>
    </row>
    <row r="10" spans="1:11" ht="76.5" customHeight="1" x14ac:dyDescent="0.25">
      <c r="A10" s="11"/>
      <c r="B10" s="77"/>
      <c r="C10" s="78"/>
      <c r="D10" s="78"/>
      <c r="E10" s="79"/>
      <c r="F10" s="77"/>
      <c r="G10" s="78"/>
      <c r="H10" s="78"/>
      <c r="I10" s="78"/>
      <c r="J10" s="78"/>
      <c r="K10" s="79"/>
    </row>
    <row r="11" spans="1:11" ht="17.100000000000001" customHeight="1" x14ac:dyDescent="0.25">
      <c r="A11" s="11"/>
      <c r="B11" s="187" t="s">
        <v>611</v>
      </c>
      <c r="C11" s="75"/>
      <c r="D11" s="75"/>
      <c r="E11" s="76"/>
      <c r="F11" s="91" t="s">
        <v>612</v>
      </c>
      <c r="G11" s="75"/>
      <c r="H11" s="75"/>
      <c r="I11" s="75"/>
      <c r="J11" s="75"/>
      <c r="K11" s="76"/>
    </row>
    <row r="12" spans="1:11" ht="87" customHeight="1" x14ac:dyDescent="0.25">
      <c r="A12" s="11"/>
      <c r="B12" s="77"/>
      <c r="C12" s="78"/>
      <c r="D12" s="78"/>
      <c r="E12" s="79"/>
      <c r="F12" s="77"/>
      <c r="G12" s="78"/>
      <c r="H12" s="78"/>
      <c r="I12" s="78"/>
      <c r="J12" s="78"/>
      <c r="K12" s="79"/>
    </row>
    <row r="13" spans="1:11" ht="17.100000000000001" customHeight="1" x14ac:dyDescent="0.25">
      <c r="A13" s="11"/>
      <c r="B13" s="187" t="s">
        <v>613</v>
      </c>
      <c r="C13" s="75"/>
      <c r="D13" s="75"/>
      <c r="E13" s="76"/>
      <c r="F13" s="91" t="s">
        <v>614</v>
      </c>
      <c r="G13" s="75"/>
      <c r="H13" s="75"/>
      <c r="I13" s="75"/>
      <c r="J13" s="75"/>
      <c r="K13" s="76"/>
    </row>
    <row r="14" spans="1:11" ht="87" customHeight="1" x14ac:dyDescent="0.25">
      <c r="A14" s="11"/>
      <c r="B14" s="77"/>
      <c r="C14" s="78"/>
      <c r="D14" s="78"/>
      <c r="E14" s="79"/>
      <c r="F14" s="77"/>
      <c r="G14" s="78"/>
      <c r="H14" s="78"/>
      <c r="I14" s="78"/>
      <c r="J14" s="78"/>
      <c r="K14" s="79"/>
    </row>
    <row r="15" spans="1:11" ht="17.100000000000001" customHeight="1" x14ac:dyDescent="0.25">
      <c r="A15" s="11"/>
      <c r="B15" s="187" t="s">
        <v>615</v>
      </c>
      <c r="C15" s="75"/>
      <c r="D15" s="75"/>
      <c r="E15" s="76"/>
      <c r="F15" s="91" t="s">
        <v>616</v>
      </c>
      <c r="G15" s="75"/>
      <c r="H15" s="75"/>
      <c r="I15" s="75"/>
      <c r="J15" s="75"/>
      <c r="K15" s="76"/>
    </row>
    <row r="16" spans="1:11" ht="63" customHeight="1" x14ac:dyDescent="0.25">
      <c r="A16" s="11"/>
      <c r="B16" s="77"/>
      <c r="C16" s="78"/>
      <c r="D16" s="78"/>
      <c r="E16" s="79"/>
      <c r="F16" s="77"/>
      <c r="G16" s="78"/>
      <c r="H16" s="78"/>
      <c r="I16" s="78"/>
      <c r="J16" s="78"/>
      <c r="K16" s="79"/>
    </row>
    <row r="17" spans="1:11" ht="17.100000000000001" customHeight="1" x14ac:dyDescent="0.25">
      <c r="A17" s="11"/>
      <c r="B17" s="187" t="s">
        <v>617</v>
      </c>
      <c r="C17" s="75"/>
      <c r="D17" s="75"/>
      <c r="E17" s="76"/>
      <c r="F17" s="91" t="s">
        <v>618</v>
      </c>
      <c r="G17" s="75"/>
      <c r="H17" s="75"/>
      <c r="I17" s="75"/>
      <c r="J17" s="75"/>
      <c r="K17" s="76"/>
    </row>
    <row r="18" spans="1:11" ht="144" customHeight="1" x14ac:dyDescent="0.25">
      <c r="A18" s="11"/>
      <c r="B18" s="77"/>
      <c r="C18" s="78"/>
      <c r="D18" s="78"/>
      <c r="E18" s="79"/>
      <c r="F18" s="77"/>
      <c r="G18" s="78"/>
      <c r="H18" s="78"/>
      <c r="I18" s="78"/>
      <c r="J18" s="78"/>
      <c r="K18" s="79"/>
    </row>
    <row r="19" spans="1:11" ht="17.100000000000001" customHeight="1" x14ac:dyDescent="0.25">
      <c r="A19" s="11"/>
      <c r="B19" s="187" t="s">
        <v>619</v>
      </c>
      <c r="C19" s="75"/>
      <c r="D19" s="75"/>
      <c r="E19" s="76"/>
      <c r="F19" s="91" t="s">
        <v>620</v>
      </c>
      <c r="G19" s="75"/>
      <c r="H19" s="75"/>
      <c r="I19" s="75"/>
      <c r="J19" s="75"/>
      <c r="K19" s="76"/>
    </row>
    <row r="20" spans="1:11" ht="97.5" customHeight="1" x14ac:dyDescent="0.25">
      <c r="A20" s="11"/>
      <c r="B20" s="77"/>
      <c r="C20" s="78"/>
      <c r="D20" s="78"/>
      <c r="E20" s="79"/>
      <c r="F20" s="77"/>
      <c r="G20" s="78"/>
      <c r="H20" s="78"/>
      <c r="I20" s="78"/>
      <c r="J20" s="78"/>
      <c r="K20" s="79"/>
    </row>
    <row r="21" spans="1:11" x14ac:dyDescent="0.25">
      <c r="B21" s="187" t="s">
        <v>621</v>
      </c>
      <c r="C21" s="75"/>
      <c r="D21" s="75"/>
      <c r="E21" s="76"/>
      <c r="F21" s="91" t="s">
        <v>622</v>
      </c>
      <c r="G21" s="75"/>
      <c r="H21" s="75"/>
      <c r="I21" s="75"/>
      <c r="J21" s="75"/>
      <c r="K21" s="76"/>
    </row>
    <row r="22" spans="1:11" ht="139.5" customHeight="1" x14ac:dyDescent="0.25">
      <c r="B22" s="77"/>
      <c r="C22" s="78"/>
      <c r="D22" s="78"/>
      <c r="E22" s="79"/>
      <c r="F22" s="77"/>
      <c r="G22" s="78"/>
      <c r="H22" s="78"/>
      <c r="I22" s="78"/>
      <c r="J22" s="78"/>
      <c r="K22" s="79"/>
    </row>
    <row r="23" spans="1:11" x14ac:dyDescent="0.25">
      <c r="B23" s="187"/>
      <c r="C23" s="75"/>
      <c r="D23" s="75"/>
      <c r="E23" s="76"/>
      <c r="F23" s="91"/>
      <c r="G23" s="75"/>
      <c r="H23" s="75"/>
      <c r="I23" s="75"/>
      <c r="J23" s="75"/>
      <c r="K23" s="76"/>
    </row>
    <row r="24" spans="1:11" ht="17.100000000000001" customHeight="1" x14ac:dyDescent="0.25">
      <c r="A24" s="11"/>
      <c r="B24" s="77"/>
      <c r="C24" s="78"/>
      <c r="D24" s="78"/>
      <c r="E24" s="79"/>
      <c r="F24" s="77"/>
      <c r="G24" s="78"/>
      <c r="H24" s="78"/>
      <c r="I24" s="78"/>
      <c r="J24" s="78"/>
      <c r="K24" s="79"/>
    </row>
    <row r="25" spans="1:11" ht="17.100000000000001" customHeight="1" x14ac:dyDescent="0.25">
      <c r="A25" s="11"/>
      <c r="B25" s="187"/>
      <c r="C25" s="75"/>
      <c r="D25" s="75"/>
      <c r="E25" s="76"/>
      <c r="F25" s="91"/>
      <c r="G25" s="75"/>
      <c r="H25" s="75"/>
      <c r="I25" s="75"/>
      <c r="J25" s="75"/>
      <c r="K25" s="76"/>
    </row>
    <row r="26" spans="1:11" ht="17.100000000000001" customHeight="1" x14ac:dyDescent="0.25">
      <c r="A26" s="11"/>
      <c r="B26" s="77"/>
      <c r="C26" s="78"/>
      <c r="D26" s="78"/>
      <c r="E26" s="79"/>
      <c r="F26" s="77"/>
      <c r="G26" s="78"/>
      <c r="H26" s="78"/>
      <c r="I26" s="78"/>
      <c r="J26" s="78"/>
      <c r="K26" s="79"/>
    </row>
    <row r="27" spans="1:11" ht="17.100000000000001" customHeight="1" x14ac:dyDescent="0.25">
      <c r="A27" s="11"/>
      <c r="B27" s="11"/>
      <c r="C27" s="11"/>
      <c r="D27" s="11"/>
      <c r="E27" s="11"/>
      <c r="F27" s="11"/>
      <c r="G27" s="11"/>
      <c r="H27" s="11"/>
      <c r="I27" s="11"/>
      <c r="J27" s="11"/>
      <c r="K27" s="11"/>
    </row>
    <row r="28" spans="1:11" ht="17.100000000000001" customHeight="1" x14ac:dyDescent="0.25">
      <c r="A28" s="11"/>
      <c r="B28" s="11"/>
      <c r="C28" s="11"/>
      <c r="D28" s="11"/>
      <c r="E28" s="11"/>
      <c r="F28" s="11"/>
      <c r="G28" s="11"/>
      <c r="H28" s="11"/>
      <c r="I28" s="11"/>
      <c r="J28" s="11"/>
      <c r="K28" s="11"/>
    </row>
    <row r="29" spans="1:11" ht="17.100000000000001" customHeight="1" x14ac:dyDescent="0.25">
      <c r="A29" s="11"/>
      <c r="B29" s="11"/>
      <c r="C29" s="11"/>
      <c r="D29" s="11"/>
      <c r="E29" s="11"/>
      <c r="F29" s="11"/>
      <c r="G29" s="11"/>
      <c r="H29" s="11"/>
      <c r="I29" s="11"/>
      <c r="J29" s="11"/>
      <c r="K29" s="11"/>
    </row>
    <row r="30" spans="1:11" ht="17.100000000000001" customHeight="1" x14ac:dyDescent="0.25">
      <c r="A30" s="11"/>
      <c r="B30" s="11"/>
      <c r="C30" s="11"/>
      <c r="D30" s="11"/>
      <c r="E30" s="11"/>
      <c r="F30" s="11"/>
      <c r="G30" s="11"/>
      <c r="H30" s="11"/>
      <c r="I30" s="11"/>
      <c r="J30" s="11"/>
      <c r="K30" s="11"/>
    </row>
    <row r="31" spans="1:11" ht="17.100000000000001" customHeight="1" x14ac:dyDescent="0.25">
      <c r="A31" s="11"/>
      <c r="B31" s="11"/>
      <c r="C31" s="11"/>
      <c r="D31" s="11"/>
      <c r="E31" s="11"/>
      <c r="F31" s="11"/>
      <c r="G31" s="11"/>
      <c r="H31" s="11"/>
      <c r="I31" s="11"/>
      <c r="J31" s="11"/>
      <c r="K31" s="11"/>
    </row>
    <row r="32" spans="1:11" ht="17.100000000000001" customHeight="1" x14ac:dyDescent="0.25">
      <c r="A32" s="11"/>
      <c r="B32" s="11"/>
      <c r="C32" s="11"/>
      <c r="D32" s="11"/>
      <c r="E32" s="11"/>
      <c r="F32" s="11"/>
      <c r="G32" s="11"/>
      <c r="H32" s="11"/>
      <c r="I32" s="11"/>
      <c r="J32" s="11"/>
      <c r="K32" s="11"/>
    </row>
    <row r="33" spans="1:11" ht="17.100000000000001" customHeight="1" x14ac:dyDescent="0.25">
      <c r="A33" s="11"/>
      <c r="B33" s="11"/>
      <c r="C33" s="11"/>
      <c r="D33" s="11"/>
      <c r="E33" s="11"/>
      <c r="F33" s="11"/>
      <c r="G33" s="11"/>
      <c r="H33" s="11"/>
      <c r="I33" s="11"/>
      <c r="J33" s="11"/>
      <c r="K33" s="11"/>
    </row>
    <row r="34" spans="1:11" ht="17.100000000000001" customHeight="1" x14ac:dyDescent="0.25">
      <c r="A34" s="11"/>
      <c r="B34" s="11"/>
      <c r="C34" s="11"/>
      <c r="D34" s="11"/>
      <c r="E34" s="11"/>
      <c r="F34" s="11"/>
      <c r="G34" s="11"/>
      <c r="H34" s="11"/>
      <c r="I34" s="11"/>
      <c r="J34" s="11"/>
      <c r="K34" s="11"/>
    </row>
    <row r="35" spans="1:11" ht="17.100000000000001" customHeight="1" x14ac:dyDescent="0.25">
      <c r="A35" s="11"/>
      <c r="B35" s="11"/>
      <c r="C35" s="11"/>
      <c r="D35" s="11"/>
      <c r="E35" s="11"/>
      <c r="F35" s="11"/>
      <c r="G35" s="11"/>
      <c r="H35" s="11"/>
      <c r="I35" s="11"/>
      <c r="J35" s="11"/>
      <c r="K35" s="11"/>
    </row>
    <row r="36" spans="1:11" ht="17.100000000000001" customHeight="1" x14ac:dyDescent="0.25">
      <c r="A36" s="11"/>
      <c r="B36" s="11"/>
      <c r="C36" s="11"/>
      <c r="D36" s="11"/>
      <c r="E36" s="11"/>
      <c r="F36" s="11"/>
      <c r="G36" s="11"/>
      <c r="H36" s="11"/>
      <c r="I36" s="11"/>
      <c r="J36" s="11"/>
      <c r="K36" s="11"/>
    </row>
    <row r="37" spans="1:11" ht="17.100000000000001" customHeight="1" x14ac:dyDescent="0.25">
      <c r="A37" s="11"/>
      <c r="B37" s="11"/>
      <c r="C37" s="11"/>
      <c r="D37" s="11"/>
      <c r="E37" s="11"/>
      <c r="F37" s="11"/>
      <c r="G37" s="11"/>
      <c r="H37" s="11"/>
      <c r="I37" s="11"/>
      <c r="J37" s="11"/>
      <c r="K37" s="11"/>
    </row>
    <row r="38" spans="1:11" ht="17.100000000000001" customHeight="1" x14ac:dyDescent="0.25">
      <c r="A38" s="11"/>
      <c r="B38" s="11"/>
      <c r="C38" s="11"/>
      <c r="D38" s="11"/>
      <c r="E38" s="11"/>
      <c r="F38" s="11"/>
      <c r="G38" s="11"/>
      <c r="H38" s="11"/>
      <c r="I38" s="11"/>
      <c r="J38" s="11"/>
      <c r="K38" s="11"/>
    </row>
    <row r="39" spans="1:11" ht="17.100000000000001" customHeight="1" x14ac:dyDescent="0.25">
      <c r="A39" s="11"/>
      <c r="B39" s="11"/>
      <c r="C39" s="11"/>
      <c r="D39" s="11"/>
      <c r="E39" s="11"/>
      <c r="F39" s="11"/>
      <c r="G39" s="11"/>
      <c r="H39" s="11"/>
      <c r="I39" s="11"/>
      <c r="J39" s="11"/>
      <c r="K39" s="11"/>
    </row>
    <row r="40" spans="1:11" ht="17.100000000000001" customHeight="1" x14ac:dyDescent="0.25">
      <c r="A40" s="11"/>
      <c r="B40" s="11"/>
      <c r="C40" s="11"/>
      <c r="D40" s="11"/>
      <c r="E40" s="11"/>
      <c r="F40" s="11"/>
      <c r="G40" s="11"/>
      <c r="H40" s="11"/>
      <c r="I40" s="11"/>
      <c r="J40" s="11"/>
      <c r="K40" s="11"/>
    </row>
    <row r="41" spans="1:11" ht="17.100000000000001" customHeight="1" x14ac:dyDescent="0.25">
      <c r="A41" s="11"/>
      <c r="B41" s="11"/>
      <c r="C41" s="11"/>
      <c r="D41" s="11"/>
      <c r="E41" s="11"/>
      <c r="F41" s="11"/>
      <c r="G41" s="11"/>
      <c r="H41" s="11"/>
      <c r="I41" s="11"/>
      <c r="J41" s="11"/>
      <c r="K41" s="11"/>
    </row>
    <row r="42" spans="1:11" ht="17.100000000000001" customHeight="1" x14ac:dyDescent="0.25">
      <c r="A42" s="11"/>
      <c r="B42" s="11"/>
      <c r="C42" s="11"/>
      <c r="D42" s="11"/>
      <c r="E42" s="11"/>
      <c r="F42" s="11"/>
      <c r="G42" s="11"/>
      <c r="H42" s="11"/>
      <c r="I42" s="11"/>
      <c r="J42" s="11"/>
      <c r="K42" s="11"/>
    </row>
    <row r="43" spans="1:11" ht="17.100000000000001" customHeight="1" x14ac:dyDescent="0.25">
      <c r="A43" s="11"/>
      <c r="B43" s="11"/>
      <c r="C43" s="11"/>
      <c r="D43" s="11"/>
      <c r="E43" s="11"/>
      <c r="F43" s="11"/>
      <c r="G43" s="11"/>
      <c r="H43" s="11"/>
      <c r="I43" s="11"/>
      <c r="J43" s="11"/>
      <c r="K43" s="11"/>
    </row>
    <row r="44" spans="1:11" ht="17.100000000000001" customHeight="1" x14ac:dyDescent="0.25">
      <c r="A44" s="11"/>
      <c r="B44" s="11"/>
      <c r="C44" s="11"/>
      <c r="D44" s="11"/>
      <c r="E44" s="11"/>
      <c r="F44" s="11"/>
      <c r="G44" s="11"/>
      <c r="H44" s="11"/>
      <c r="I44" s="11"/>
      <c r="J44" s="11"/>
      <c r="K44" s="11"/>
    </row>
    <row r="45" spans="1:11" ht="17.100000000000001" customHeight="1" x14ac:dyDescent="0.25">
      <c r="A45" s="11"/>
      <c r="B45" s="11"/>
      <c r="C45" s="11"/>
      <c r="D45" s="11"/>
      <c r="E45" s="11"/>
      <c r="F45" s="11"/>
      <c r="G45" s="11"/>
      <c r="H45" s="11"/>
      <c r="I45" s="11"/>
      <c r="J45" s="11"/>
      <c r="K45" s="11"/>
    </row>
    <row r="46" spans="1:11" ht="17.100000000000001" customHeight="1" x14ac:dyDescent="0.25">
      <c r="A46" s="11"/>
      <c r="B46" s="11"/>
      <c r="C46" s="11"/>
      <c r="D46" s="11"/>
      <c r="E46" s="11"/>
      <c r="F46" s="11"/>
      <c r="G46" s="11"/>
      <c r="H46" s="11"/>
      <c r="I46" s="11"/>
      <c r="J46" s="11"/>
      <c r="K46" s="11"/>
    </row>
    <row r="47" spans="1:11" ht="17.100000000000001" customHeight="1" x14ac:dyDescent="0.25">
      <c r="A47" s="11"/>
      <c r="B47" s="11"/>
      <c r="C47" s="11"/>
      <c r="D47" s="11"/>
      <c r="E47" s="11"/>
      <c r="F47" s="11"/>
      <c r="G47" s="11"/>
      <c r="H47" s="11"/>
      <c r="I47" s="11"/>
      <c r="J47" s="11"/>
      <c r="K47" s="11"/>
    </row>
    <row r="48" spans="1:11" ht="17.100000000000001" customHeight="1" x14ac:dyDescent="0.25">
      <c r="A48" s="11"/>
      <c r="B48" s="11"/>
      <c r="C48" s="11"/>
      <c r="D48" s="11"/>
      <c r="E48" s="11"/>
      <c r="F48" s="11"/>
      <c r="G48" s="11"/>
      <c r="H48" s="11"/>
      <c r="I48" s="11"/>
      <c r="J48" s="11"/>
      <c r="K48" s="11"/>
    </row>
    <row r="49" spans="1:11" ht="17.100000000000001" customHeight="1" x14ac:dyDescent="0.25">
      <c r="A49" s="11"/>
      <c r="B49" s="11"/>
      <c r="C49" s="11"/>
      <c r="D49" s="11"/>
      <c r="E49" s="11"/>
      <c r="F49" s="11"/>
      <c r="G49" s="11"/>
      <c r="H49" s="11"/>
      <c r="I49" s="11"/>
      <c r="J49" s="11"/>
      <c r="K49" s="11"/>
    </row>
    <row r="50" spans="1:11" ht="17.100000000000001" customHeight="1" x14ac:dyDescent="0.25">
      <c r="A50" s="11"/>
      <c r="B50" s="11"/>
      <c r="C50" s="11"/>
      <c r="D50" s="11"/>
      <c r="E50" s="11"/>
      <c r="F50" s="11"/>
      <c r="G50" s="11"/>
      <c r="H50" s="11"/>
      <c r="I50" s="11"/>
      <c r="J50" s="11"/>
      <c r="K50" s="11"/>
    </row>
    <row r="51" spans="1:11" ht="17.100000000000001" customHeight="1" x14ac:dyDescent="0.25">
      <c r="A51" s="11"/>
      <c r="B51" s="11"/>
      <c r="C51" s="11"/>
      <c r="D51" s="11"/>
      <c r="E51" s="11"/>
      <c r="F51" s="11"/>
      <c r="G51" s="11"/>
      <c r="H51" s="11"/>
      <c r="I51" s="11"/>
      <c r="J51" s="11"/>
      <c r="K51" s="11"/>
    </row>
    <row r="52" spans="1:11" ht="17.100000000000001" customHeight="1" x14ac:dyDescent="0.25">
      <c r="A52" s="11"/>
      <c r="B52" s="11"/>
      <c r="C52" s="11"/>
      <c r="D52" s="11"/>
      <c r="E52" s="11"/>
      <c r="F52" s="11"/>
      <c r="G52" s="11"/>
      <c r="H52" s="11"/>
      <c r="I52" s="11"/>
      <c r="J52" s="11"/>
      <c r="K52" s="11"/>
    </row>
    <row r="53" spans="1:11" ht="17.100000000000001" customHeight="1" x14ac:dyDescent="0.25">
      <c r="A53" s="11"/>
      <c r="B53" s="11"/>
      <c r="C53" s="11"/>
      <c r="D53" s="11"/>
      <c r="E53" s="11"/>
      <c r="F53" s="11"/>
      <c r="G53" s="11"/>
      <c r="H53" s="11"/>
      <c r="I53" s="11"/>
      <c r="J53" s="11"/>
      <c r="K53" s="11"/>
    </row>
    <row r="54" spans="1:11" ht="17.100000000000001" customHeight="1" x14ac:dyDescent="0.25">
      <c r="A54" s="11"/>
      <c r="B54" s="11"/>
      <c r="C54" s="11"/>
      <c r="D54" s="11"/>
      <c r="E54" s="11"/>
      <c r="F54" s="11"/>
      <c r="G54" s="11"/>
      <c r="H54" s="11"/>
      <c r="I54" s="11"/>
      <c r="J54" s="11"/>
      <c r="K54" s="11"/>
    </row>
    <row r="55" spans="1:11" x14ac:dyDescent="0.25">
      <c r="A55" s="11"/>
      <c r="B55" s="11"/>
      <c r="C55" s="11"/>
      <c r="D55" s="11"/>
      <c r="E55" s="11"/>
      <c r="F55" s="11"/>
      <c r="G55" s="11"/>
      <c r="H55" s="11"/>
      <c r="I55" s="11"/>
      <c r="J55" s="11"/>
      <c r="K55" s="11"/>
    </row>
  </sheetData>
  <sheetProtection sheet="1" objects="1" scenarios="1" formatColumns="0" formatRows="0"/>
  <mergeCells count="23">
    <mergeCell ref="B2:K2"/>
    <mergeCell ref="B6:K6"/>
    <mergeCell ref="F9:K10"/>
    <mergeCell ref="F17:K18"/>
    <mergeCell ref="B4:K5"/>
    <mergeCell ref="B13:E14"/>
    <mergeCell ref="F15:K16"/>
    <mergeCell ref="F13:K14"/>
    <mergeCell ref="B17:E18"/>
    <mergeCell ref="B7:E8"/>
    <mergeCell ref="B11:E12"/>
    <mergeCell ref="B15:E16"/>
    <mergeCell ref="F7:K8"/>
    <mergeCell ref="B9:E10"/>
    <mergeCell ref="B25:E26"/>
    <mergeCell ref="F25:K26"/>
    <mergeCell ref="F11:K12"/>
    <mergeCell ref="B21:E22"/>
    <mergeCell ref="F21:K22"/>
    <mergeCell ref="B23:E24"/>
    <mergeCell ref="F23:K24"/>
    <mergeCell ref="B19:E20"/>
    <mergeCell ref="F19:K20"/>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8"/>
  <sheetViews>
    <sheetView showGridLines="0" view="pageBreakPreview" zoomScaleNormal="100" zoomScaleSheetLayoutView="100" workbookViewId="0">
      <selection activeCell="S14" sqref="S14"/>
    </sheetView>
  </sheetViews>
  <sheetFormatPr defaultColWidth="8.85546875" defaultRowHeight="15" x14ac:dyDescent="0.25"/>
  <cols>
    <col min="1" max="1" width="1.42578125" customWidth="1"/>
    <col min="2" max="2" width="9.140625" customWidth="1"/>
    <col min="9" max="9" width="15.5703125" customWidth="1"/>
  </cols>
  <sheetData>
    <row r="1" spans="1:11" x14ac:dyDescent="0.25">
      <c r="A1" s="1"/>
      <c r="B1" s="1"/>
      <c r="C1" s="1"/>
      <c r="D1" s="1"/>
      <c r="E1" s="1"/>
      <c r="F1" s="1"/>
      <c r="G1" s="1"/>
      <c r="H1" s="1"/>
      <c r="I1" s="1"/>
      <c r="J1" s="1"/>
      <c r="K1" s="1"/>
    </row>
    <row r="2" spans="1:11" ht="19.5" customHeight="1" x14ac:dyDescent="0.25">
      <c r="A2" s="1"/>
      <c r="B2" s="153" t="s">
        <v>623</v>
      </c>
      <c r="C2" s="71"/>
      <c r="D2" s="71"/>
      <c r="E2" s="71"/>
      <c r="F2" s="71"/>
      <c r="G2" s="71"/>
      <c r="H2" s="71"/>
      <c r="I2" s="71"/>
      <c r="J2" s="71"/>
      <c r="K2" s="71"/>
    </row>
    <row r="3" spans="1:11" x14ac:dyDescent="0.25">
      <c r="A3" s="1"/>
      <c r="B3" s="13"/>
      <c r="C3" s="13"/>
      <c r="D3" s="13"/>
      <c r="E3" s="13"/>
      <c r="F3" s="13"/>
      <c r="G3" s="13"/>
      <c r="H3" s="13"/>
      <c r="I3" s="13"/>
      <c r="J3" s="13"/>
      <c r="K3" s="13"/>
    </row>
    <row r="4" spans="1:11" s="2" customFormat="1" ht="14.45" customHeight="1" x14ac:dyDescent="0.25">
      <c r="A4" s="8"/>
      <c r="B4" s="80" t="s">
        <v>624</v>
      </c>
      <c r="C4" s="75"/>
      <c r="D4" s="75"/>
      <c r="E4" s="75"/>
      <c r="F4" s="75"/>
      <c r="G4" s="75"/>
      <c r="H4" s="75"/>
      <c r="I4" s="75"/>
      <c r="J4" s="75"/>
      <c r="K4" s="76"/>
    </row>
    <row r="5" spans="1:11" ht="15.95" customHeight="1" x14ac:dyDescent="0.25">
      <c r="A5" s="1"/>
      <c r="B5" s="110"/>
      <c r="C5" s="71"/>
      <c r="D5" s="71"/>
      <c r="E5" s="71"/>
      <c r="F5" s="71"/>
      <c r="G5" s="71"/>
      <c r="H5" s="71"/>
      <c r="I5" s="71"/>
      <c r="J5" s="71"/>
      <c r="K5" s="111"/>
    </row>
    <row r="6" spans="1:11" ht="15.95" customHeight="1" x14ac:dyDescent="0.25">
      <c r="A6" s="1"/>
      <c r="B6" s="110"/>
      <c r="C6" s="71"/>
      <c r="D6" s="71"/>
      <c r="E6" s="71"/>
      <c r="F6" s="71"/>
      <c r="G6" s="71"/>
      <c r="H6" s="71"/>
      <c r="I6" s="71"/>
      <c r="J6" s="71"/>
      <c r="K6" s="111"/>
    </row>
    <row r="7" spans="1:11" ht="15.95" customHeight="1" x14ac:dyDescent="0.25">
      <c r="A7" s="1"/>
      <c r="B7" s="110"/>
      <c r="C7" s="71"/>
      <c r="D7" s="71"/>
      <c r="E7" s="71"/>
      <c r="F7" s="71"/>
      <c r="G7" s="71"/>
      <c r="H7" s="71"/>
      <c r="I7" s="71"/>
      <c r="J7" s="71"/>
      <c r="K7" s="111"/>
    </row>
    <row r="8" spans="1:11" ht="15.95" customHeight="1" x14ac:dyDescent="0.25">
      <c r="A8" s="1"/>
      <c r="B8" s="77"/>
      <c r="C8" s="78"/>
      <c r="D8" s="78"/>
      <c r="E8" s="78"/>
      <c r="F8" s="78"/>
      <c r="G8" s="78"/>
      <c r="H8" s="78"/>
      <c r="I8" s="78"/>
      <c r="J8" s="78"/>
      <c r="K8" s="79"/>
    </row>
    <row r="9" spans="1:11" ht="14.45" customHeight="1" x14ac:dyDescent="0.25">
      <c r="A9" s="1"/>
      <c r="B9" s="186" t="s">
        <v>625</v>
      </c>
      <c r="C9" s="76"/>
      <c r="D9" s="186" t="s">
        <v>626</v>
      </c>
      <c r="E9" s="75"/>
      <c r="F9" s="75"/>
      <c r="G9" s="75"/>
      <c r="H9" s="76"/>
      <c r="I9" s="188" t="s">
        <v>627</v>
      </c>
      <c r="J9" s="186" t="s">
        <v>628</v>
      </c>
      <c r="K9" s="76"/>
    </row>
    <row r="10" spans="1:11" ht="14.45" customHeight="1" x14ac:dyDescent="0.25">
      <c r="A10" s="1"/>
      <c r="B10" s="110"/>
      <c r="C10" s="111"/>
      <c r="D10" s="110"/>
      <c r="E10" s="71"/>
      <c r="F10" s="71"/>
      <c r="G10" s="71"/>
      <c r="H10" s="111"/>
      <c r="I10" s="179"/>
      <c r="J10" s="110"/>
      <c r="K10" s="111"/>
    </row>
    <row r="11" spans="1:11" ht="15.95" customHeight="1" x14ac:dyDescent="0.25">
      <c r="A11" s="1"/>
      <c r="B11" s="77"/>
      <c r="C11" s="79"/>
      <c r="D11" s="77"/>
      <c r="E11" s="78"/>
      <c r="F11" s="78"/>
      <c r="G11" s="78"/>
      <c r="H11" s="79"/>
      <c r="I11" s="83"/>
      <c r="J11" s="77"/>
      <c r="K11" s="79"/>
    </row>
    <row r="12" spans="1:11" ht="14.45" customHeight="1" x14ac:dyDescent="0.25">
      <c r="A12" s="1"/>
      <c r="B12" s="80" t="s">
        <v>629</v>
      </c>
      <c r="C12" s="76"/>
      <c r="D12" s="80" t="s">
        <v>35</v>
      </c>
      <c r="E12" s="75"/>
      <c r="F12" s="75"/>
      <c r="G12" s="75"/>
      <c r="H12" s="76"/>
      <c r="I12" s="80"/>
      <c r="J12" s="74"/>
      <c r="K12" s="76"/>
    </row>
    <row r="13" spans="1:11" ht="15.95" customHeight="1" x14ac:dyDescent="0.25">
      <c r="A13" s="1"/>
      <c r="B13" s="77"/>
      <c r="C13" s="79"/>
      <c r="D13" s="77"/>
      <c r="E13" s="78"/>
      <c r="F13" s="78"/>
      <c r="G13" s="78"/>
      <c r="H13" s="79"/>
      <c r="I13" s="83"/>
      <c r="J13" s="77"/>
      <c r="K13" s="79"/>
    </row>
    <row r="14" spans="1:11" ht="14.45" customHeight="1" x14ac:dyDescent="0.25">
      <c r="A14" s="1"/>
      <c r="B14" s="80" t="s">
        <v>630</v>
      </c>
      <c r="C14" s="76"/>
      <c r="D14" s="80" t="s">
        <v>35</v>
      </c>
      <c r="E14" s="75"/>
      <c r="F14" s="75"/>
      <c r="G14" s="75"/>
      <c r="H14" s="76"/>
      <c r="I14" s="80"/>
      <c r="J14" s="74"/>
      <c r="K14" s="76"/>
    </row>
    <row r="15" spans="1:11" ht="15.95" customHeight="1" x14ac:dyDescent="0.25">
      <c r="A15" s="1"/>
      <c r="B15" s="77"/>
      <c r="C15" s="79"/>
      <c r="D15" s="77"/>
      <c r="E15" s="78"/>
      <c r="F15" s="78"/>
      <c r="G15" s="78"/>
      <c r="H15" s="79"/>
      <c r="I15" s="83"/>
      <c r="J15" s="77"/>
      <c r="K15" s="79"/>
    </row>
    <row r="16" spans="1:11" ht="14.45" customHeight="1" x14ac:dyDescent="0.25">
      <c r="A16" s="1"/>
      <c r="B16" s="80" t="s">
        <v>631</v>
      </c>
      <c r="C16" s="76"/>
      <c r="D16" s="80" t="s">
        <v>35</v>
      </c>
      <c r="E16" s="75"/>
      <c r="F16" s="75"/>
      <c r="G16" s="75"/>
      <c r="H16" s="76"/>
      <c r="I16" s="80"/>
      <c r="J16" s="74"/>
      <c r="K16" s="76"/>
    </row>
    <row r="17" spans="1:11" ht="15.95" customHeight="1" x14ac:dyDescent="0.25">
      <c r="A17" s="1"/>
      <c r="B17" s="110"/>
      <c r="C17" s="111"/>
      <c r="D17" s="110"/>
      <c r="E17" s="71"/>
      <c r="F17" s="71"/>
      <c r="G17" s="71"/>
      <c r="H17" s="111"/>
      <c r="I17" s="179"/>
      <c r="J17" s="110"/>
      <c r="K17" s="111"/>
    </row>
    <row r="18" spans="1:11" ht="15.95" customHeight="1" x14ac:dyDescent="0.25">
      <c r="A18" s="1"/>
      <c r="B18" s="77"/>
      <c r="C18" s="79"/>
      <c r="D18" s="77"/>
      <c r="E18" s="78"/>
      <c r="F18" s="78"/>
      <c r="G18" s="78"/>
      <c r="H18" s="79"/>
      <c r="I18" s="83"/>
      <c r="J18" s="77"/>
      <c r="K18" s="79"/>
    </row>
    <row r="19" spans="1:11" ht="14.45" customHeight="1" x14ac:dyDescent="0.25">
      <c r="A19" s="1"/>
      <c r="B19" s="80" t="s">
        <v>632</v>
      </c>
      <c r="C19" s="76"/>
      <c r="D19" s="80" t="s">
        <v>35</v>
      </c>
      <c r="E19" s="75"/>
      <c r="F19" s="75"/>
      <c r="G19" s="75"/>
      <c r="H19" s="76"/>
      <c r="I19" s="80"/>
      <c r="J19" s="74"/>
      <c r="K19" s="76"/>
    </row>
    <row r="20" spans="1:11" ht="15.95" customHeight="1" x14ac:dyDescent="0.25">
      <c r="A20" s="1"/>
      <c r="B20" s="77"/>
      <c r="C20" s="79"/>
      <c r="D20" s="77"/>
      <c r="E20" s="78"/>
      <c r="F20" s="78"/>
      <c r="G20" s="78"/>
      <c r="H20" s="79"/>
      <c r="I20" s="83"/>
      <c r="J20" s="77"/>
      <c r="K20" s="79"/>
    </row>
    <row r="21" spans="1:11" ht="14.45" customHeight="1" x14ac:dyDescent="0.25">
      <c r="A21" s="1"/>
      <c r="B21" s="80" t="s">
        <v>633</v>
      </c>
      <c r="C21" s="76"/>
      <c r="D21" s="80" t="s">
        <v>634</v>
      </c>
      <c r="E21" s="75"/>
      <c r="F21" s="75"/>
      <c r="G21" s="75"/>
      <c r="H21" s="76"/>
      <c r="I21" s="80" t="s">
        <v>635</v>
      </c>
      <c r="J21" s="74" t="s">
        <v>636</v>
      </c>
      <c r="K21" s="76"/>
    </row>
    <row r="22" spans="1:11" ht="42" customHeight="1" x14ac:dyDescent="0.25">
      <c r="A22" s="1"/>
      <c r="B22" s="77"/>
      <c r="C22" s="79"/>
      <c r="D22" s="77"/>
      <c r="E22" s="78"/>
      <c r="F22" s="78"/>
      <c r="G22" s="78"/>
      <c r="H22" s="79"/>
      <c r="I22" s="83"/>
      <c r="J22" s="77"/>
      <c r="K22" s="79"/>
    </row>
    <row r="23" spans="1:11" ht="14.45" customHeight="1" x14ac:dyDescent="0.25">
      <c r="A23" s="1"/>
      <c r="B23" s="80" t="s">
        <v>637</v>
      </c>
      <c r="C23" s="76"/>
      <c r="D23" s="80" t="s">
        <v>35</v>
      </c>
      <c r="E23" s="75"/>
      <c r="F23" s="75"/>
      <c r="G23" s="75"/>
      <c r="H23" s="76"/>
      <c r="I23" s="80"/>
      <c r="J23" s="74"/>
      <c r="K23" s="76"/>
    </row>
    <row r="24" spans="1:11" ht="15.95" customHeight="1" x14ac:dyDescent="0.25">
      <c r="A24" s="1"/>
      <c r="B24" s="77"/>
      <c r="C24" s="79"/>
      <c r="D24" s="77"/>
      <c r="E24" s="78"/>
      <c r="F24" s="78"/>
      <c r="G24" s="78"/>
      <c r="H24" s="79"/>
      <c r="I24" s="83"/>
      <c r="J24" s="77"/>
      <c r="K24" s="79"/>
    </row>
    <row r="25" spans="1:11" ht="14.45" customHeight="1" x14ac:dyDescent="0.25">
      <c r="A25" s="1"/>
      <c r="B25" s="80" t="s">
        <v>638</v>
      </c>
      <c r="C25" s="76"/>
      <c r="D25" s="80" t="s">
        <v>35</v>
      </c>
      <c r="E25" s="75"/>
      <c r="F25" s="75"/>
      <c r="G25" s="75"/>
      <c r="H25" s="76"/>
      <c r="I25" s="80"/>
      <c r="J25" s="74"/>
      <c r="K25" s="76"/>
    </row>
    <row r="26" spans="1:11" ht="15.95" customHeight="1" x14ac:dyDescent="0.25">
      <c r="A26" s="1"/>
      <c r="B26" s="77"/>
      <c r="C26" s="79"/>
      <c r="D26" s="77"/>
      <c r="E26" s="78"/>
      <c r="F26" s="78"/>
      <c r="G26" s="78"/>
      <c r="H26" s="79"/>
      <c r="I26" s="83"/>
      <c r="J26" s="77"/>
      <c r="K26" s="79"/>
    </row>
    <row r="27" spans="1:11" ht="14.45" customHeight="1" x14ac:dyDescent="0.25">
      <c r="A27" s="1"/>
      <c r="B27" s="80" t="s">
        <v>639</v>
      </c>
      <c r="C27" s="76"/>
      <c r="D27" s="80" t="s">
        <v>640</v>
      </c>
      <c r="E27" s="75"/>
      <c r="F27" s="75"/>
      <c r="G27" s="75"/>
      <c r="H27" s="76"/>
      <c r="I27" s="80"/>
      <c r="J27" s="74" t="s">
        <v>641</v>
      </c>
      <c r="K27" s="76"/>
    </row>
    <row r="28" spans="1:11" ht="103.5" customHeight="1" x14ac:dyDescent="0.25">
      <c r="A28" s="1"/>
      <c r="B28" s="77"/>
      <c r="C28" s="79"/>
      <c r="D28" s="77"/>
      <c r="E28" s="78"/>
      <c r="F28" s="78"/>
      <c r="G28" s="78"/>
      <c r="H28" s="79"/>
      <c r="I28" s="83"/>
      <c r="J28" s="77"/>
      <c r="K28" s="79"/>
    </row>
    <row r="29" spans="1:11" ht="14.45" customHeight="1" x14ac:dyDescent="0.25">
      <c r="A29" s="1"/>
      <c r="B29" s="80" t="s">
        <v>642</v>
      </c>
      <c r="C29" s="76"/>
      <c r="D29" s="80" t="s">
        <v>35</v>
      </c>
      <c r="E29" s="75"/>
      <c r="F29" s="75"/>
      <c r="G29" s="75"/>
      <c r="H29" s="76"/>
      <c r="I29" s="80"/>
      <c r="J29" s="74"/>
      <c r="K29" s="76"/>
    </row>
    <row r="30" spans="1:11" x14ac:dyDescent="0.25">
      <c r="A30" s="1"/>
      <c r="B30" s="77"/>
      <c r="C30" s="79"/>
      <c r="D30" s="77"/>
      <c r="E30" s="78"/>
      <c r="F30" s="78"/>
      <c r="G30" s="78"/>
      <c r="H30" s="79"/>
      <c r="I30" s="83"/>
      <c r="J30" s="77"/>
      <c r="K30" s="79"/>
    </row>
    <row r="31" spans="1:11" ht="14.45" customHeight="1" x14ac:dyDescent="0.25">
      <c r="A31" s="1"/>
      <c r="B31" s="80" t="s">
        <v>643</v>
      </c>
      <c r="C31" s="76"/>
      <c r="D31" s="80" t="s">
        <v>644</v>
      </c>
      <c r="E31" s="75"/>
      <c r="F31" s="75"/>
      <c r="G31" s="75"/>
      <c r="H31" s="76"/>
      <c r="I31" s="80" t="s">
        <v>645</v>
      </c>
      <c r="J31" s="74" t="s">
        <v>646</v>
      </c>
      <c r="K31" s="76"/>
    </row>
    <row r="32" spans="1:11" x14ac:dyDescent="0.25">
      <c r="A32" s="1"/>
      <c r="B32" s="77"/>
      <c r="C32" s="79"/>
      <c r="D32" s="77"/>
      <c r="E32" s="78"/>
      <c r="F32" s="78"/>
      <c r="G32" s="78"/>
      <c r="H32" s="79"/>
      <c r="I32" s="83"/>
      <c r="J32" s="77"/>
      <c r="K32" s="79"/>
    </row>
    <row r="33" spans="1:11" ht="14.45" customHeight="1" x14ac:dyDescent="0.25">
      <c r="A33" s="1"/>
      <c r="B33" s="80" t="s">
        <v>647</v>
      </c>
      <c r="C33" s="76"/>
      <c r="D33" s="80" t="s">
        <v>648</v>
      </c>
      <c r="E33" s="75"/>
      <c r="F33" s="75"/>
      <c r="G33" s="75"/>
      <c r="H33" s="76"/>
      <c r="I33" s="80"/>
      <c r="J33" s="74"/>
      <c r="K33" s="76"/>
    </row>
    <row r="34" spans="1:11" x14ac:dyDescent="0.25">
      <c r="A34" s="1"/>
      <c r="B34" s="110"/>
      <c r="C34" s="111"/>
      <c r="D34" s="110"/>
      <c r="E34" s="71"/>
      <c r="F34" s="71"/>
      <c r="G34" s="71"/>
      <c r="H34" s="111"/>
      <c r="I34" s="179"/>
      <c r="J34" s="110"/>
      <c r="K34" s="111"/>
    </row>
    <row r="35" spans="1:11" x14ac:dyDescent="0.25">
      <c r="A35" s="1"/>
      <c r="B35" s="77"/>
      <c r="C35" s="79"/>
      <c r="D35" s="77"/>
      <c r="E35" s="78"/>
      <c r="F35" s="78"/>
      <c r="G35" s="78"/>
      <c r="H35" s="79"/>
      <c r="I35" s="83"/>
      <c r="J35" s="77"/>
      <c r="K35" s="79"/>
    </row>
    <row r="36" spans="1:11" x14ac:dyDescent="0.25">
      <c r="A36" s="1"/>
      <c r="B36" s="191" t="s">
        <v>649</v>
      </c>
      <c r="C36" s="76"/>
      <c r="D36" s="80" t="s">
        <v>648</v>
      </c>
      <c r="E36" s="75"/>
      <c r="F36" s="75"/>
      <c r="G36" s="75"/>
      <c r="H36" s="76"/>
      <c r="I36" s="80"/>
      <c r="J36" s="74"/>
      <c r="K36" s="76"/>
    </row>
    <row r="37" spans="1:11" x14ac:dyDescent="0.25">
      <c r="A37" s="1"/>
      <c r="B37" s="77"/>
      <c r="C37" s="79"/>
      <c r="D37" s="77"/>
      <c r="E37" s="78"/>
      <c r="F37" s="78"/>
      <c r="G37" s="78"/>
      <c r="H37" s="79"/>
      <c r="I37" s="83"/>
      <c r="J37" s="77"/>
      <c r="K37" s="79"/>
    </row>
    <row r="38" spans="1:11" ht="14.45" customHeight="1" x14ac:dyDescent="0.25">
      <c r="A38" s="1"/>
      <c r="B38" s="80" t="s">
        <v>650</v>
      </c>
      <c r="C38" s="76"/>
      <c r="D38" s="80" t="s">
        <v>648</v>
      </c>
      <c r="E38" s="75"/>
      <c r="F38" s="75"/>
      <c r="G38" s="75"/>
      <c r="H38" s="76"/>
      <c r="I38" s="80"/>
      <c r="J38" s="74"/>
      <c r="K38" s="76"/>
    </row>
    <row r="39" spans="1:11" x14ac:dyDescent="0.25">
      <c r="A39" s="1"/>
      <c r="B39" s="77"/>
      <c r="C39" s="79"/>
      <c r="D39" s="77"/>
      <c r="E39" s="78"/>
      <c r="F39" s="78"/>
      <c r="G39" s="78"/>
      <c r="H39" s="79"/>
      <c r="I39" s="83"/>
      <c r="J39" s="77"/>
      <c r="K39" s="79"/>
    </row>
    <row r="40" spans="1:11" ht="14.45" customHeight="1" x14ac:dyDescent="0.25">
      <c r="A40" s="1"/>
      <c r="B40" s="80" t="s">
        <v>651</v>
      </c>
      <c r="C40" s="76"/>
      <c r="D40" s="80" t="s">
        <v>648</v>
      </c>
      <c r="E40" s="75"/>
      <c r="F40" s="75"/>
      <c r="G40" s="75"/>
      <c r="H40" s="76"/>
      <c r="I40" s="80"/>
      <c r="J40" s="74"/>
      <c r="K40" s="76"/>
    </row>
    <row r="41" spans="1:11" x14ac:dyDescent="0.25">
      <c r="A41" s="1"/>
      <c r="B41" s="77"/>
      <c r="C41" s="79"/>
      <c r="D41" s="77"/>
      <c r="E41" s="78"/>
      <c r="F41" s="78"/>
      <c r="G41" s="78"/>
      <c r="H41" s="79"/>
      <c r="I41" s="83"/>
      <c r="J41" s="77"/>
      <c r="K41" s="79"/>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s="30" customFormat="1" ht="13.5" customHeight="1" x14ac:dyDescent="0.25">
      <c r="A49" s="31"/>
      <c r="B49" s="189" t="s">
        <v>652</v>
      </c>
      <c r="C49" s="190"/>
      <c r="D49" s="190"/>
      <c r="E49" s="190"/>
      <c r="F49" s="190"/>
      <c r="G49" s="190"/>
      <c r="H49" s="190"/>
      <c r="I49" s="190"/>
      <c r="J49" s="190"/>
      <c r="K49" s="190"/>
    </row>
    <row r="50" spans="1:11" x14ac:dyDescent="0.25">
      <c r="A50" s="1"/>
      <c r="B50" s="6"/>
      <c r="C50" s="6"/>
      <c r="D50" s="6"/>
      <c r="E50" s="6"/>
      <c r="F50" s="6"/>
      <c r="G50" s="6"/>
      <c r="H50" s="6"/>
      <c r="I50" s="6"/>
      <c r="J50" s="6"/>
      <c r="K50" s="6"/>
    </row>
    <row r="51" spans="1:11" x14ac:dyDescent="0.25">
      <c r="A51" s="1"/>
      <c r="B51" s="6"/>
      <c r="C51" s="6"/>
      <c r="D51" s="6"/>
      <c r="E51" s="6"/>
      <c r="F51" s="6"/>
      <c r="G51" s="6"/>
      <c r="H51" s="6"/>
      <c r="I51" s="6"/>
      <c r="J51" s="6"/>
      <c r="K51" s="6"/>
    </row>
    <row r="52" spans="1:11" x14ac:dyDescent="0.25">
      <c r="A52" s="1"/>
      <c r="B52" s="6"/>
      <c r="C52" s="6"/>
      <c r="D52" s="6"/>
      <c r="E52" s="6"/>
      <c r="F52" s="6"/>
      <c r="G52" s="6"/>
      <c r="H52" s="6"/>
      <c r="I52" s="6"/>
      <c r="J52" s="6"/>
      <c r="K52" s="6"/>
    </row>
    <row r="53" spans="1:11" x14ac:dyDescent="0.25">
      <c r="A53" s="1"/>
      <c r="B53" s="6"/>
      <c r="C53" s="6"/>
      <c r="D53" s="6"/>
      <c r="E53" s="6"/>
      <c r="F53" s="6"/>
      <c r="G53" s="6"/>
      <c r="H53" s="6"/>
      <c r="I53" s="6"/>
      <c r="J53" s="6"/>
      <c r="K53" s="6"/>
    </row>
    <row r="54" spans="1:11" x14ac:dyDescent="0.25">
      <c r="A54" s="1"/>
      <c r="B54" s="6"/>
      <c r="C54" s="6"/>
      <c r="D54" s="6"/>
      <c r="E54" s="6"/>
      <c r="F54" s="6"/>
      <c r="G54" s="6"/>
      <c r="H54" s="6"/>
      <c r="I54" s="6"/>
      <c r="J54" s="6"/>
      <c r="K54" s="6"/>
    </row>
    <row r="55" spans="1:11" x14ac:dyDescent="0.25">
      <c r="A55" s="1"/>
      <c r="B55" s="6"/>
      <c r="C55" s="6"/>
      <c r="D55" s="6"/>
      <c r="E55" s="6"/>
      <c r="F55" s="6"/>
      <c r="G55" s="6"/>
      <c r="H55" s="6"/>
      <c r="I55" s="6"/>
      <c r="J55" s="6"/>
      <c r="K55" s="6"/>
    </row>
    <row r="56" spans="1:11" x14ac:dyDescent="0.25">
      <c r="A56" s="1"/>
      <c r="B56" s="6"/>
      <c r="C56" s="6"/>
      <c r="D56" s="6"/>
      <c r="E56" s="6"/>
      <c r="F56" s="6"/>
      <c r="G56" s="6"/>
      <c r="H56" s="6"/>
      <c r="I56" s="6"/>
      <c r="J56" s="6"/>
      <c r="K56" s="6"/>
    </row>
    <row r="57" spans="1:11" x14ac:dyDescent="0.25">
      <c r="A57" s="1"/>
      <c r="B57" s="6"/>
      <c r="C57" s="6"/>
      <c r="D57" s="6"/>
      <c r="E57" s="6"/>
      <c r="F57" s="6"/>
      <c r="G57" s="6"/>
      <c r="H57" s="6"/>
      <c r="I57" s="6"/>
      <c r="J57" s="6"/>
      <c r="K57" s="6"/>
    </row>
    <row r="58" spans="1:11" ht="15.6" customHeight="1" x14ac:dyDescent="0.25">
      <c r="A58" s="1"/>
      <c r="B58" s="6"/>
      <c r="C58" s="6"/>
      <c r="D58" s="6"/>
      <c r="E58" s="6"/>
      <c r="F58" s="6"/>
      <c r="G58" s="6"/>
      <c r="H58" s="6"/>
      <c r="I58" s="6"/>
      <c r="J58" s="6"/>
      <c r="K58" s="6"/>
    </row>
  </sheetData>
  <sheetProtection sheet="1" objects="1" scenarios="1" formatColumns="0" formatRows="0"/>
  <mergeCells count="63">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31:C32"/>
    <mergeCell ref="I29:I30"/>
    <mergeCell ref="B38:C39"/>
    <mergeCell ref="D36:H37"/>
    <mergeCell ref="D33:H35"/>
    <mergeCell ref="D29:H30"/>
    <mergeCell ref="D31:H32"/>
    <mergeCell ref="J23:K24"/>
    <mergeCell ref="I33:I35"/>
    <mergeCell ref="I27:I28"/>
    <mergeCell ref="I40:I41"/>
    <mergeCell ref="I38:I39"/>
    <mergeCell ref="J31:K32"/>
    <mergeCell ref="J29:K30"/>
    <mergeCell ref="J27:K28"/>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18"/>
  <sheetViews>
    <sheetView showGridLines="0" view="pageBreakPreview" zoomScaleNormal="100" zoomScaleSheetLayoutView="100" workbookViewId="0">
      <selection activeCell="S9" sqref="S9"/>
    </sheetView>
  </sheetViews>
  <sheetFormatPr defaultColWidth="8.85546875" defaultRowHeight="15" x14ac:dyDescent="0.25"/>
  <cols>
    <col min="1" max="2" width="1.42578125" customWidth="1"/>
    <col min="4" max="4" width="5.28515625" customWidth="1"/>
    <col min="6" max="6" width="14.42578125" customWidth="1"/>
    <col min="7" max="7" width="19.140625" customWidth="1"/>
    <col min="12" max="12" width="5.7109375" customWidth="1"/>
  </cols>
  <sheetData>
    <row r="1" spans="1:12" x14ac:dyDescent="0.25">
      <c r="A1" s="11"/>
      <c r="B1" s="11"/>
      <c r="C1" s="11"/>
      <c r="D1" s="11"/>
      <c r="E1" s="11"/>
      <c r="F1" s="11"/>
      <c r="G1" s="11"/>
      <c r="H1" s="11"/>
      <c r="I1" s="11"/>
      <c r="J1" s="11"/>
      <c r="K1" s="11"/>
      <c r="L1" s="11"/>
    </row>
    <row r="2" spans="1:12" ht="19.5" customHeight="1" x14ac:dyDescent="0.25">
      <c r="A2" s="11"/>
      <c r="B2" s="11"/>
      <c r="C2" s="177" t="s">
        <v>653</v>
      </c>
      <c r="D2" s="71"/>
      <c r="E2" s="71"/>
      <c r="F2" s="71"/>
      <c r="G2" s="71"/>
      <c r="H2" s="71"/>
      <c r="I2" s="71"/>
      <c r="J2" s="71"/>
      <c r="K2" s="71"/>
      <c r="L2" s="71"/>
    </row>
    <row r="3" spans="1:12" x14ac:dyDescent="0.25">
      <c r="A3" s="11"/>
      <c r="B3" s="11"/>
      <c r="C3" s="14"/>
      <c r="D3" s="14"/>
      <c r="E3" s="14"/>
      <c r="F3" s="14"/>
      <c r="G3" s="14"/>
      <c r="H3" s="14"/>
      <c r="I3" s="14"/>
      <c r="J3" s="14"/>
      <c r="K3" s="14"/>
      <c r="L3" s="14"/>
    </row>
    <row r="4" spans="1:12" ht="14.45" customHeight="1" x14ac:dyDescent="0.25">
      <c r="A4" s="11"/>
      <c r="B4" s="11"/>
      <c r="C4" s="201" t="s">
        <v>654</v>
      </c>
      <c r="D4" s="75"/>
      <c r="E4" s="75"/>
      <c r="F4" s="75"/>
      <c r="G4" s="75"/>
      <c r="H4" s="75"/>
      <c r="I4" s="75"/>
      <c r="J4" s="75"/>
      <c r="K4" s="75"/>
      <c r="L4" s="75"/>
    </row>
    <row r="5" spans="1:12" ht="14.45" customHeight="1" x14ac:dyDescent="0.25">
      <c r="A5" s="11"/>
      <c r="B5" s="11"/>
      <c r="C5" s="110"/>
      <c r="D5" s="71"/>
      <c r="E5" s="71"/>
      <c r="F5" s="71"/>
      <c r="G5" s="71"/>
      <c r="H5" s="71"/>
      <c r="I5" s="71"/>
      <c r="J5" s="71"/>
      <c r="K5" s="71"/>
      <c r="L5" s="71"/>
    </row>
    <row r="6" spans="1:12" ht="17.100000000000001" customHeight="1" x14ac:dyDescent="0.25">
      <c r="A6" s="11"/>
      <c r="B6" s="11"/>
      <c r="C6" s="77"/>
      <c r="D6" s="78"/>
      <c r="E6" s="78"/>
      <c r="F6" s="78"/>
      <c r="G6" s="78"/>
      <c r="H6" s="78"/>
      <c r="I6" s="78"/>
      <c r="J6" s="78"/>
      <c r="K6" s="78"/>
      <c r="L6" s="78"/>
    </row>
    <row r="7" spans="1:12" ht="17.100000000000001" customHeight="1" x14ac:dyDescent="0.25">
      <c r="A7" s="11"/>
      <c r="B7" s="11"/>
      <c r="C7" s="98"/>
      <c r="D7" s="81"/>
      <c r="E7" s="81"/>
      <c r="F7" s="81"/>
      <c r="G7" s="81"/>
      <c r="H7" s="81"/>
      <c r="I7" s="81"/>
      <c r="J7" s="81"/>
      <c r="K7" s="81"/>
      <c r="L7" s="81"/>
    </row>
    <row r="8" spans="1:12" ht="34.5" customHeight="1" x14ac:dyDescent="0.25">
      <c r="A8" s="11"/>
      <c r="B8" s="11"/>
      <c r="C8" s="203" t="s">
        <v>655</v>
      </c>
      <c r="D8" s="76"/>
      <c r="E8" s="202" t="s">
        <v>656</v>
      </c>
      <c r="F8" s="82"/>
      <c r="G8" s="33" t="s">
        <v>657</v>
      </c>
      <c r="H8" s="199" t="s">
        <v>658</v>
      </c>
      <c r="I8" s="75"/>
      <c r="J8" s="75"/>
      <c r="K8" s="75"/>
      <c r="L8" s="200"/>
    </row>
    <row r="9" spans="1:12" ht="80.25" customHeight="1" x14ac:dyDescent="0.25">
      <c r="A9" s="11"/>
      <c r="B9" s="11"/>
      <c r="C9" s="74" t="s">
        <v>659</v>
      </c>
      <c r="D9" s="197"/>
      <c r="E9" s="74" t="s">
        <v>660</v>
      </c>
      <c r="F9" s="197"/>
      <c r="G9" s="18" t="s">
        <v>661</v>
      </c>
      <c r="H9" s="192" t="s">
        <v>662</v>
      </c>
      <c r="I9" s="193"/>
      <c r="J9" s="193"/>
      <c r="K9" s="193"/>
      <c r="L9" s="194"/>
    </row>
    <row r="10" spans="1:12" ht="114" customHeight="1" x14ac:dyDescent="0.25">
      <c r="A10" s="11"/>
      <c r="B10" s="11"/>
      <c r="C10" s="74" t="s">
        <v>659</v>
      </c>
      <c r="D10" s="197"/>
      <c r="E10" s="74" t="s">
        <v>663</v>
      </c>
      <c r="F10" s="197"/>
      <c r="G10" s="18" t="s">
        <v>664</v>
      </c>
      <c r="H10" s="192" t="s">
        <v>665</v>
      </c>
      <c r="I10" s="193"/>
      <c r="J10" s="193"/>
      <c r="K10" s="193"/>
      <c r="L10" s="194"/>
    </row>
    <row r="11" spans="1:12" ht="122.25" customHeight="1" x14ac:dyDescent="0.25">
      <c r="A11" s="11"/>
      <c r="B11" s="11"/>
      <c r="C11" s="74" t="s">
        <v>659</v>
      </c>
      <c r="D11" s="197"/>
      <c r="E11" s="74" t="s">
        <v>666</v>
      </c>
      <c r="F11" s="197"/>
      <c r="G11" s="18" t="s">
        <v>667</v>
      </c>
      <c r="H11" s="192" t="s">
        <v>668</v>
      </c>
      <c r="I11" s="193"/>
      <c r="J11" s="193"/>
      <c r="K11" s="193"/>
      <c r="L11" s="194"/>
    </row>
    <row r="12" spans="1:12" ht="132.75" customHeight="1" x14ac:dyDescent="0.25">
      <c r="A12" s="11"/>
      <c r="B12" s="11"/>
      <c r="C12" s="74" t="s">
        <v>669</v>
      </c>
      <c r="D12" s="197"/>
      <c r="E12" s="74" t="s">
        <v>670</v>
      </c>
      <c r="F12" s="197"/>
      <c r="G12" s="18" t="s">
        <v>671</v>
      </c>
      <c r="H12" s="192" t="s">
        <v>672</v>
      </c>
      <c r="I12" s="193"/>
      <c r="J12" s="193"/>
      <c r="K12" s="193"/>
      <c r="L12" s="194"/>
    </row>
    <row r="13" spans="1:12" ht="77.25" customHeight="1" x14ac:dyDescent="0.25">
      <c r="A13" s="11"/>
      <c r="B13" s="11"/>
      <c r="C13" s="74" t="s">
        <v>673</v>
      </c>
      <c r="D13" s="197"/>
      <c r="E13" s="74" t="s">
        <v>674</v>
      </c>
      <c r="F13" s="197"/>
      <c r="G13" s="18" t="s">
        <v>675</v>
      </c>
      <c r="H13" s="192" t="s">
        <v>676</v>
      </c>
      <c r="I13" s="193"/>
      <c r="J13" s="193"/>
      <c r="K13" s="193"/>
      <c r="L13" s="194"/>
    </row>
    <row r="14" spans="1:12" ht="72.75" customHeight="1" x14ac:dyDescent="0.25">
      <c r="A14" s="11"/>
      <c r="B14" s="11"/>
      <c r="C14" s="74" t="s">
        <v>673</v>
      </c>
      <c r="D14" s="197"/>
      <c r="E14" s="74" t="s">
        <v>677</v>
      </c>
      <c r="F14" s="197"/>
      <c r="G14" s="18" t="s">
        <v>678</v>
      </c>
      <c r="H14" s="192" t="s">
        <v>679</v>
      </c>
      <c r="I14" s="193"/>
      <c r="J14" s="193"/>
      <c r="K14" s="193"/>
      <c r="L14" s="194"/>
    </row>
    <row r="15" spans="1:12" ht="77.25" customHeight="1" x14ac:dyDescent="0.25">
      <c r="A15" s="11"/>
      <c r="B15" s="11"/>
      <c r="C15" s="74" t="s">
        <v>680</v>
      </c>
      <c r="D15" s="197"/>
      <c r="E15" s="74" t="s">
        <v>681</v>
      </c>
      <c r="F15" s="197"/>
      <c r="G15" s="18" t="s">
        <v>682</v>
      </c>
      <c r="H15" s="192" t="s">
        <v>683</v>
      </c>
      <c r="I15" s="193"/>
      <c r="J15" s="193"/>
      <c r="K15" s="193"/>
      <c r="L15" s="194"/>
    </row>
    <row r="16" spans="1:12" ht="17.100000000000001" customHeight="1" x14ac:dyDescent="0.25">
      <c r="A16" s="11"/>
      <c r="B16" s="11"/>
      <c r="C16" s="198"/>
      <c r="D16" s="82"/>
      <c r="E16" s="198"/>
      <c r="F16" s="82"/>
      <c r="G16" s="24"/>
      <c r="H16" s="195"/>
      <c r="I16" s="81"/>
      <c r="J16" s="81"/>
      <c r="K16" s="81"/>
      <c r="L16" s="196"/>
    </row>
    <row r="17" spans="1:12" ht="17.100000000000001" customHeight="1" x14ac:dyDescent="0.25">
      <c r="A17" s="11"/>
      <c r="B17" s="11"/>
      <c r="C17" s="71"/>
      <c r="D17" s="71"/>
      <c r="E17" s="71"/>
      <c r="F17" s="71"/>
      <c r="G17" s="71"/>
      <c r="H17" s="71"/>
      <c r="I17" s="71"/>
      <c r="J17" s="71"/>
      <c r="K17" s="71"/>
      <c r="L17" s="71"/>
    </row>
    <row r="18" spans="1:12" ht="17.100000000000001" customHeight="1" x14ac:dyDescent="0.25">
      <c r="A18" s="11"/>
      <c r="B18" s="11"/>
      <c r="C18" s="71"/>
      <c r="D18" s="71"/>
      <c r="E18" s="71"/>
      <c r="F18" s="71"/>
      <c r="G18" s="71"/>
      <c r="H18" s="71"/>
      <c r="I18" s="71"/>
      <c r="J18" s="71"/>
      <c r="K18" s="71"/>
      <c r="L18" s="71"/>
    </row>
  </sheetData>
  <sheetProtection sheet="1" objects="1" scenarios="1" formatColumns="0" formatRows="0"/>
  <mergeCells count="31">
    <mergeCell ref="C2:L2"/>
    <mergeCell ref="E13:F13"/>
    <mergeCell ref="C12:D12"/>
    <mergeCell ref="E15:F15"/>
    <mergeCell ref="H13:L13"/>
    <mergeCell ref="H15:L15"/>
    <mergeCell ref="H8:L8"/>
    <mergeCell ref="C14:D14"/>
    <mergeCell ref="H9:L9"/>
    <mergeCell ref="C4:L6"/>
    <mergeCell ref="C7:L7"/>
    <mergeCell ref="E8:F8"/>
    <mergeCell ref="C8:D8"/>
    <mergeCell ref="C9:D9"/>
    <mergeCell ref="E9:F9"/>
    <mergeCell ref="C17:L18"/>
    <mergeCell ref="H10:L10"/>
    <mergeCell ref="H16:L16"/>
    <mergeCell ref="E12:F12"/>
    <mergeCell ref="E14:F14"/>
    <mergeCell ref="C10:D10"/>
    <mergeCell ref="C16:D16"/>
    <mergeCell ref="E10:F10"/>
    <mergeCell ref="C15:D15"/>
    <mergeCell ref="H14:L14"/>
    <mergeCell ref="C13:D13"/>
    <mergeCell ref="E16:F16"/>
    <mergeCell ref="H12:L12"/>
    <mergeCell ref="H11:L11"/>
    <mergeCell ref="C11:D11"/>
    <mergeCell ref="E11:F11"/>
  </mergeCells>
  <dataValidations count="1">
    <dataValidation type="list" allowBlank="1" showInputMessage="1" showErrorMessage="1" prompt="Select Profile" sqref="C9:D16"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9"/>
  <sheetViews>
    <sheetView showGridLines="0" view="pageBreakPreview" zoomScaleNormal="100" zoomScaleSheetLayoutView="100" workbookViewId="0">
      <selection activeCell="W15" sqref="W15"/>
    </sheetView>
  </sheetViews>
  <sheetFormatPr defaultColWidth="8.85546875" defaultRowHeight="15" x14ac:dyDescent="0.25"/>
  <cols>
    <col min="1" max="1" width="1.42578125" customWidth="1"/>
  </cols>
  <sheetData>
    <row r="1" spans="1:11" x14ac:dyDescent="0.25">
      <c r="A1" s="11"/>
      <c r="B1" s="11"/>
      <c r="C1" s="11"/>
      <c r="D1" s="11"/>
      <c r="E1" s="11"/>
      <c r="F1" s="11"/>
      <c r="G1" s="11"/>
      <c r="H1" s="11"/>
      <c r="I1" s="11"/>
      <c r="J1" s="11"/>
      <c r="K1" s="11"/>
    </row>
    <row r="2" spans="1:11" ht="19.5" customHeight="1" x14ac:dyDescent="0.25">
      <c r="A2" s="11"/>
      <c r="B2" s="177" t="s">
        <v>684</v>
      </c>
      <c r="C2" s="71"/>
      <c r="D2" s="71"/>
      <c r="E2" s="71"/>
      <c r="F2" s="71"/>
      <c r="G2" s="71"/>
      <c r="H2" s="71"/>
      <c r="I2" s="71"/>
      <c r="J2" s="71"/>
      <c r="K2" s="71"/>
    </row>
    <row r="3" spans="1:11" x14ac:dyDescent="0.25">
      <c r="A3" s="11"/>
      <c r="B3" s="14"/>
      <c r="C3" s="14"/>
      <c r="D3" s="14"/>
      <c r="E3" s="14"/>
      <c r="F3" s="14"/>
      <c r="G3" s="14"/>
      <c r="H3" s="14"/>
      <c r="I3" s="14"/>
      <c r="J3" s="14"/>
      <c r="K3" s="14"/>
    </row>
    <row r="4" spans="1:11" ht="14.45" customHeight="1" x14ac:dyDescent="0.25">
      <c r="A4" s="11"/>
      <c r="B4" s="209" t="s">
        <v>685</v>
      </c>
      <c r="C4" s="75"/>
      <c r="D4" s="75"/>
      <c r="E4" s="75"/>
      <c r="F4" s="75"/>
      <c r="G4" s="75"/>
      <c r="H4" s="75"/>
      <c r="I4" s="75"/>
      <c r="J4" s="75"/>
      <c r="K4" s="76"/>
    </row>
    <row r="5" spans="1:11" ht="25.5" customHeight="1" x14ac:dyDescent="0.25">
      <c r="A5" s="11"/>
      <c r="B5" s="77"/>
      <c r="C5" s="78"/>
      <c r="D5" s="78"/>
      <c r="E5" s="78"/>
      <c r="F5" s="78"/>
      <c r="G5" s="78"/>
      <c r="H5" s="78"/>
      <c r="I5" s="78"/>
      <c r="J5" s="78"/>
      <c r="K5" s="79"/>
    </row>
    <row r="6" spans="1:11" ht="17.100000000000001" customHeight="1" x14ac:dyDescent="0.25">
      <c r="A6" s="11"/>
      <c r="B6" s="204" t="s">
        <v>686</v>
      </c>
      <c r="C6" s="75"/>
      <c r="D6" s="76"/>
      <c r="E6" s="204" t="s">
        <v>687</v>
      </c>
      <c r="F6" s="204" t="s">
        <v>688</v>
      </c>
      <c r="G6" s="75"/>
      <c r="H6" s="75"/>
      <c r="I6" s="75"/>
      <c r="J6" s="75"/>
      <c r="K6" s="76"/>
    </row>
    <row r="7" spans="1:11" ht="17.100000000000001" customHeight="1" x14ac:dyDescent="0.25">
      <c r="A7" s="11"/>
      <c r="B7" s="77"/>
      <c r="C7" s="78"/>
      <c r="D7" s="79"/>
      <c r="E7" s="83"/>
      <c r="F7" s="77"/>
      <c r="G7" s="78"/>
      <c r="H7" s="78"/>
      <c r="I7" s="78"/>
      <c r="J7" s="78"/>
      <c r="K7" s="79"/>
    </row>
    <row r="8" spans="1:11" ht="14.45" customHeight="1" x14ac:dyDescent="0.25">
      <c r="A8" s="11"/>
      <c r="B8" s="205" t="s">
        <v>689</v>
      </c>
      <c r="C8" s="75"/>
      <c r="D8" s="76"/>
      <c r="E8" s="74" t="s">
        <v>80</v>
      </c>
      <c r="F8" s="91" t="s">
        <v>690</v>
      </c>
      <c r="G8" s="92"/>
      <c r="H8" s="92"/>
      <c r="I8" s="92"/>
      <c r="J8" s="92"/>
      <c r="K8" s="93"/>
    </row>
    <row r="9" spans="1:11" ht="17.100000000000001" customHeight="1" x14ac:dyDescent="0.25">
      <c r="A9" s="11"/>
      <c r="B9" s="110"/>
      <c r="C9" s="71"/>
      <c r="D9" s="111"/>
      <c r="E9" s="179"/>
      <c r="F9" s="206"/>
      <c r="G9" s="207"/>
      <c r="H9" s="207"/>
      <c r="I9" s="207"/>
      <c r="J9" s="207"/>
      <c r="K9" s="208"/>
    </row>
    <row r="10" spans="1:11" ht="17.100000000000001" customHeight="1" x14ac:dyDescent="0.25">
      <c r="A10" s="11"/>
      <c r="B10" s="110"/>
      <c r="C10" s="71"/>
      <c r="D10" s="111"/>
      <c r="E10" s="179"/>
      <c r="F10" s="206"/>
      <c r="G10" s="207"/>
      <c r="H10" s="207"/>
      <c r="I10" s="207"/>
      <c r="J10" s="207"/>
      <c r="K10" s="208"/>
    </row>
    <row r="11" spans="1:11" ht="75" customHeight="1" x14ac:dyDescent="0.25">
      <c r="A11" s="11"/>
      <c r="B11" s="77"/>
      <c r="C11" s="78"/>
      <c r="D11" s="79"/>
      <c r="E11" s="83"/>
      <c r="F11" s="94"/>
      <c r="G11" s="95"/>
      <c r="H11" s="95"/>
      <c r="I11" s="95"/>
      <c r="J11" s="95"/>
      <c r="K11" s="96"/>
    </row>
    <row r="12" spans="1:11" ht="14.45" customHeight="1" x14ac:dyDescent="0.25">
      <c r="A12" s="11"/>
      <c r="B12" s="205" t="s">
        <v>691</v>
      </c>
      <c r="C12" s="75"/>
      <c r="D12" s="76"/>
      <c r="E12" s="74" t="s">
        <v>80</v>
      </c>
      <c r="F12" s="91" t="s">
        <v>692</v>
      </c>
      <c r="G12" s="92"/>
      <c r="H12" s="92"/>
      <c r="I12" s="92"/>
      <c r="J12" s="92"/>
      <c r="K12" s="93"/>
    </row>
    <row r="13" spans="1:11" ht="17.100000000000001" customHeight="1" x14ac:dyDescent="0.25">
      <c r="A13" s="11"/>
      <c r="B13" s="110"/>
      <c r="C13" s="71"/>
      <c r="D13" s="111"/>
      <c r="E13" s="179"/>
      <c r="F13" s="206"/>
      <c r="G13" s="207"/>
      <c r="H13" s="207"/>
      <c r="I13" s="207"/>
      <c r="J13" s="207"/>
      <c r="K13" s="208"/>
    </row>
    <row r="14" spans="1:11" ht="17.100000000000001" customHeight="1" x14ac:dyDescent="0.25">
      <c r="A14" s="11"/>
      <c r="B14" s="110"/>
      <c r="C14" s="71"/>
      <c r="D14" s="111"/>
      <c r="E14" s="179"/>
      <c r="F14" s="206"/>
      <c r="G14" s="207"/>
      <c r="H14" s="207"/>
      <c r="I14" s="207"/>
      <c r="J14" s="207"/>
      <c r="K14" s="208"/>
    </row>
    <row r="15" spans="1:11" ht="40.5" customHeight="1" x14ac:dyDescent="0.25">
      <c r="A15" s="11"/>
      <c r="B15" s="77"/>
      <c r="C15" s="78"/>
      <c r="D15" s="79"/>
      <c r="E15" s="83"/>
      <c r="F15" s="94"/>
      <c r="G15" s="95"/>
      <c r="H15" s="95"/>
      <c r="I15" s="95"/>
      <c r="J15" s="95"/>
      <c r="K15" s="96"/>
    </row>
    <row r="16" spans="1:11" ht="14.45" customHeight="1" x14ac:dyDescent="0.25">
      <c r="A16" s="11"/>
      <c r="B16" s="205" t="s">
        <v>693</v>
      </c>
      <c r="C16" s="75"/>
      <c r="D16" s="76"/>
      <c r="E16" s="74" t="s">
        <v>80</v>
      </c>
      <c r="F16" s="91" t="s">
        <v>694</v>
      </c>
      <c r="G16" s="92"/>
      <c r="H16" s="92"/>
      <c r="I16" s="92"/>
      <c r="J16" s="92"/>
      <c r="K16" s="93"/>
    </row>
    <row r="17" spans="1:11" ht="17.100000000000001" customHeight="1" x14ac:dyDescent="0.25">
      <c r="A17" s="11"/>
      <c r="B17" s="110"/>
      <c r="C17" s="71"/>
      <c r="D17" s="111"/>
      <c r="E17" s="179"/>
      <c r="F17" s="206"/>
      <c r="G17" s="207"/>
      <c r="H17" s="207"/>
      <c r="I17" s="207"/>
      <c r="J17" s="207"/>
      <c r="K17" s="208"/>
    </row>
    <row r="18" spans="1:11" ht="17.100000000000001" customHeight="1" x14ac:dyDescent="0.25">
      <c r="A18" s="11"/>
      <c r="B18" s="110"/>
      <c r="C18" s="71"/>
      <c r="D18" s="111"/>
      <c r="E18" s="179"/>
      <c r="F18" s="206"/>
      <c r="G18" s="207"/>
      <c r="H18" s="207"/>
      <c r="I18" s="207"/>
      <c r="J18" s="207"/>
      <c r="K18" s="208"/>
    </row>
    <row r="19" spans="1:11" ht="17.100000000000001" customHeight="1" x14ac:dyDescent="0.25">
      <c r="A19" s="11"/>
      <c r="B19" s="77"/>
      <c r="C19" s="78"/>
      <c r="D19" s="79"/>
      <c r="E19" s="83"/>
      <c r="F19" s="94"/>
      <c r="G19" s="95"/>
      <c r="H19" s="95"/>
      <c r="I19" s="95"/>
      <c r="J19" s="95"/>
      <c r="K19" s="96"/>
    </row>
    <row r="20" spans="1:11" ht="14.45" customHeight="1" x14ac:dyDescent="0.25">
      <c r="A20" s="11"/>
      <c r="B20" s="80" t="s">
        <v>695</v>
      </c>
      <c r="C20" s="75"/>
      <c r="D20" s="76"/>
      <c r="E20" s="74" t="s">
        <v>80</v>
      </c>
      <c r="F20" s="74" t="s">
        <v>696</v>
      </c>
      <c r="G20" s="75"/>
      <c r="H20" s="75"/>
      <c r="I20" s="75"/>
      <c r="J20" s="75"/>
      <c r="K20" s="76"/>
    </row>
    <row r="21" spans="1:11" ht="17.100000000000001" customHeight="1" x14ac:dyDescent="0.25">
      <c r="A21" s="11"/>
      <c r="B21" s="110"/>
      <c r="C21" s="71"/>
      <c r="D21" s="111"/>
      <c r="E21" s="179"/>
      <c r="F21" s="110"/>
      <c r="G21" s="71"/>
      <c r="H21" s="71"/>
      <c r="I21" s="71"/>
      <c r="J21" s="71"/>
      <c r="K21" s="111"/>
    </row>
    <row r="22" spans="1:11" ht="17.100000000000001" customHeight="1" x14ac:dyDescent="0.25">
      <c r="A22" s="11"/>
      <c r="B22" s="110"/>
      <c r="C22" s="71"/>
      <c r="D22" s="111"/>
      <c r="E22" s="179"/>
      <c r="F22" s="110"/>
      <c r="G22" s="71"/>
      <c r="H22" s="71"/>
      <c r="I22" s="71"/>
      <c r="J22" s="71"/>
      <c r="K22" s="111"/>
    </row>
    <row r="23" spans="1:11" ht="58.5" customHeight="1" x14ac:dyDescent="0.25">
      <c r="A23" s="11"/>
      <c r="B23" s="77"/>
      <c r="C23" s="78"/>
      <c r="D23" s="79"/>
      <c r="E23" s="83"/>
      <c r="F23" s="77"/>
      <c r="G23" s="78"/>
      <c r="H23" s="78"/>
      <c r="I23" s="78"/>
      <c r="J23" s="78"/>
      <c r="K23" s="79"/>
    </row>
    <row r="24" spans="1:11" ht="17.100000000000001" customHeight="1" x14ac:dyDescent="0.25">
      <c r="A24" s="11"/>
      <c r="B24" s="11"/>
      <c r="C24" s="11"/>
      <c r="D24" s="11"/>
      <c r="E24" s="11"/>
      <c r="F24" s="11"/>
      <c r="G24" s="11"/>
      <c r="H24" s="11"/>
      <c r="I24" s="11"/>
      <c r="J24" s="11"/>
      <c r="K24" s="11"/>
    </row>
    <row r="25" spans="1:11" ht="17.100000000000001" customHeight="1" x14ac:dyDescent="0.25">
      <c r="A25" s="11"/>
      <c r="B25" s="11"/>
      <c r="C25" s="11"/>
      <c r="D25" s="11"/>
      <c r="E25" s="11"/>
      <c r="F25" s="11"/>
      <c r="G25" s="11"/>
      <c r="H25" s="11"/>
      <c r="I25" s="11"/>
      <c r="J25" s="11"/>
      <c r="K25" s="11"/>
    </row>
    <row r="26" spans="1:11" ht="17.100000000000001" customHeight="1" x14ac:dyDescent="0.25">
      <c r="A26" s="11"/>
      <c r="B26" s="11"/>
      <c r="C26" s="11"/>
      <c r="D26" s="11"/>
      <c r="E26" s="11"/>
      <c r="F26" s="11"/>
      <c r="G26" s="11"/>
      <c r="H26" s="11"/>
      <c r="I26" s="11"/>
      <c r="J26" s="11"/>
      <c r="K26" s="11"/>
    </row>
    <row r="27" spans="1:11" ht="17.100000000000001" customHeight="1" x14ac:dyDescent="0.25">
      <c r="A27" s="11"/>
      <c r="B27" s="11"/>
      <c r="C27" s="11"/>
      <c r="D27" s="11"/>
      <c r="E27" s="11"/>
      <c r="F27" s="11"/>
      <c r="G27" s="11"/>
      <c r="H27" s="11"/>
      <c r="I27" s="11"/>
      <c r="J27" s="11"/>
      <c r="K27" s="11"/>
    </row>
    <row r="28" spans="1:11" ht="17.100000000000001" customHeight="1" x14ac:dyDescent="0.25">
      <c r="A28" s="11"/>
      <c r="B28" s="11"/>
      <c r="C28" s="11"/>
      <c r="D28" s="11"/>
      <c r="E28" s="11"/>
      <c r="F28" s="11"/>
      <c r="G28" s="11"/>
      <c r="H28" s="11"/>
      <c r="I28" s="11"/>
      <c r="J28" s="11"/>
      <c r="K28" s="11"/>
    </row>
    <row r="29" spans="1:11" ht="17.100000000000001" customHeight="1" x14ac:dyDescent="0.25">
      <c r="A29" s="11"/>
      <c r="B29" s="11"/>
      <c r="C29" s="11"/>
      <c r="D29" s="11"/>
      <c r="E29" s="11"/>
      <c r="F29" s="11"/>
      <c r="G29" s="11"/>
      <c r="H29" s="11"/>
      <c r="I29" s="11"/>
      <c r="J29" s="11"/>
      <c r="K29" s="11"/>
    </row>
    <row r="30" spans="1:11" ht="17.100000000000001" customHeight="1" x14ac:dyDescent="0.25">
      <c r="A30" s="11"/>
      <c r="B30" s="11"/>
      <c r="C30" s="11"/>
      <c r="D30" s="11"/>
      <c r="E30" s="11"/>
      <c r="F30" s="11"/>
      <c r="G30" s="11"/>
      <c r="H30" s="11"/>
      <c r="I30" s="11"/>
      <c r="J30" s="11"/>
      <c r="K30" s="11"/>
    </row>
    <row r="31" spans="1:11" ht="17.100000000000001" customHeight="1" x14ac:dyDescent="0.25">
      <c r="A31" s="11"/>
      <c r="B31" s="11"/>
      <c r="C31" s="11"/>
      <c r="D31" s="11"/>
      <c r="E31" s="11"/>
      <c r="F31" s="11"/>
      <c r="G31" s="11"/>
      <c r="H31" s="11"/>
      <c r="I31" s="11"/>
      <c r="J31" s="11"/>
      <c r="K31" s="11"/>
    </row>
    <row r="32" spans="1:11" ht="17.100000000000001" customHeight="1" x14ac:dyDescent="0.25">
      <c r="A32" s="11"/>
      <c r="B32" s="11"/>
      <c r="C32" s="11"/>
      <c r="D32" s="11"/>
      <c r="E32" s="11"/>
      <c r="F32" s="11"/>
      <c r="G32" s="11"/>
      <c r="H32" s="11"/>
      <c r="I32" s="11"/>
      <c r="J32" s="11"/>
      <c r="K32" s="11"/>
    </row>
    <row r="33" spans="1:11" ht="17.100000000000001" customHeight="1" x14ac:dyDescent="0.25">
      <c r="A33" s="11"/>
      <c r="B33" s="11"/>
      <c r="C33" s="11"/>
      <c r="D33" s="11"/>
      <c r="E33" s="11"/>
      <c r="F33" s="11"/>
      <c r="G33" s="11"/>
      <c r="H33" s="11"/>
      <c r="I33" s="11"/>
      <c r="J33" s="11"/>
      <c r="K33" s="11"/>
    </row>
    <row r="34" spans="1:11" ht="17.100000000000001" customHeight="1" x14ac:dyDescent="0.25">
      <c r="A34" s="11"/>
      <c r="B34" s="11"/>
      <c r="C34" s="11"/>
      <c r="D34" s="11"/>
      <c r="E34" s="11"/>
      <c r="F34" s="11"/>
      <c r="G34" s="11"/>
      <c r="H34" s="11"/>
      <c r="I34" s="11"/>
      <c r="J34" s="11"/>
      <c r="K34" s="11"/>
    </row>
    <row r="35" spans="1:11" ht="17.100000000000001" customHeight="1" x14ac:dyDescent="0.25">
      <c r="A35" s="11"/>
      <c r="B35" s="11"/>
      <c r="C35" s="11"/>
      <c r="D35" s="11"/>
      <c r="E35" s="11"/>
      <c r="F35" s="11"/>
      <c r="G35" s="11"/>
      <c r="H35" s="11"/>
      <c r="I35" s="11"/>
      <c r="J35" s="11"/>
      <c r="K35" s="11"/>
    </row>
    <row r="36" spans="1:11" ht="17.100000000000001" customHeight="1" x14ac:dyDescent="0.25">
      <c r="A36" s="11"/>
      <c r="B36" s="11"/>
      <c r="C36" s="11"/>
      <c r="D36" s="11"/>
      <c r="E36" s="11"/>
      <c r="F36" s="11"/>
      <c r="G36" s="11"/>
      <c r="H36" s="11"/>
      <c r="I36" s="11"/>
      <c r="J36" s="11"/>
      <c r="K36" s="11"/>
    </row>
    <row r="37" spans="1:11" ht="17.100000000000001" customHeight="1" x14ac:dyDescent="0.25">
      <c r="A37" s="11"/>
      <c r="B37" s="11"/>
      <c r="C37" s="11"/>
      <c r="D37" s="11"/>
      <c r="E37" s="11"/>
      <c r="F37" s="11"/>
      <c r="G37" s="11"/>
      <c r="H37" s="11"/>
      <c r="I37" s="11"/>
      <c r="J37" s="11"/>
      <c r="K37" s="11"/>
    </row>
    <row r="38" spans="1:11" ht="17.100000000000001" customHeight="1" x14ac:dyDescent="0.25">
      <c r="A38" s="11"/>
      <c r="B38" s="11"/>
      <c r="C38" s="11"/>
      <c r="D38" s="11"/>
      <c r="E38" s="11"/>
      <c r="F38" s="11"/>
      <c r="G38" s="11"/>
      <c r="H38" s="11"/>
      <c r="I38" s="11"/>
      <c r="J38" s="11"/>
      <c r="K38" s="11"/>
    </row>
    <row r="39" spans="1:11" ht="17.100000000000001" customHeight="1" x14ac:dyDescent="0.25">
      <c r="A39" s="11"/>
      <c r="B39" s="11"/>
      <c r="C39" s="11"/>
      <c r="D39" s="11"/>
      <c r="E39" s="11"/>
      <c r="F39" s="11"/>
      <c r="G39" s="11"/>
      <c r="H39" s="11"/>
      <c r="I39" s="11"/>
      <c r="J39" s="11"/>
      <c r="K39" s="11"/>
    </row>
  </sheetData>
  <sheetProtection sheet="1" objects="1" scenarios="1" formatColumns="0" formatRows="0"/>
  <mergeCells count="17">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 ref="E20:E23"/>
  </mergeCells>
  <dataValidations xWindow="390" yWindow="948"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54"/>
  <sheetViews>
    <sheetView showGridLines="0" view="pageBreakPreview" zoomScaleNormal="100" zoomScaleSheetLayoutView="100" workbookViewId="0">
      <selection activeCell="T9" sqref="T9"/>
    </sheetView>
  </sheetViews>
  <sheetFormatPr defaultColWidth="8.85546875" defaultRowHeight="15" x14ac:dyDescent="0.25"/>
  <cols>
    <col min="1" max="1" width="1.85546875" customWidth="1"/>
  </cols>
  <sheetData>
    <row r="1" spans="1:11" x14ac:dyDescent="0.25">
      <c r="A1" s="11"/>
      <c r="B1" s="11"/>
      <c r="C1" s="11"/>
      <c r="D1" s="11"/>
      <c r="E1" s="11"/>
      <c r="F1" s="11"/>
      <c r="G1" s="11"/>
      <c r="H1" s="11"/>
      <c r="I1" s="11"/>
      <c r="J1" s="11"/>
      <c r="K1" s="11"/>
    </row>
    <row r="2" spans="1:11" ht="19.5" customHeight="1" x14ac:dyDescent="0.25">
      <c r="A2" s="11"/>
      <c r="B2" s="177" t="s">
        <v>697</v>
      </c>
      <c r="C2" s="71"/>
      <c r="D2" s="71"/>
      <c r="E2" s="71"/>
      <c r="F2" s="71"/>
      <c r="G2" s="71"/>
      <c r="H2" s="71"/>
      <c r="I2" s="71"/>
      <c r="J2" s="71"/>
      <c r="K2" s="71"/>
    </row>
    <row r="3" spans="1:11" ht="17.100000000000001" customHeight="1" x14ac:dyDescent="0.25">
      <c r="A3" s="11"/>
      <c r="B3" s="14"/>
      <c r="C3" s="14"/>
      <c r="D3" s="14"/>
      <c r="E3" s="14"/>
      <c r="F3" s="14"/>
      <c r="G3" s="14"/>
      <c r="H3" s="14"/>
      <c r="I3" s="14"/>
      <c r="J3" s="14"/>
      <c r="K3" s="14"/>
    </row>
    <row r="4" spans="1:11" ht="14.45" customHeight="1" x14ac:dyDescent="0.25">
      <c r="A4" s="11"/>
      <c r="B4" s="246" t="s">
        <v>698</v>
      </c>
      <c r="C4" s="247"/>
      <c r="D4" s="247"/>
      <c r="E4" s="247"/>
      <c r="F4" s="247"/>
      <c r="G4" s="247"/>
      <c r="H4" s="247"/>
      <c r="I4" s="247"/>
      <c r="J4" s="247"/>
      <c r="K4" s="248"/>
    </row>
    <row r="5" spans="1:11" ht="24" customHeight="1" x14ac:dyDescent="0.25">
      <c r="A5" s="11"/>
      <c r="B5" s="249"/>
      <c r="C5" s="250"/>
      <c r="D5" s="250"/>
      <c r="E5" s="250"/>
      <c r="F5" s="250"/>
      <c r="G5" s="250"/>
      <c r="H5" s="250"/>
      <c r="I5" s="250"/>
      <c r="J5" s="250"/>
      <c r="K5" s="251"/>
    </row>
    <row r="6" spans="1:11" ht="17.25" customHeight="1" x14ac:dyDescent="0.25">
      <c r="A6" s="11"/>
      <c r="B6" s="74" t="s">
        <v>699</v>
      </c>
      <c r="C6" s="75"/>
      <c r="D6" s="76"/>
      <c r="E6" s="74" t="s">
        <v>80</v>
      </c>
      <c r="F6" s="75"/>
      <c r="G6" s="75"/>
      <c r="H6" s="75"/>
      <c r="I6" s="75"/>
      <c r="J6" s="75"/>
      <c r="K6" s="76"/>
    </row>
    <row r="7" spans="1:11" ht="35.25" customHeight="1" x14ac:dyDescent="0.25">
      <c r="A7" s="11"/>
      <c r="B7" s="77"/>
      <c r="C7" s="78"/>
      <c r="D7" s="79"/>
      <c r="E7" s="77"/>
      <c r="F7" s="78"/>
      <c r="G7" s="78"/>
      <c r="H7" s="78"/>
      <c r="I7" s="78"/>
      <c r="J7" s="78"/>
      <c r="K7" s="79"/>
    </row>
    <row r="8" spans="1:11" ht="96" customHeight="1" x14ac:dyDescent="0.25">
      <c r="A8" s="11"/>
      <c r="B8" s="97" t="s">
        <v>700</v>
      </c>
      <c r="C8" s="75"/>
      <c r="D8" s="76"/>
      <c r="E8" s="97" t="s">
        <v>701</v>
      </c>
      <c r="F8" s="245"/>
      <c r="G8" s="245"/>
      <c r="H8" s="245"/>
      <c r="I8" s="245"/>
      <c r="J8" s="245"/>
      <c r="K8" s="245"/>
    </row>
    <row r="9" spans="1:11" ht="14.45" customHeight="1" x14ac:dyDescent="0.25">
      <c r="A9" s="11"/>
      <c r="B9" s="211" t="s">
        <v>702</v>
      </c>
      <c r="C9" s="75"/>
      <c r="D9" s="76"/>
      <c r="E9" s="74"/>
      <c r="F9" s="90"/>
      <c r="G9" s="90"/>
      <c r="H9" s="90"/>
      <c r="I9" s="90"/>
      <c r="J9" s="90"/>
      <c r="K9" s="90"/>
    </row>
    <row r="10" spans="1:11" ht="14.45" customHeight="1" x14ac:dyDescent="0.25">
      <c r="A10" s="11"/>
      <c r="B10" s="110"/>
      <c r="C10" s="71"/>
      <c r="D10" s="111"/>
      <c r="E10" s="90"/>
      <c r="F10" s="90"/>
      <c r="G10" s="90"/>
      <c r="H10" s="90"/>
      <c r="I10" s="90"/>
      <c r="J10" s="90"/>
      <c r="K10" s="90"/>
    </row>
    <row r="11" spans="1:11" ht="17.100000000000001" customHeight="1" x14ac:dyDescent="0.25">
      <c r="A11" s="11"/>
      <c r="B11" s="110"/>
      <c r="C11" s="71"/>
      <c r="D11" s="111"/>
      <c r="E11" s="90"/>
      <c r="F11" s="90"/>
      <c r="G11" s="90"/>
      <c r="H11" s="90"/>
      <c r="I11" s="90"/>
      <c r="J11" s="90"/>
      <c r="K11" s="90"/>
    </row>
    <row r="12" spans="1:11" ht="17.100000000000001" customHeight="1" x14ac:dyDescent="0.25">
      <c r="A12" s="11"/>
      <c r="B12" s="77"/>
      <c r="C12" s="78"/>
      <c r="D12" s="79"/>
      <c r="E12" s="90"/>
      <c r="F12" s="90"/>
      <c r="G12" s="90"/>
      <c r="H12" s="90"/>
      <c r="I12" s="90"/>
      <c r="J12" s="90"/>
      <c r="K12" s="90"/>
    </row>
    <row r="13" spans="1:11" ht="68.25" customHeight="1" x14ac:dyDescent="0.25">
      <c r="A13" s="11"/>
      <c r="B13" s="210" t="s">
        <v>703</v>
      </c>
      <c r="C13" s="75"/>
      <c r="D13" s="76"/>
      <c r="E13" s="97"/>
      <c r="F13" s="90"/>
      <c r="G13" s="90"/>
      <c r="H13" s="90"/>
      <c r="I13" s="90"/>
      <c r="J13" s="90"/>
      <c r="K13" s="90"/>
    </row>
    <row r="14" spans="1:11" ht="14.45" customHeight="1" x14ac:dyDescent="0.25">
      <c r="A14" s="11"/>
      <c r="B14" s="99" t="s">
        <v>704</v>
      </c>
      <c r="C14" s="75"/>
      <c r="D14" s="75"/>
      <c r="E14" s="74" t="s">
        <v>80</v>
      </c>
      <c r="F14" s="90"/>
      <c r="G14" s="90"/>
      <c r="H14" s="90"/>
      <c r="I14" s="90"/>
      <c r="J14" s="90"/>
      <c r="K14" s="90"/>
    </row>
    <row r="15" spans="1:11" ht="17.100000000000001" customHeight="1" x14ac:dyDescent="0.25">
      <c r="A15" s="11"/>
      <c r="B15" s="110"/>
      <c r="C15" s="71"/>
      <c r="D15" s="71"/>
      <c r="E15" s="90"/>
      <c r="F15" s="90"/>
      <c r="G15" s="90"/>
      <c r="H15" s="90"/>
      <c r="I15" s="90"/>
      <c r="J15" s="90"/>
      <c r="K15" s="90"/>
    </row>
    <row r="16" spans="1:11" ht="17.100000000000001" customHeight="1" x14ac:dyDescent="0.25">
      <c r="A16" s="11"/>
      <c r="B16" s="110"/>
      <c r="C16" s="71"/>
      <c r="D16" s="71"/>
      <c r="E16" s="90"/>
      <c r="F16" s="90"/>
      <c r="G16" s="90"/>
      <c r="H16" s="90"/>
      <c r="I16" s="90"/>
      <c r="J16" s="90"/>
      <c r="K16" s="90"/>
    </row>
    <row r="17" spans="1:11" ht="57.95" customHeight="1" x14ac:dyDescent="0.25">
      <c r="A17" s="11"/>
      <c r="B17" s="84" t="s">
        <v>705</v>
      </c>
      <c r="C17" s="75"/>
      <c r="D17" s="75"/>
      <c r="E17" s="74" t="s">
        <v>706</v>
      </c>
      <c r="F17" s="90"/>
      <c r="G17" s="90"/>
      <c r="H17" s="90"/>
      <c r="I17" s="90"/>
      <c r="J17" s="90"/>
      <c r="K17" s="90"/>
    </row>
    <row r="18" spans="1:11" ht="17.100000000000001" customHeight="1" x14ac:dyDescent="0.25">
      <c r="A18" s="11"/>
      <c r="B18" s="110"/>
      <c r="C18" s="71"/>
      <c r="D18" s="71"/>
      <c r="E18" s="90"/>
      <c r="F18" s="90"/>
      <c r="G18" s="90"/>
      <c r="H18" s="90"/>
      <c r="I18" s="90"/>
      <c r="J18" s="90"/>
      <c r="K18" s="90"/>
    </row>
    <row r="19" spans="1:11" ht="17.100000000000001" customHeight="1" x14ac:dyDescent="0.25">
      <c r="A19" s="11"/>
      <c r="B19" s="110"/>
      <c r="C19" s="71"/>
      <c r="D19" s="71"/>
      <c r="E19" s="90"/>
      <c r="F19" s="90"/>
      <c r="G19" s="90"/>
      <c r="H19" s="90"/>
      <c r="I19" s="90"/>
      <c r="J19" s="90"/>
      <c r="K19" s="90"/>
    </row>
    <row r="20" spans="1:11" ht="17.100000000000001" customHeight="1" x14ac:dyDescent="0.25">
      <c r="A20" s="11"/>
      <c r="B20" s="110"/>
      <c r="C20" s="71"/>
      <c r="D20" s="71"/>
      <c r="E20" s="90"/>
      <c r="F20" s="90"/>
      <c r="G20" s="90"/>
      <c r="H20" s="90"/>
      <c r="I20" s="90"/>
      <c r="J20" s="90"/>
      <c r="K20" s="90"/>
    </row>
    <row r="21" spans="1:11" ht="17.100000000000001" customHeight="1" x14ac:dyDescent="0.25">
      <c r="A21" s="11"/>
      <c r="B21" s="110"/>
      <c r="C21" s="71"/>
      <c r="D21" s="71"/>
      <c r="E21" s="90"/>
      <c r="F21" s="90"/>
      <c r="G21" s="90"/>
      <c r="H21" s="90"/>
      <c r="I21" s="90"/>
      <c r="J21" s="90"/>
      <c r="K21" s="90"/>
    </row>
    <row r="22" spans="1:11" ht="126.75" customHeight="1" x14ac:dyDescent="0.25">
      <c r="A22" s="11"/>
      <c r="B22" s="110"/>
      <c r="C22" s="71"/>
      <c r="D22" s="71"/>
      <c r="E22" s="90"/>
      <c r="F22" s="90"/>
      <c r="G22" s="90"/>
      <c r="H22" s="90"/>
      <c r="I22" s="90"/>
      <c r="J22" s="90"/>
      <c r="K22" s="90"/>
    </row>
    <row r="23" spans="1:11" ht="14.45" customHeight="1" x14ac:dyDescent="0.25">
      <c r="A23" s="11"/>
      <c r="B23" s="74" t="s">
        <v>707</v>
      </c>
      <c r="C23" s="75"/>
      <c r="D23" s="76"/>
      <c r="E23" s="74" t="s">
        <v>708</v>
      </c>
      <c r="F23" s="90"/>
      <c r="G23" s="90"/>
      <c r="H23" s="90"/>
      <c r="I23" s="90"/>
      <c r="J23" s="90"/>
      <c r="K23" s="90"/>
    </row>
    <row r="24" spans="1:11" ht="14.45" customHeight="1" x14ac:dyDescent="0.25">
      <c r="A24" s="11"/>
      <c r="B24" s="110"/>
      <c r="C24" s="71"/>
      <c r="D24" s="111"/>
      <c r="E24" s="90"/>
      <c r="F24" s="90"/>
      <c r="G24" s="90"/>
      <c r="H24" s="90"/>
      <c r="I24" s="90"/>
      <c r="J24" s="90"/>
      <c r="K24" s="90"/>
    </row>
    <row r="25" spans="1:11" ht="14.45" customHeight="1" x14ac:dyDescent="0.25">
      <c r="A25" s="11"/>
      <c r="B25" s="110"/>
      <c r="C25" s="71"/>
      <c r="D25" s="111"/>
      <c r="E25" s="90"/>
      <c r="F25" s="90"/>
      <c r="G25" s="90"/>
      <c r="H25" s="90"/>
      <c r="I25" s="90"/>
      <c r="J25" s="90"/>
      <c r="K25" s="90"/>
    </row>
    <row r="26" spans="1:11" ht="14.45" customHeight="1" x14ac:dyDescent="0.25">
      <c r="A26" s="11"/>
      <c r="B26" s="110"/>
      <c r="C26" s="71"/>
      <c r="D26" s="111"/>
      <c r="E26" s="90"/>
      <c r="F26" s="90"/>
      <c r="G26" s="90"/>
      <c r="H26" s="90"/>
      <c r="I26" s="90"/>
      <c r="J26" s="90"/>
      <c r="K26" s="90"/>
    </row>
    <row r="27" spans="1:11" ht="14.45" customHeight="1" x14ac:dyDescent="0.25">
      <c r="A27" s="11"/>
      <c r="B27" s="110"/>
      <c r="C27" s="71"/>
      <c r="D27" s="111"/>
      <c r="E27" s="90"/>
      <c r="F27" s="90"/>
      <c r="G27" s="90"/>
      <c r="H27" s="90"/>
      <c r="I27" s="90"/>
      <c r="J27" s="90"/>
      <c r="K27" s="90"/>
    </row>
    <row r="28" spans="1:11" ht="14.45" customHeight="1" x14ac:dyDescent="0.25">
      <c r="A28" s="11"/>
      <c r="B28" s="110"/>
      <c r="C28" s="71"/>
      <c r="D28" s="111"/>
      <c r="E28" s="90"/>
      <c r="F28" s="90"/>
      <c r="G28" s="90"/>
      <c r="H28" s="90"/>
      <c r="I28" s="90"/>
      <c r="J28" s="90"/>
      <c r="K28" s="90"/>
    </row>
    <row r="29" spans="1:11" ht="14.45" customHeight="1" x14ac:dyDescent="0.25">
      <c r="A29" s="11"/>
      <c r="B29" s="110"/>
      <c r="C29" s="71"/>
      <c r="D29" s="111"/>
      <c r="E29" s="90"/>
      <c r="F29" s="90"/>
      <c r="G29" s="90"/>
      <c r="H29" s="90"/>
      <c r="I29" s="90"/>
      <c r="J29" s="90"/>
      <c r="K29" s="90"/>
    </row>
    <row r="30" spans="1:11" ht="14.45" customHeight="1" x14ac:dyDescent="0.25">
      <c r="A30" s="11"/>
      <c r="B30" s="110"/>
      <c r="C30" s="71"/>
      <c r="D30" s="111"/>
      <c r="E30" s="90"/>
      <c r="F30" s="90"/>
      <c r="G30" s="90"/>
      <c r="H30" s="90"/>
      <c r="I30" s="90"/>
      <c r="J30" s="90"/>
      <c r="K30" s="90"/>
    </row>
    <row r="31" spans="1:11" ht="17.100000000000001" customHeight="1" x14ac:dyDescent="0.25">
      <c r="A31" s="11"/>
      <c r="B31" s="110"/>
      <c r="C31" s="71"/>
      <c r="D31" s="111"/>
      <c r="E31" s="90"/>
      <c r="F31" s="90"/>
      <c r="G31" s="90"/>
      <c r="H31" s="90"/>
      <c r="I31" s="90"/>
      <c r="J31" s="90"/>
      <c r="K31" s="90"/>
    </row>
    <row r="32" spans="1:11" ht="17.100000000000001" customHeight="1" x14ac:dyDescent="0.25">
      <c r="A32" s="11"/>
      <c r="B32" s="110"/>
      <c r="C32" s="71"/>
      <c r="D32" s="111"/>
      <c r="E32" s="90"/>
      <c r="F32" s="90"/>
      <c r="G32" s="90"/>
      <c r="H32" s="90"/>
      <c r="I32" s="90"/>
      <c r="J32" s="90"/>
      <c r="K32" s="90"/>
    </row>
    <row r="33" spans="1:11" ht="17.100000000000001" customHeight="1" x14ac:dyDescent="0.25">
      <c r="A33" s="11"/>
      <c r="B33" s="110"/>
      <c r="C33" s="71"/>
      <c r="D33" s="111"/>
      <c r="E33" s="90"/>
      <c r="F33" s="90"/>
      <c r="G33" s="90"/>
      <c r="H33" s="90"/>
      <c r="I33" s="90"/>
      <c r="J33" s="90"/>
      <c r="K33" s="90"/>
    </row>
    <row r="34" spans="1:11" ht="8.25" customHeight="1" x14ac:dyDescent="0.25">
      <c r="A34" s="11"/>
      <c r="B34" s="110"/>
      <c r="C34" s="71"/>
      <c r="D34" s="111"/>
      <c r="E34" s="90"/>
      <c r="F34" s="90"/>
      <c r="G34" s="90"/>
      <c r="H34" s="90"/>
      <c r="I34" s="90"/>
      <c r="J34" s="90"/>
      <c r="K34" s="90"/>
    </row>
    <row r="35" spans="1:11" hidden="1" x14ac:dyDescent="0.25">
      <c r="A35" s="11"/>
      <c r="B35" s="110"/>
      <c r="C35" s="71"/>
      <c r="D35" s="111"/>
      <c r="E35" s="90"/>
      <c r="F35" s="90"/>
      <c r="G35" s="90"/>
      <c r="H35" s="90"/>
      <c r="I35" s="90"/>
      <c r="J35" s="90"/>
      <c r="K35" s="90"/>
    </row>
    <row r="36" spans="1:11" ht="22.5" customHeight="1" x14ac:dyDescent="0.25">
      <c r="A36" s="11"/>
      <c r="B36" s="77"/>
      <c r="C36" s="78"/>
      <c r="D36" s="79"/>
      <c r="E36" s="90"/>
      <c r="F36" s="90"/>
      <c r="G36" s="90"/>
      <c r="H36" s="90"/>
      <c r="I36" s="90"/>
      <c r="J36" s="90"/>
      <c r="K36" s="90"/>
    </row>
    <row r="37" spans="1:11" ht="14.45" customHeight="1" x14ac:dyDescent="0.25">
      <c r="A37" s="11"/>
      <c r="B37" s="74" t="s">
        <v>709</v>
      </c>
      <c r="C37" s="75"/>
      <c r="D37" s="76"/>
      <c r="E37" s="74" t="s">
        <v>710</v>
      </c>
      <c r="F37" s="90"/>
      <c r="G37" s="90"/>
      <c r="H37" s="90"/>
      <c r="I37" s="90"/>
      <c r="J37" s="90"/>
      <c r="K37" s="90"/>
    </row>
    <row r="38" spans="1:11" ht="17.100000000000001" customHeight="1" x14ac:dyDescent="0.25">
      <c r="A38" s="11"/>
      <c r="B38" s="110"/>
      <c r="C38" s="71"/>
      <c r="D38" s="111"/>
      <c r="E38" s="90"/>
      <c r="F38" s="90"/>
      <c r="G38" s="90"/>
      <c r="H38" s="90"/>
      <c r="I38" s="90"/>
      <c r="J38" s="90"/>
      <c r="K38" s="90"/>
    </row>
    <row r="39" spans="1:11" ht="17.100000000000001" customHeight="1" x14ac:dyDescent="0.25">
      <c r="A39" s="11"/>
      <c r="B39" s="110"/>
      <c r="C39" s="71"/>
      <c r="D39" s="111"/>
      <c r="E39" s="90"/>
      <c r="F39" s="90"/>
      <c r="G39" s="90"/>
      <c r="H39" s="90"/>
      <c r="I39" s="90"/>
      <c r="J39" s="90"/>
      <c r="K39" s="90"/>
    </row>
    <row r="40" spans="1:11" ht="111.75" customHeight="1" x14ac:dyDescent="0.25">
      <c r="A40" s="11"/>
      <c r="B40" s="77"/>
      <c r="C40" s="78"/>
      <c r="D40" s="79"/>
      <c r="E40" s="90"/>
      <c r="F40" s="90"/>
      <c r="G40" s="90"/>
      <c r="H40" s="90"/>
      <c r="I40" s="90"/>
      <c r="J40" s="90"/>
      <c r="K40" s="90"/>
    </row>
    <row r="41" spans="1:11" ht="14.45" customHeight="1" x14ac:dyDescent="0.25">
      <c r="A41" s="11"/>
      <c r="B41" s="74" t="s">
        <v>711</v>
      </c>
      <c r="C41" s="75"/>
      <c r="D41" s="76"/>
      <c r="E41" s="74" t="s">
        <v>712</v>
      </c>
      <c r="F41" s="90"/>
      <c r="G41" s="90"/>
      <c r="H41" s="90"/>
      <c r="I41" s="90"/>
      <c r="J41" s="90"/>
      <c r="K41" s="90"/>
    </row>
    <row r="42" spans="1:11" ht="17.100000000000001" customHeight="1" x14ac:dyDescent="0.25">
      <c r="A42" s="11"/>
      <c r="B42" s="110"/>
      <c r="C42" s="71"/>
      <c r="D42" s="111"/>
      <c r="E42" s="90"/>
      <c r="F42" s="90"/>
      <c r="G42" s="90"/>
      <c r="H42" s="90"/>
      <c r="I42" s="90"/>
      <c r="J42" s="90"/>
      <c r="K42" s="90"/>
    </row>
    <row r="43" spans="1:11" ht="17.100000000000001" customHeight="1" x14ac:dyDescent="0.25">
      <c r="A43" s="11"/>
      <c r="B43" s="110"/>
      <c r="C43" s="71"/>
      <c r="D43" s="111"/>
      <c r="E43" s="90"/>
      <c r="F43" s="90"/>
      <c r="G43" s="90"/>
      <c r="H43" s="90"/>
      <c r="I43" s="90"/>
      <c r="J43" s="90"/>
      <c r="K43" s="90"/>
    </row>
    <row r="44" spans="1:11" ht="56.25" customHeight="1" x14ac:dyDescent="0.25">
      <c r="A44" s="11"/>
      <c r="B44" s="77"/>
      <c r="C44" s="78"/>
      <c r="D44" s="79"/>
      <c r="E44" s="90"/>
      <c r="F44" s="90"/>
      <c r="G44" s="90"/>
      <c r="H44" s="90"/>
      <c r="I44" s="90"/>
      <c r="J44" s="90"/>
      <c r="K44" s="90"/>
    </row>
    <row r="45" spans="1:11" ht="14.45" customHeight="1" x14ac:dyDescent="0.25">
      <c r="A45" s="11"/>
      <c r="B45" s="74" t="s">
        <v>713</v>
      </c>
      <c r="C45" s="75"/>
      <c r="D45" s="76"/>
      <c r="E45" s="74" t="s">
        <v>714</v>
      </c>
      <c r="F45" s="90"/>
      <c r="G45" s="90"/>
      <c r="H45" s="90"/>
      <c r="I45" s="90"/>
      <c r="J45" s="90"/>
      <c r="K45" s="90"/>
    </row>
    <row r="46" spans="1:11" ht="17.100000000000001" customHeight="1" x14ac:dyDescent="0.25">
      <c r="A46" s="11"/>
      <c r="B46" s="110"/>
      <c r="C46" s="71"/>
      <c r="D46" s="111"/>
      <c r="E46" s="90"/>
      <c r="F46" s="90"/>
      <c r="G46" s="90"/>
      <c r="H46" s="90"/>
      <c r="I46" s="90"/>
      <c r="J46" s="90"/>
      <c r="K46" s="90"/>
    </row>
    <row r="47" spans="1:11" ht="17.100000000000001" customHeight="1" x14ac:dyDescent="0.25">
      <c r="A47" s="11"/>
      <c r="B47" s="110"/>
      <c r="C47" s="71"/>
      <c r="D47" s="111"/>
      <c r="E47" s="90"/>
      <c r="F47" s="90"/>
      <c r="G47" s="90"/>
      <c r="H47" s="90"/>
      <c r="I47" s="90"/>
      <c r="J47" s="90"/>
      <c r="K47" s="90"/>
    </row>
    <row r="48" spans="1:11" ht="17.100000000000001" customHeight="1" x14ac:dyDescent="0.25">
      <c r="A48" s="11"/>
      <c r="B48" s="77"/>
      <c r="C48" s="78"/>
      <c r="D48" s="79"/>
      <c r="E48" s="90"/>
      <c r="F48" s="90"/>
      <c r="G48" s="90"/>
      <c r="H48" s="90"/>
      <c r="I48" s="90"/>
      <c r="J48" s="90"/>
      <c r="K48" s="90"/>
    </row>
    <row r="49" customFormat="1" ht="17.100000000000001" customHeight="1" x14ac:dyDescent="0.25"/>
    <row r="50" customFormat="1" ht="17.100000000000001" customHeight="1" x14ac:dyDescent="0.25"/>
    <row r="54" customFormat="1" ht="15.6" customHeight="1" x14ac:dyDescent="0.25"/>
  </sheetData>
  <sheetProtection sheet="1" objects="1" scenarios="1" formatColumns="0" formatRows="0"/>
  <mergeCells count="22">
    <mergeCell ref="E45:K48"/>
    <mergeCell ref="B45:D48"/>
    <mergeCell ref="B41:D44"/>
    <mergeCell ref="E6:K7"/>
    <mergeCell ref="B8:D8"/>
    <mergeCell ref="B37:D40"/>
    <mergeCell ref="B14:D16"/>
    <mergeCell ref="E23:K36"/>
    <mergeCell ref="E41:K44"/>
    <mergeCell ref="E8:K8"/>
    <mergeCell ref="E37:K40"/>
    <mergeCell ref="B23:D36"/>
    <mergeCell ref="E9:K12"/>
    <mergeCell ref="E17:K22"/>
    <mergeCell ref="E13:K13"/>
    <mergeCell ref="B2:K2"/>
    <mergeCell ref="E14:K16"/>
    <mergeCell ref="B13:D13"/>
    <mergeCell ref="B6:D7"/>
    <mergeCell ref="B17:D22"/>
    <mergeCell ref="B9:D12"/>
    <mergeCell ref="B4:K5"/>
  </mergeCells>
  <dataValidations count="1">
    <dataValidation type="list" allowBlank="1" showInputMessage="1" showErrorMessage="1" prompt="Select Yes or No" sqref="E6:E7 E14:K16 F6:K7" xr:uid="{00000000-0002-0000-0F00-000000000000}">
      <formula1>"Yes, No"</formula1>
    </dataValidation>
  </dataValidations>
  <pageMargins left="0.25" right="0.25" top="0.75" bottom="0.75" header="0.3" footer="0.3"/>
  <pageSetup paperSize="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4"/>
  <sheetViews>
    <sheetView showGridLines="0" view="pageBreakPreview" zoomScaleNormal="100" zoomScaleSheetLayoutView="100" workbookViewId="0">
      <selection activeCell="S12" sqref="S12"/>
    </sheetView>
  </sheetViews>
  <sheetFormatPr defaultColWidth="8.85546875" defaultRowHeight="15" x14ac:dyDescent="0.25"/>
  <cols>
    <col min="1" max="1" width="1.42578125" customWidth="1"/>
  </cols>
  <sheetData>
    <row r="1" spans="1:11" x14ac:dyDescent="0.25">
      <c r="A1" s="11"/>
      <c r="B1" s="11"/>
      <c r="C1" s="11"/>
      <c r="D1" s="11"/>
      <c r="E1" s="11"/>
      <c r="F1" s="11"/>
      <c r="G1" s="11"/>
      <c r="H1" s="11"/>
      <c r="I1" s="11"/>
      <c r="J1" s="11"/>
      <c r="K1" s="11"/>
    </row>
    <row r="2" spans="1:11" ht="19.5" customHeight="1" x14ac:dyDescent="0.25">
      <c r="A2" s="11"/>
      <c r="B2" s="177" t="s">
        <v>715</v>
      </c>
      <c r="C2" s="71"/>
      <c r="D2" s="71"/>
      <c r="E2" s="71"/>
      <c r="F2" s="71"/>
      <c r="G2" s="71"/>
      <c r="H2" s="71"/>
      <c r="I2" s="71"/>
      <c r="J2" s="71"/>
      <c r="K2" s="71"/>
    </row>
    <row r="3" spans="1:11" x14ac:dyDescent="0.25">
      <c r="A3" s="11"/>
      <c r="B3" s="11"/>
      <c r="C3" s="11"/>
      <c r="D3" s="11"/>
      <c r="E3" s="11"/>
      <c r="F3" s="11"/>
      <c r="G3" s="11"/>
      <c r="H3" s="11"/>
      <c r="I3" s="11"/>
      <c r="J3" s="11"/>
      <c r="K3" s="11"/>
    </row>
    <row r="4" spans="1:11" ht="14.45" customHeight="1" x14ac:dyDescent="0.25">
      <c r="A4" s="11"/>
      <c r="B4" s="212" t="s">
        <v>716</v>
      </c>
      <c r="C4" s="75"/>
      <c r="D4" s="75"/>
      <c r="E4" s="75"/>
      <c r="F4" s="75"/>
      <c r="G4" s="75"/>
      <c r="H4" s="75"/>
      <c r="I4" s="75"/>
      <c r="J4" s="75"/>
      <c r="K4" s="76"/>
    </row>
    <row r="5" spans="1:11" ht="17.100000000000001" customHeight="1" x14ac:dyDescent="0.25">
      <c r="A5" s="11"/>
      <c r="B5" s="77"/>
      <c r="C5" s="78"/>
      <c r="D5" s="78"/>
      <c r="E5" s="78"/>
      <c r="F5" s="78"/>
      <c r="G5" s="78"/>
      <c r="H5" s="78"/>
      <c r="I5" s="78"/>
      <c r="J5" s="78"/>
      <c r="K5" s="79"/>
    </row>
    <row r="6" spans="1:11" ht="14.45" customHeight="1" x14ac:dyDescent="0.25">
      <c r="A6" s="11"/>
      <c r="B6" s="74" t="s">
        <v>717</v>
      </c>
      <c r="C6" s="75"/>
      <c r="D6" s="75"/>
      <c r="E6" s="75"/>
      <c r="F6" s="75"/>
      <c r="G6" s="75"/>
      <c r="H6" s="75"/>
      <c r="I6" s="75"/>
      <c r="J6" s="75"/>
      <c r="K6" s="76"/>
    </row>
    <row r="7" spans="1:11" ht="17.100000000000001" customHeight="1" x14ac:dyDescent="0.25">
      <c r="A7" s="11"/>
      <c r="B7" s="110"/>
      <c r="C7" s="71"/>
      <c r="D7" s="71"/>
      <c r="E7" s="71"/>
      <c r="F7" s="71"/>
      <c r="G7" s="71"/>
      <c r="H7" s="71"/>
      <c r="I7" s="71"/>
      <c r="J7" s="71"/>
      <c r="K7" s="111"/>
    </row>
    <row r="8" spans="1:11" ht="17.100000000000001" customHeight="1" x14ac:dyDescent="0.25">
      <c r="A8" s="11"/>
      <c r="B8" s="110"/>
      <c r="C8" s="71"/>
      <c r="D8" s="71"/>
      <c r="E8" s="71"/>
      <c r="F8" s="71"/>
      <c r="G8" s="71"/>
      <c r="H8" s="71"/>
      <c r="I8" s="71"/>
      <c r="J8" s="71"/>
      <c r="K8" s="111"/>
    </row>
    <row r="9" spans="1:11" ht="17.100000000000001" customHeight="1" x14ac:dyDescent="0.25">
      <c r="A9" s="11"/>
      <c r="B9" s="110"/>
      <c r="C9" s="71"/>
      <c r="D9" s="71"/>
      <c r="E9" s="71"/>
      <c r="F9" s="71"/>
      <c r="G9" s="71"/>
      <c r="H9" s="71"/>
      <c r="I9" s="71"/>
      <c r="J9" s="71"/>
      <c r="K9" s="111"/>
    </row>
    <row r="10" spans="1:11" ht="17.100000000000001" customHeight="1" x14ac:dyDescent="0.25">
      <c r="A10" s="11"/>
      <c r="B10" s="110"/>
      <c r="C10" s="71"/>
      <c r="D10" s="71"/>
      <c r="E10" s="71"/>
      <c r="F10" s="71"/>
      <c r="G10" s="71"/>
      <c r="H10" s="71"/>
      <c r="I10" s="71"/>
      <c r="J10" s="71"/>
      <c r="K10" s="111"/>
    </row>
    <row r="11" spans="1:11" ht="17.100000000000001" customHeight="1" x14ac:dyDescent="0.25">
      <c r="A11" s="11"/>
      <c r="B11" s="110"/>
      <c r="C11" s="71"/>
      <c r="D11" s="71"/>
      <c r="E11" s="71"/>
      <c r="F11" s="71"/>
      <c r="G11" s="71"/>
      <c r="H11" s="71"/>
      <c r="I11" s="71"/>
      <c r="J11" s="71"/>
      <c r="K11" s="111"/>
    </row>
    <row r="12" spans="1:11" ht="17.100000000000001" customHeight="1" x14ac:dyDescent="0.25">
      <c r="A12" s="11"/>
      <c r="B12" s="110"/>
      <c r="C12" s="71"/>
      <c r="D12" s="71"/>
      <c r="E12" s="71"/>
      <c r="F12" s="71"/>
      <c r="G12" s="71"/>
      <c r="H12" s="71"/>
      <c r="I12" s="71"/>
      <c r="J12" s="71"/>
      <c r="K12" s="111"/>
    </row>
    <row r="13" spans="1:11" ht="17.100000000000001" customHeight="1" x14ac:dyDescent="0.25">
      <c r="A13" s="11"/>
      <c r="B13" s="110"/>
      <c r="C13" s="71"/>
      <c r="D13" s="71"/>
      <c r="E13" s="71"/>
      <c r="F13" s="71"/>
      <c r="G13" s="71"/>
      <c r="H13" s="71"/>
      <c r="I13" s="71"/>
      <c r="J13" s="71"/>
      <c r="K13" s="111"/>
    </row>
    <row r="14" spans="1:11" ht="17.100000000000001" customHeight="1" x14ac:dyDescent="0.25">
      <c r="A14" s="11"/>
      <c r="B14" s="110"/>
      <c r="C14" s="71"/>
      <c r="D14" s="71"/>
      <c r="E14" s="71"/>
      <c r="F14" s="71"/>
      <c r="G14" s="71"/>
      <c r="H14" s="71"/>
      <c r="I14" s="71"/>
      <c r="J14" s="71"/>
      <c r="K14" s="111"/>
    </row>
    <row r="15" spans="1:11" ht="17.100000000000001" customHeight="1" x14ac:dyDescent="0.25">
      <c r="A15" s="11"/>
      <c r="B15" s="110"/>
      <c r="C15" s="71"/>
      <c r="D15" s="71"/>
      <c r="E15" s="71"/>
      <c r="F15" s="71"/>
      <c r="G15" s="71"/>
      <c r="H15" s="71"/>
      <c r="I15" s="71"/>
      <c r="J15" s="71"/>
      <c r="K15" s="111"/>
    </row>
    <row r="16" spans="1:11" ht="17.100000000000001" customHeight="1" x14ac:dyDescent="0.25">
      <c r="A16" s="11"/>
      <c r="B16" s="110"/>
      <c r="C16" s="71"/>
      <c r="D16" s="71"/>
      <c r="E16" s="71"/>
      <c r="F16" s="71"/>
      <c r="G16" s="71"/>
      <c r="H16" s="71"/>
      <c r="I16" s="71"/>
      <c r="J16" s="71"/>
      <c r="K16" s="111"/>
    </row>
    <row r="17" spans="1:11" ht="17.100000000000001" customHeight="1" x14ac:dyDescent="0.25">
      <c r="A17" s="11"/>
      <c r="B17" s="110"/>
      <c r="C17" s="71"/>
      <c r="D17" s="71"/>
      <c r="E17" s="71"/>
      <c r="F17" s="71"/>
      <c r="G17" s="71"/>
      <c r="H17" s="71"/>
      <c r="I17" s="71"/>
      <c r="J17" s="71"/>
      <c r="K17" s="111"/>
    </row>
    <row r="18" spans="1:11" ht="17.100000000000001" customHeight="1" x14ac:dyDescent="0.25">
      <c r="A18" s="11"/>
      <c r="B18" s="110"/>
      <c r="C18" s="71"/>
      <c r="D18" s="71"/>
      <c r="E18" s="71"/>
      <c r="F18" s="71"/>
      <c r="G18" s="71"/>
      <c r="H18" s="71"/>
      <c r="I18" s="71"/>
      <c r="J18" s="71"/>
      <c r="K18" s="111"/>
    </row>
    <row r="19" spans="1:11" ht="17.100000000000001" customHeight="1" x14ac:dyDescent="0.25">
      <c r="A19" s="11"/>
      <c r="B19" s="110"/>
      <c r="C19" s="71"/>
      <c r="D19" s="71"/>
      <c r="E19" s="71"/>
      <c r="F19" s="71"/>
      <c r="G19" s="71"/>
      <c r="H19" s="71"/>
      <c r="I19" s="71"/>
      <c r="J19" s="71"/>
      <c r="K19" s="111"/>
    </row>
    <row r="20" spans="1:11" ht="17.100000000000001" customHeight="1" x14ac:dyDescent="0.25">
      <c r="A20" s="11"/>
      <c r="B20" s="110"/>
      <c r="C20" s="71"/>
      <c r="D20" s="71"/>
      <c r="E20" s="71"/>
      <c r="F20" s="71"/>
      <c r="G20" s="71"/>
      <c r="H20" s="71"/>
      <c r="I20" s="71"/>
      <c r="J20" s="71"/>
      <c r="K20" s="111"/>
    </row>
    <row r="21" spans="1:11" ht="17.100000000000001" customHeight="1" x14ac:dyDescent="0.25">
      <c r="A21" s="11"/>
      <c r="B21" s="110"/>
      <c r="C21" s="71"/>
      <c r="D21" s="71"/>
      <c r="E21" s="71"/>
      <c r="F21" s="71"/>
      <c r="G21" s="71"/>
      <c r="H21" s="71"/>
      <c r="I21" s="71"/>
      <c r="J21" s="71"/>
      <c r="K21" s="111"/>
    </row>
    <row r="22" spans="1:11" x14ac:dyDescent="0.25">
      <c r="A22" s="11"/>
      <c r="B22" s="110"/>
      <c r="C22" s="71"/>
      <c r="D22" s="71"/>
      <c r="E22" s="71"/>
      <c r="F22" s="71"/>
      <c r="G22" s="71"/>
      <c r="H22" s="71"/>
      <c r="I22" s="71"/>
      <c r="J22" s="71"/>
      <c r="K22" s="111"/>
    </row>
    <row r="23" spans="1:11" x14ac:dyDescent="0.25">
      <c r="A23" s="11"/>
      <c r="B23" s="110"/>
      <c r="C23" s="71"/>
      <c r="D23" s="71"/>
      <c r="E23" s="71"/>
      <c r="F23" s="71"/>
      <c r="G23" s="71"/>
      <c r="H23" s="71"/>
      <c r="I23" s="71"/>
      <c r="J23" s="71"/>
      <c r="K23" s="111"/>
    </row>
    <row r="24" spans="1:11" x14ac:dyDescent="0.25">
      <c r="A24" s="11"/>
      <c r="B24" s="110"/>
      <c r="C24" s="71"/>
      <c r="D24" s="71"/>
      <c r="E24" s="71"/>
      <c r="F24" s="71"/>
      <c r="G24" s="71"/>
      <c r="H24" s="71"/>
      <c r="I24" s="71"/>
      <c r="J24" s="71"/>
      <c r="K24" s="111"/>
    </row>
    <row r="25" spans="1:11" x14ac:dyDescent="0.25">
      <c r="A25" s="11"/>
      <c r="B25" s="110"/>
      <c r="C25" s="71"/>
      <c r="D25" s="71"/>
      <c r="E25" s="71"/>
      <c r="F25" s="71"/>
      <c r="G25" s="71"/>
      <c r="H25" s="71"/>
      <c r="I25" s="71"/>
      <c r="J25" s="71"/>
      <c r="K25" s="111"/>
    </row>
    <row r="26" spans="1:11" x14ac:dyDescent="0.25">
      <c r="A26" s="11"/>
      <c r="B26" s="110"/>
      <c r="C26" s="71"/>
      <c r="D26" s="71"/>
      <c r="E26" s="71"/>
      <c r="F26" s="71"/>
      <c r="G26" s="71"/>
      <c r="H26" s="71"/>
      <c r="I26" s="71"/>
      <c r="J26" s="71"/>
      <c r="K26" s="111"/>
    </row>
    <row r="27" spans="1:11" x14ac:dyDescent="0.25">
      <c r="A27" s="11"/>
      <c r="B27" s="110"/>
      <c r="C27" s="71"/>
      <c r="D27" s="71"/>
      <c r="E27" s="71"/>
      <c r="F27" s="71"/>
      <c r="G27" s="71"/>
      <c r="H27" s="71"/>
      <c r="I27" s="71"/>
      <c r="J27" s="71"/>
      <c r="K27" s="111"/>
    </row>
    <row r="28" spans="1:11" x14ac:dyDescent="0.25">
      <c r="A28" s="11"/>
      <c r="B28" s="110"/>
      <c r="C28" s="71"/>
      <c r="D28" s="71"/>
      <c r="E28" s="71"/>
      <c r="F28" s="71"/>
      <c r="G28" s="71"/>
      <c r="H28" s="71"/>
      <c r="I28" s="71"/>
      <c r="J28" s="71"/>
      <c r="K28" s="111"/>
    </row>
    <row r="29" spans="1:11" x14ac:dyDescent="0.25">
      <c r="A29" s="11"/>
      <c r="B29" s="110"/>
      <c r="C29" s="71"/>
      <c r="D29" s="71"/>
      <c r="E29" s="71"/>
      <c r="F29" s="71"/>
      <c r="G29" s="71"/>
      <c r="H29" s="71"/>
      <c r="I29" s="71"/>
      <c r="J29" s="71"/>
      <c r="K29" s="111"/>
    </row>
    <row r="30" spans="1:11" x14ac:dyDescent="0.25">
      <c r="A30" s="11"/>
      <c r="B30" s="110"/>
      <c r="C30" s="71"/>
      <c r="D30" s="71"/>
      <c r="E30" s="71"/>
      <c r="F30" s="71"/>
      <c r="G30" s="71"/>
      <c r="H30" s="71"/>
      <c r="I30" s="71"/>
      <c r="J30" s="71"/>
      <c r="K30" s="111"/>
    </row>
    <row r="31" spans="1:11" x14ac:dyDescent="0.25">
      <c r="A31" s="11"/>
      <c r="B31" s="110"/>
      <c r="C31" s="71"/>
      <c r="D31" s="71"/>
      <c r="E31" s="71"/>
      <c r="F31" s="71"/>
      <c r="G31" s="71"/>
      <c r="H31" s="71"/>
      <c r="I31" s="71"/>
      <c r="J31" s="71"/>
      <c r="K31" s="111"/>
    </row>
    <row r="32" spans="1:11" x14ac:dyDescent="0.25">
      <c r="A32" s="11"/>
      <c r="B32" s="110"/>
      <c r="C32" s="71"/>
      <c r="D32" s="71"/>
      <c r="E32" s="71"/>
      <c r="F32" s="71"/>
      <c r="G32" s="71"/>
      <c r="H32" s="71"/>
      <c r="I32" s="71"/>
      <c r="J32" s="71"/>
      <c r="K32" s="111"/>
    </row>
    <row r="33" spans="1:11" x14ac:dyDescent="0.25">
      <c r="A33" s="11"/>
      <c r="B33" s="110"/>
      <c r="C33" s="71"/>
      <c r="D33" s="71"/>
      <c r="E33" s="71"/>
      <c r="F33" s="71"/>
      <c r="G33" s="71"/>
      <c r="H33" s="71"/>
      <c r="I33" s="71"/>
      <c r="J33" s="71"/>
      <c r="K33" s="111"/>
    </row>
    <row r="34" spans="1:11" x14ac:dyDescent="0.25">
      <c r="A34" s="11"/>
      <c r="B34" s="110"/>
      <c r="C34" s="71"/>
      <c r="D34" s="71"/>
      <c r="E34" s="71"/>
      <c r="F34" s="71"/>
      <c r="G34" s="71"/>
      <c r="H34" s="71"/>
      <c r="I34" s="71"/>
      <c r="J34" s="71"/>
      <c r="K34" s="111"/>
    </row>
    <row r="35" spans="1:11" x14ac:dyDescent="0.25">
      <c r="A35" s="11"/>
      <c r="B35" s="110"/>
      <c r="C35" s="71"/>
      <c r="D35" s="71"/>
      <c r="E35" s="71"/>
      <c r="F35" s="71"/>
      <c r="G35" s="71"/>
      <c r="H35" s="71"/>
      <c r="I35" s="71"/>
      <c r="J35" s="71"/>
      <c r="K35" s="111"/>
    </row>
    <row r="36" spans="1:11" x14ac:dyDescent="0.25">
      <c r="A36" s="11"/>
      <c r="B36" s="110"/>
      <c r="C36" s="71"/>
      <c r="D36" s="71"/>
      <c r="E36" s="71"/>
      <c r="F36" s="71"/>
      <c r="G36" s="71"/>
      <c r="H36" s="71"/>
      <c r="I36" s="71"/>
      <c r="J36" s="71"/>
      <c r="K36" s="111"/>
    </row>
    <row r="37" spans="1:11" x14ac:dyDescent="0.25">
      <c r="A37" s="11"/>
      <c r="B37" s="110"/>
      <c r="C37" s="71"/>
      <c r="D37" s="71"/>
      <c r="E37" s="71"/>
      <c r="F37" s="71"/>
      <c r="G37" s="71"/>
      <c r="H37" s="71"/>
      <c r="I37" s="71"/>
      <c r="J37" s="71"/>
      <c r="K37" s="111"/>
    </row>
    <row r="38" spans="1:11" x14ac:dyDescent="0.25">
      <c r="A38" s="11"/>
      <c r="B38" s="110"/>
      <c r="C38" s="71"/>
      <c r="D38" s="71"/>
      <c r="E38" s="71"/>
      <c r="F38" s="71"/>
      <c r="G38" s="71"/>
      <c r="H38" s="71"/>
      <c r="I38" s="71"/>
      <c r="J38" s="71"/>
      <c r="K38" s="111"/>
    </row>
    <row r="39" spans="1:11" x14ac:dyDescent="0.25">
      <c r="A39" s="11"/>
      <c r="B39" s="110"/>
      <c r="C39" s="71"/>
      <c r="D39" s="71"/>
      <c r="E39" s="71"/>
      <c r="F39" s="71"/>
      <c r="G39" s="71"/>
      <c r="H39" s="71"/>
      <c r="I39" s="71"/>
      <c r="J39" s="71"/>
      <c r="K39" s="111"/>
    </row>
    <row r="40" spans="1:11" x14ac:dyDescent="0.25">
      <c r="A40" s="11"/>
      <c r="B40" s="77"/>
      <c r="C40" s="78"/>
      <c r="D40" s="78"/>
      <c r="E40" s="78"/>
      <c r="F40" s="78"/>
      <c r="G40" s="78"/>
      <c r="H40" s="78"/>
      <c r="I40" s="78"/>
      <c r="J40" s="78"/>
      <c r="K40" s="79"/>
    </row>
    <row r="41" spans="1:11" x14ac:dyDescent="0.25">
      <c r="A41" s="11"/>
      <c r="B41" s="11"/>
      <c r="C41" s="11"/>
      <c r="D41" s="11"/>
      <c r="E41" s="11"/>
      <c r="F41" s="11"/>
      <c r="G41" s="11"/>
      <c r="H41" s="11"/>
      <c r="I41" s="11"/>
      <c r="J41" s="11"/>
      <c r="K41" s="11"/>
    </row>
    <row r="42" spans="1:11" x14ac:dyDescent="0.25">
      <c r="A42" s="11"/>
      <c r="B42" s="11"/>
      <c r="C42" s="11"/>
      <c r="D42" s="11"/>
      <c r="E42" s="11"/>
      <c r="F42" s="11"/>
      <c r="G42" s="11"/>
      <c r="H42" s="11"/>
      <c r="I42" s="11"/>
      <c r="J42" s="11"/>
      <c r="K42" s="11"/>
    </row>
    <row r="43" spans="1:11" x14ac:dyDescent="0.25">
      <c r="A43" s="11"/>
      <c r="B43" s="11"/>
      <c r="C43" s="11"/>
      <c r="D43" s="11"/>
      <c r="E43" s="11"/>
      <c r="F43" s="11"/>
      <c r="G43" s="11"/>
      <c r="H43" s="11"/>
      <c r="I43" s="11"/>
      <c r="J43" s="11"/>
      <c r="K43" s="11"/>
    </row>
    <row r="44" spans="1:11" x14ac:dyDescent="0.25">
      <c r="A44" s="11"/>
      <c r="B44" s="11"/>
      <c r="C44" s="11"/>
      <c r="D44" s="11"/>
      <c r="E44" s="11"/>
      <c r="F44" s="11"/>
      <c r="G44" s="11"/>
      <c r="H44" s="11"/>
      <c r="I44" s="11"/>
      <c r="J44" s="11"/>
      <c r="K44" s="11"/>
    </row>
    <row r="45" spans="1:11" x14ac:dyDescent="0.25">
      <c r="A45" s="11"/>
      <c r="B45" s="11"/>
      <c r="C45" s="11"/>
      <c r="D45" s="11"/>
      <c r="E45" s="11"/>
      <c r="F45" s="11"/>
      <c r="G45" s="11"/>
      <c r="H45" s="11"/>
      <c r="I45" s="11"/>
      <c r="J45" s="11"/>
      <c r="K45" s="11"/>
    </row>
    <row r="46" spans="1:11" x14ac:dyDescent="0.25">
      <c r="A46" s="11"/>
      <c r="B46" s="11"/>
      <c r="C46" s="11"/>
      <c r="D46" s="11"/>
      <c r="E46" s="11"/>
      <c r="F46" s="11"/>
      <c r="G46" s="11"/>
      <c r="H46" s="11"/>
      <c r="I46" s="11"/>
      <c r="J46" s="11"/>
      <c r="K46" s="11"/>
    </row>
    <row r="47" spans="1:11" x14ac:dyDescent="0.25">
      <c r="A47" s="11"/>
      <c r="B47" s="11"/>
      <c r="C47" s="11"/>
      <c r="D47" s="11"/>
      <c r="E47" s="11"/>
      <c r="F47" s="11"/>
      <c r="G47" s="11"/>
      <c r="H47" s="11"/>
      <c r="I47" s="11"/>
      <c r="J47" s="11"/>
      <c r="K47" s="11"/>
    </row>
    <row r="48" spans="1:11" x14ac:dyDescent="0.25">
      <c r="A48" s="11"/>
      <c r="B48" s="11"/>
      <c r="C48" s="11"/>
      <c r="D48" s="11"/>
      <c r="E48" s="11"/>
      <c r="F48" s="11"/>
      <c r="G48" s="11"/>
      <c r="H48" s="11"/>
      <c r="I48" s="11"/>
      <c r="J48" s="11"/>
      <c r="K48" s="11"/>
    </row>
    <row r="49" spans="1:11" x14ac:dyDescent="0.25">
      <c r="A49" s="11"/>
      <c r="B49" s="11"/>
      <c r="C49" s="11"/>
      <c r="D49" s="11"/>
      <c r="E49" s="11"/>
      <c r="F49" s="11"/>
      <c r="G49" s="11"/>
      <c r="H49" s="11"/>
      <c r="I49" s="11"/>
      <c r="J49" s="11"/>
      <c r="K49" s="11"/>
    </row>
    <row r="50" spans="1:11" x14ac:dyDescent="0.25">
      <c r="A50" s="11"/>
      <c r="B50" s="11"/>
      <c r="C50" s="11"/>
      <c r="D50" s="11"/>
      <c r="E50" s="11"/>
      <c r="F50" s="11"/>
      <c r="G50" s="11"/>
      <c r="H50" s="11"/>
      <c r="I50" s="11"/>
      <c r="J50" s="11"/>
      <c r="K50" s="11"/>
    </row>
    <row r="51" spans="1:11" x14ac:dyDescent="0.25">
      <c r="A51" s="11"/>
      <c r="B51" s="11"/>
      <c r="C51" s="11"/>
      <c r="D51" s="11"/>
      <c r="E51" s="11"/>
      <c r="F51" s="11"/>
      <c r="G51" s="11"/>
      <c r="H51" s="11"/>
      <c r="I51" s="11"/>
      <c r="J51" s="11"/>
      <c r="K51" s="11"/>
    </row>
    <row r="52" spans="1:11" x14ac:dyDescent="0.25">
      <c r="A52" s="11"/>
      <c r="B52" s="11"/>
      <c r="C52" s="11"/>
      <c r="D52" s="11"/>
      <c r="E52" s="11"/>
      <c r="F52" s="11"/>
      <c r="G52" s="11"/>
      <c r="H52" s="11"/>
      <c r="I52" s="11"/>
      <c r="J52" s="11"/>
      <c r="K52" s="11"/>
    </row>
    <row r="53" spans="1:11" x14ac:dyDescent="0.25">
      <c r="A53" s="11"/>
      <c r="B53" s="11"/>
      <c r="C53" s="11"/>
      <c r="D53" s="11"/>
      <c r="E53" s="11"/>
      <c r="F53" s="11"/>
      <c r="G53" s="11"/>
      <c r="H53" s="11"/>
      <c r="I53" s="11"/>
      <c r="J53" s="11"/>
      <c r="K53" s="11"/>
    </row>
    <row r="54" spans="1:11" x14ac:dyDescent="0.25">
      <c r="A54" s="11"/>
      <c r="B54" s="11"/>
      <c r="C54" s="11"/>
      <c r="D54" s="11"/>
      <c r="E54" s="11"/>
      <c r="F54" s="11"/>
      <c r="G54" s="11"/>
      <c r="H54" s="11"/>
      <c r="I54" s="11"/>
      <c r="J54" s="11"/>
      <c r="K54" s="11"/>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P32"/>
  <sheetViews>
    <sheetView showGridLines="0" view="pageBreakPreview" zoomScaleNormal="100" zoomScaleSheetLayoutView="100" workbookViewId="0">
      <selection activeCell="U14" sqref="U14"/>
    </sheetView>
  </sheetViews>
  <sheetFormatPr defaultColWidth="8.85546875" defaultRowHeight="15" x14ac:dyDescent="0.25"/>
  <cols>
    <col min="1" max="1" width="1.140625" customWidth="1"/>
    <col min="3" max="3" width="19.7109375" customWidth="1"/>
    <col min="13" max="13" width="15.28515625" customWidth="1"/>
  </cols>
  <sheetData>
    <row r="1" spans="1:16" ht="19.5" customHeight="1" x14ac:dyDescent="0.25">
      <c r="A1" s="11"/>
      <c r="B1" s="11"/>
      <c r="C1" s="11"/>
      <c r="D1" s="11"/>
      <c r="E1" s="11"/>
      <c r="F1" s="11"/>
      <c r="G1" s="11"/>
      <c r="H1" s="11"/>
      <c r="I1" s="11"/>
      <c r="J1" s="11"/>
      <c r="K1" s="11"/>
      <c r="L1" s="11"/>
      <c r="M1" s="11"/>
      <c r="N1" s="11"/>
      <c r="O1" s="11"/>
      <c r="P1" s="11"/>
    </row>
    <row r="2" spans="1:16" ht="17.100000000000001" customHeight="1" x14ac:dyDescent="0.25">
      <c r="A2" s="11"/>
      <c r="B2" s="177" t="s">
        <v>718</v>
      </c>
      <c r="C2" s="71"/>
      <c r="D2" s="71"/>
      <c r="E2" s="71"/>
      <c r="F2" s="71"/>
      <c r="G2" s="71"/>
      <c r="H2" s="71"/>
      <c r="I2" s="71"/>
      <c r="J2" s="71"/>
      <c r="K2" s="71"/>
      <c r="L2" s="71"/>
      <c r="M2" s="71"/>
      <c r="N2" s="71"/>
      <c r="O2" s="71"/>
      <c r="P2" s="71"/>
    </row>
    <row r="3" spans="1:16" ht="17.100000000000001" customHeight="1" x14ac:dyDescent="0.25">
      <c r="A3" s="11"/>
      <c r="B3" s="220"/>
      <c r="C3" s="71"/>
      <c r="D3" s="71"/>
      <c r="E3" s="71"/>
      <c r="F3" s="71"/>
      <c r="G3" s="71"/>
      <c r="H3" s="71"/>
      <c r="I3" s="71"/>
      <c r="J3" s="71"/>
      <c r="K3" s="71"/>
      <c r="L3" s="71"/>
      <c r="M3" s="71"/>
      <c r="N3" s="71"/>
      <c r="O3" s="71"/>
      <c r="P3" s="71"/>
    </row>
    <row r="4" spans="1:16" ht="14.45" customHeight="1" x14ac:dyDescent="0.25">
      <c r="A4" s="11"/>
      <c r="B4" s="252" t="s">
        <v>719</v>
      </c>
      <c r="C4" s="253"/>
      <c r="D4" s="252" t="s">
        <v>720</v>
      </c>
      <c r="E4" s="254"/>
      <c r="F4" s="254"/>
      <c r="G4" s="254"/>
      <c r="H4" s="253"/>
      <c r="I4" s="252" t="s">
        <v>721</v>
      </c>
      <c r="J4" s="253"/>
      <c r="K4" s="252" t="s">
        <v>722</v>
      </c>
      <c r="L4" s="254"/>
      <c r="M4" s="253"/>
      <c r="N4" s="252" t="s">
        <v>723</v>
      </c>
      <c r="O4" s="254"/>
      <c r="P4" s="253"/>
    </row>
    <row r="5" spans="1:16" ht="51.75" customHeight="1" x14ac:dyDescent="0.25">
      <c r="A5" s="11"/>
      <c r="B5" s="255"/>
      <c r="C5" s="256"/>
      <c r="D5" s="255"/>
      <c r="E5" s="257"/>
      <c r="F5" s="257"/>
      <c r="G5" s="257"/>
      <c r="H5" s="256"/>
      <c r="I5" s="255"/>
      <c r="J5" s="256"/>
      <c r="K5" s="255"/>
      <c r="L5" s="257"/>
      <c r="M5" s="256"/>
      <c r="N5" s="255"/>
      <c r="O5" s="257"/>
      <c r="P5" s="256"/>
    </row>
    <row r="6" spans="1:16" ht="17.100000000000001" customHeight="1" x14ac:dyDescent="0.25">
      <c r="A6" s="11"/>
      <c r="B6" s="74" t="s">
        <v>724</v>
      </c>
      <c r="C6" s="82"/>
      <c r="D6" s="74" t="s">
        <v>725</v>
      </c>
      <c r="E6" s="81"/>
      <c r="F6" s="81"/>
      <c r="G6" s="81"/>
      <c r="H6" s="82"/>
      <c r="I6" s="74" t="s">
        <v>726</v>
      </c>
      <c r="J6" s="82"/>
      <c r="K6" s="219">
        <v>9191730</v>
      </c>
      <c r="L6" s="81"/>
      <c r="M6" s="82"/>
      <c r="N6" s="213">
        <v>2500000</v>
      </c>
      <c r="O6" s="214"/>
      <c r="P6" s="215"/>
    </row>
    <row r="7" spans="1:16" ht="17.100000000000001" customHeight="1" x14ac:dyDescent="0.25">
      <c r="A7" s="11"/>
      <c r="B7" s="74" t="s">
        <v>724</v>
      </c>
      <c r="C7" s="82"/>
      <c r="D7" s="74" t="s">
        <v>727</v>
      </c>
      <c r="E7" s="81"/>
      <c r="F7" s="81"/>
      <c r="G7" s="81"/>
      <c r="H7" s="82"/>
      <c r="I7" s="74" t="s">
        <v>728</v>
      </c>
      <c r="J7" s="82"/>
      <c r="K7" s="219">
        <v>5458965</v>
      </c>
      <c r="L7" s="81"/>
      <c r="M7" s="82"/>
      <c r="N7" s="213">
        <v>271940</v>
      </c>
      <c r="O7" s="214"/>
      <c r="P7" s="215"/>
    </row>
    <row r="8" spans="1:16" ht="17.100000000000001" customHeight="1" x14ac:dyDescent="0.25">
      <c r="A8" s="11"/>
      <c r="B8" s="74" t="s">
        <v>724</v>
      </c>
      <c r="C8" s="82"/>
      <c r="D8" s="74" t="s">
        <v>729</v>
      </c>
      <c r="E8" s="81"/>
      <c r="F8" s="81"/>
      <c r="G8" s="81"/>
      <c r="H8" s="82"/>
      <c r="I8" s="74" t="s">
        <v>728</v>
      </c>
      <c r="J8" s="82"/>
      <c r="K8" s="219">
        <v>5246960</v>
      </c>
      <c r="L8" s="81"/>
      <c r="M8" s="82"/>
      <c r="N8" s="213">
        <v>280824</v>
      </c>
      <c r="O8" s="214"/>
      <c r="P8" s="215"/>
    </row>
    <row r="9" spans="1:16" ht="17.100000000000001" customHeight="1" x14ac:dyDescent="0.25">
      <c r="A9" s="11"/>
      <c r="B9" s="74" t="s">
        <v>730</v>
      </c>
      <c r="C9" s="82"/>
      <c r="D9" s="74" t="s">
        <v>730</v>
      </c>
      <c r="E9" s="81"/>
      <c r="F9" s="81"/>
      <c r="G9" s="81"/>
      <c r="H9" s="82"/>
      <c r="I9" s="74" t="s">
        <v>731</v>
      </c>
      <c r="J9" s="82"/>
      <c r="K9" s="219">
        <v>900000</v>
      </c>
      <c r="L9" s="81"/>
      <c r="M9" s="82"/>
      <c r="N9" s="213">
        <v>5000000</v>
      </c>
      <c r="O9" s="214"/>
      <c r="P9" s="215"/>
    </row>
    <row r="10" spans="1:16" ht="17.100000000000001" customHeight="1" x14ac:dyDescent="0.25">
      <c r="A10" s="11"/>
      <c r="B10" s="74" t="s">
        <v>732</v>
      </c>
      <c r="C10" s="82"/>
      <c r="D10" s="74" t="s">
        <v>674</v>
      </c>
      <c r="E10" s="81"/>
      <c r="F10" s="81"/>
      <c r="G10" s="81"/>
      <c r="H10" s="82"/>
      <c r="I10" s="74" t="s">
        <v>728</v>
      </c>
      <c r="J10" s="82"/>
      <c r="K10" s="219">
        <v>4430000</v>
      </c>
      <c r="L10" s="81"/>
      <c r="M10" s="82"/>
      <c r="N10" s="213">
        <v>915000</v>
      </c>
      <c r="O10" s="214"/>
      <c r="P10" s="215"/>
    </row>
    <row r="11" spans="1:16" ht="17.100000000000001" customHeight="1" x14ac:dyDescent="0.25">
      <c r="A11" s="11"/>
      <c r="B11" s="74" t="s">
        <v>732</v>
      </c>
      <c r="C11" s="82"/>
      <c r="D11" s="74" t="s">
        <v>733</v>
      </c>
      <c r="E11" s="81"/>
      <c r="F11" s="81"/>
      <c r="G11" s="81"/>
      <c r="H11" s="82"/>
      <c r="I11" s="74"/>
      <c r="J11" s="82"/>
      <c r="K11" s="219">
        <v>910345</v>
      </c>
      <c r="L11" s="81"/>
      <c r="M11" s="82"/>
      <c r="N11" s="213"/>
      <c r="O11" s="214"/>
      <c r="P11" s="215"/>
    </row>
    <row r="12" spans="1:16" ht="17.100000000000001" customHeight="1" x14ac:dyDescent="0.25">
      <c r="A12" s="11"/>
      <c r="B12" s="74" t="s">
        <v>724</v>
      </c>
      <c r="C12" s="82"/>
      <c r="D12" s="74" t="s">
        <v>734</v>
      </c>
      <c r="E12" s="81"/>
      <c r="F12" s="81"/>
      <c r="G12" s="81"/>
      <c r="H12" s="82"/>
      <c r="I12" s="74" t="s">
        <v>731</v>
      </c>
      <c r="J12" s="82"/>
      <c r="K12" s="219">
        <v>120000</v>
      </c>
      <c r="L12" s="81"/>
      <c r="M12" s="82"/>
      <c r="N12" s="213">
        <v>300000</v>
      </c>
      <c r="O12" s="214"/>
      <c r="P12" s="215"/>
    </row>
    <row r="13" spans="1:16" ht="17.100000000000001" customHeight="1" x14ac:dyDescent="0.25">
      <c r="A13" s="11"/>
      <c r="B13" s="74" t="s">
        <v>735</v>
      </c>
      <c r="C13" s="82"/>
      <c r="D13" s="74" t="s">
        <v>736</v>
      </c>
      <c r="E13" s="81"/>
      <c r="F13" s="81"/>
      <c r="G13" s="81"/>
      <c r="H13" s="82"/>
      <c r="I13" s="74" t="s">
        <v>731</v>
      </c>
      <c r="J13" s="82"/>
      <c r="K13" s="219">
        <v>4508300</v>
      </c>
      <c r="L13" s="81"/>
      <c r="M13" s="82"/>
      <c r="N13" s="213">
        <v>8000000</v>
      </c>
      <c r="O13" s="214"/>
      <c r="P13" s="215"/>
    </row>
    <row r="14" spans="1:16" ht="17.100000000000001" customHeight="1" x14ac:dyDescent="0.25">
      <c r="A14" s="11"/>
      <c r="B14" s="74"/>
      <c r="C14" s="82"/>
      <c r="D14" s="74"/>
      <c r="E14" s="81"/>
      <c r="F14" s="81"/>
      <c r="G14" s="81"/>
      <c r="H14" s="82"/>
      <c r="I14" s="74"/>
      <c r="J14" s="82"/>
      <c r="K14" s="224"/>
      <c r="L14" s="81"/>
      <c r="M14" s="82"/>
      <c r="N14" s="216"/>
      <c r="O14" s="217"/>
      <c r="P14" s="218"/>
    </row>
    <row r="15" spans="1:16" ht="17.100000000000001" customHeight="1" x14ac:dyDescent="0.25">
      <c r="A15" s="11"/>
      <c r="B15" s="74"/>
      <c r="C15" s="82"/>
      <c r="D15" s="98"/>
      <c r="E15" s="81"/>
      <c r="F15" s="81"/>
      <c r="G15" s="81"/>
      <c r="H15" s="81"/>
      <c r="I15" s="74"/>
      <c r="J15" s="82"/>
      <c r="K15" s="225"/>
      <c r="L15" s="81"/>
      <c r="M15" s="81"/>
      <c r="N15" s="216"/>
      <c r="O15" s="217"/>
      <c r="P15" s="218"/>
    </row>
    <row r="16" spans="1:16" ht="17.100000000000001" customHeight="1" x14ac:dyDescent="0.25">
      <c r="A16" s="11"/>
      <c r="B16" s="74"/>
      <c r="C16" s="82"/>
      <c r="D16" s="98"/>
      <c r="E16" s="81"/>
      <c r="F16" s="81"/>
      <c r="G16" s="81"/>
      <c r="H16" s="81"/>
      <c r="I16" s="74"/>
      <c r="J16" s="82"/>
      <c r="K16" s="225"/>
      <c r="L16" s="81"/>
      <c r="M16" s="81"/>
      <c r="N16" s="216"/>
      <c r="O16" s="217"/>
      <c r="P16" s="218"/>
    </row>
    <row r="17" spans="1:16" ht="17.100000000000001" customHeight="1" x14ac:dyDescent="0.25">
      <c r="A17" s="11"/>
      <c r="B17" s="74"/>
      <c r="C17" s="82"/>
      <c r="D17" s="74"/>
      <c r="E17" s="81"/>
      <c r="F17" s="81"/>
      <c r="G17" s="81"/>
      <c r="H17" s="82"/>
      <c r="I17" s="74"/>
      <c r="J17" s="82"/>
      <c r="K17" s="224"/>
      <c r="L17" s="81"/>
      <c r="M17" s="82"/>
      <c r="N17" s="216"/>
      <c r="O17" s="217"/>
      <c r="P17" s="218"/>
    </row>
    <row r="18" spans="1:16" ht="17.100000000000001" customHeight="1" x14ac:dyDescent="0.25">
      <c r="A18" s="11"/>
      <c r="B18" s="74"/>
      <c r="C18" s="82"/>
      <c r="D18" s="74"/>
      <c r="E18" s="81"/>
      <c r="F18" s="81"/>
      <c r="G18" s="81"/>
      <c r="H18" s="82"/>
      <c r="I18" s="74"/>
      <c r="J18" s="82"/>
      <c r="K18" s="224"/>
      <c r="L18" s="81"/>
      <c r="M18" s="82"/>
      <c r="N18" s="216"/>
      <c r="O18" s="217"/>
      <c r="P18" s="218"/>
    </row>
    <row r="19" spans="1:16" ht="17.100000000000001" customHeight="1" x14ac:dyDescent="0.25">
      <c r="A19" s="11"/>
      <c r="B19" s="227" t="s">
        <v>737</v>
      </c>
      <c r="C19" s="82"/>
      <c r="D19" s="74"/>
      <c r="E19" s="81"/>
      <c r="F19" s="81"/>
      <c r="G19" s="81"/>
      <c r="H19" s="82"/>
      <c r="I19" s="222" t="s">
        <v>737</v>
      </c>
      <c r="J19" s="82"/>
      <c r="K19" s="226">
        <f>SUM(K6:K18)</f>
        <v>30766300</v>
      </c>
      <c r="L19" s="81"/>
      <c r="M19" s="82"/>
      <c r="N19" s="226">
        <f>SUM(N6:N18)</f>
        <v>17267764</v>
      </c>
      <c r="O19" s="81"/>
      <c r="P19" s="82"/>
    </row>
    <row r="20" spans="1:16" ht="17.100000000000001" customHeight="1" x14ac:dyDescent="0.25">
      <c r="A20" s="11"/>
      <c r="B20" s="84"/>
      <c r="C20" s="75"/>
      <c r="D20" s="75"/>
      <c r="E20" s="75"/>
      <c r="F20" s="75"/>
      <c r="G20" s="75"/>
      <c r="H20" s="75"/>
      <c r="I20" s="75"/>
      <c r="J20" s="75"/>
      <c r="K20" s="75"/>
      <c r="L20" s="75"/>
      <c r="M20" s="75"/>
      <c r="N20" s="75"/>
      <c r="O20" s="75"/>
      <c r="P20" s="75"/>
    </row>
    <row r="21" spans="1:16" ht="17.100000000000001" customHeight="1" x14ac:dyDescent="0.25">
      <c r="A21" s="11"/>
      <c r="B21" s="110"/>
      <c r="C21" s="71"/>
      <c r="D21" s="71"/>
      <c r="E21" s="71"/>
      <c r="F21" s="71"/>
      <c r="G21" s="71"/>
      <c r="H21" s="71"/>
      <c r="I21" s="71"/>
      <c r="J21" s="71"/>
      <c r="K21" s="71"/>
      <c r="L21" s="71"/>
      <c r="M21" s="71"/>
      <c r="N21" s="71"/>
      <c r="O21" s="71"/>
      <c r="P21" s="71"/>
    </row>
    <row r="22" spans="1:16" ht="17.100000000000001" customHeight="1" x14ac:dyDescent="0.25">
      <c r="A22" s="11"/>
      <c r="B22" s="223" t="s">
        <v>738</v>
      </c>
      <c r="C22" s="71"/>
      <c r="D22" s="71"/>
      <c r="E22" s="71"/>
      <c r="F22" s="71"/>
      <c r="G22" s="71"/>
      <c r="H22" s="71"/>
      <c r="I22" s="71"/>
      <c r="J22" s="71"/>
      <c r="K22" s="71"/>
      <c r="L22" s="71"/>
      <c r="M22" s="71"/>
      <c r="N22" s="71"/>
      <c r="O22" s="71"/>
      <c r="P22" s="71"/>
    </row>
    <row r="23" spans="1:16" ht="17.100000000000001" customHeight="1" x14ac:dyDescent="0.25">
      <c r="A23" s="11"/>
      <c r="B23" s="110"/>
      <c r="C23" s="71"/>
      <c r="D23" s="71"/>
      <c r="E23" s="71"/>
      <c r="F23" s="71"/>
      <c r="G23" s="71"/>
      <c r="H23" s="71"/>
      <c r="I23" s="71"/>
      <c r="J23" s="71"/>
      <c r="K23" s="71"/>
      <c r="L23" s="71"/>
      <c r="M23" s="71"/>
      <c r="N23" s="71"/>
      <c r="O23" s="71"/>
      <c r="P23" s="71"/>
    </row>
    <row r="24" spans="1:16" ht="17.100000000000001" customHeight="1" x14ac:dyDescent="0.25">
      <c r="A24" s="11"/>
      <c r="B24" s="110"/>
      <c r="C24" s="71"/>
      <c r="D24" s="71"/>
      <c r="E24" s="71"/>
      <c r="F24" s="71"/>
      <c r="G24" s="71"/>
      <c r="H24" s="71"/>
      <c r="I24" s="71"/>
      <c r="J24" s="71"/>
      <c r="K24" s="71"/>
      <c r="L24" s="71"/>
      <c r="M24" s="71"/>
      <c r="N24" s="71"/>
      <c r="O24" s="71"/>
      <c r="P24" s="71"/>
    </row>
    <row r="25" spans="1:16" ht="17.100000000000001" customHeight="1" x14ac:dyDescent="0.25">
      <c r="A25" s="11"/>
      <c r="B25" s="110"/>
      <c r="C25" s="71"/>
      <c r="D25" s="71"/>
      <c r="E25" s="71"/>
      <c r="F25" s="71"/>
      <c r="G25" s="71"/>
      <c r="H25" s="71"/>
      <c r="I25" s="71"/>
      <c r="J25" s="71"/>
      <c r="K25" s="71"/>
      <c r="L25" s="71"/>
      <c r="M25" s="71"/>
      <c r="N25" s="71"/>
      <c r="O25" s="71"/>
      <c r="P25" s="71"/>
    </row>
    <row r="26" spans="1:16" ht="17.100000000000001" customHeight="1" x14ac:dyDescent="0.25">
      <c r="A26" s="11"/>
      <c r="B26" s="221" t="s">
        <v>739</v>
      </c>
      <c r="C26" s="71"/>
      <c r="D26" s="71"/>
      <c r="E26" s="71"/>
      <c r="F26" s="71"/>
      <c r="G26" s="71"/>
      <c r="H26" s="71"/>
      <c r="I26" s="71"/>
      <c r="J26" s="71"/>
      <c r="K26" s="71"/>
      <c r="L26" s="71"/>
      <c r="M26" s="71"/>
      <c r="N26" s="71"/>
      <c r="O26" s="71"/>
      <c r="P26" s="71"/>
    </row>
    <row r="27" spans="1:16" ht="17.100000000000001" customHeight="1" x14ac:dyDescent="0.25">
      <c r="A27" s="11"/>
      <c r="B27" s="71"/>
      <c r="C27" s="71"/>
      <c r="D27" s="71"/>
      <c r="E27" s="71"/>
      <c r="F27" s="71"/>
      <c r="G27" s="71"/>
      <c r="H27" s="71"/>
      <c r="I27" s="71"/>
      <c r="J27" s="71"/>
      <c r="K27" s="71"/>
      <c r="L27" s="71"/>
      <c r="M27" s="71"/>
      <c r="N27" s="71"/>
      <c r="O27" s="71"/>
      <c r="P27" s="71"/>
    </row>
    <row r="28" spans="1:16" ht="17.100000000000001" customHeight="1" x14ac:dyDescent="0.25">
      <c r="A28" s="11"/>
      <c r="B28" s="71"/>
      <c r="C28" s="71"/>
      <c r="D28" s="71"/>
      <c r="E28" s="71"/>
      <c r="F28" s="71"/>
      <c r="G28" s="71"/>
      <c r="H28" s="71"/>
      <c r="I28" s="71"/>
      <c r="J28" s="71"/>
      <c r="K28" s="71"/>
      <c r="L28" s="71"/>
      <c r="M28" s="71"/>
      <c r="N28" s="71"/>
      <c r="O28" s="71"/>
      <c r="P28" s="71"/>
    </row>
    <row r="29" spans="1:16" ht="17.100000000000001" customHeight="1" x14ac:dyDescent="0.25"/>
    <row r="30" spans="1:16" ht="17.100000000000001" customHeight="1" x14ac:dyDescent="0.25"/>
    <row r="31" spans="1:16" ht="17.100000000000001" customHeight="1" x14ac:dyDescent="0.25"/>
    <row r="32" spans="1:16" ht="17.100000000000001" customHeight="1" x14ac:dyDescent="0.25"/>
  </sheetData>
  <sheetProtection sheet="1" objects="1" scenarios="1" formatColumns="0" formatRows="0"/>
  <mergeCells count="80">
    <mergeCell ref="D19:H19"/>
    <mergeCell ref="N17:P17"/>
    <mergeCell ref="B12:C12"/>
    <mergeCell ref="N19:P19"/>
    <mergeCell ref="I16:J16"/>
    <mergeCell ref="B19:C19"/>
    <mergeCell ref="K19:M19"/>
    <mergeCell ref="K17:M17"/>
    <mergeCell ref="I18:J18"/>
    <mergeCell ref="B18:C18"/>
    <mergeCell ref="D18:H18"/>
    <mergeCell ref="N16:P16"/>
    <mergeCell ref="D17:H17"/>
    <mergeCell ref="K18:M18"/>
    <mergeCell ref="I17:J17"/>
    <mergeCell ref="N18:P18"/>
    <mergeCell ref="D9:H9"/>
    <mergeCell ref="K9:M9"/>
    <mergeCell ref="I13:J13"/>
    <mergeCell ref="K11:M11"/>
    <mergeCell ref="B16:C16"/>
    <mergeCell ref="B11:C11"/>
    <mergeCell ref="D10:H10"/>
    <mergeCell ref="D11:H11"/>
    <mergeCell ref="B14:C14"/>
    <mergeCell ref="B13:C13"/>
    <mergeCell ref="K10:M10"/>
    <mergeCell ref="K16:M16"/>
    <mergeCell ref="K15:M15"/>
    <mergeCell ref="D13:H13"/>
    <mergeCell ref="D16:H16"/>
    <mergeCell ref="I15:J15"/>
    <mergeCell ref="K14:M14"/>
    <mergeCell ref="K7:M7"/>
    <mergeCell ref="N9:P9"/>
    <mergeCell ref="N11:P11"/>
    <mergeCell ref="N13:P13"/>
    <mergeCell ref="K13:M13"/>
    <mergeCell ref="K12:M12"/>
    <mergeCell ref="B26:P28"/>
    <mergeCell ref="D12:H12"/>
    <mergeCell ref="B6:C6"/>
    <mergeCell ref="B15:C15"/>
    <mergeCell ref="I10:J10"/>
    <mergeCell ref="I19:J19"/>
    <mergeCell ref="D14:H14"/>
    <mergeCell ref="N12:P12"/>
    <mergeCell ref="I9:J9"/>
    <mergeCell ref="B7:C7"/>
    <mergeCell ref="B20:P21"/>
    <mergeCell ref="N14:P14"/>
    <mergeCell ref="I11:J11"/>
    <mergeCell ref="B22:P25"/>
    <mergeCell ref="B17:C17"/>
    <mergeCell ref="D7:H7"/>
    <mergeCell ref="B3:P3"/>
    <mergeCell ref="K4:M5"/>
    <mergeCell ref="B2:P2"/>
    <mergeCell ref="N4:P5"/>
    <mergeCell ref="D6:H6"/>
    <mergeCell ref="B4:C5"/>
    <mergeCell ref="I4:J5"/>
    <mergeCell ref="I6:J6"/>
    <mergeCell ref="D4:H5"/>
    <mergeCell ref="B8:C8"/>
    <mergeCell ref="N6:P6"/>
    <mergeCell ref="N15:P15"/>
    <mergeCell ref="I12:J12"/>
    <mergeCell ref="K6:M6"/>
    <mergeCell ref="B10:C10"/>
    <mergeCell ref="I14:J14"/>
    <mergeCell ref="N7:P7"/>
    <mergeCell ref="D15:H15"/>
    <mergeCell ref="B9:C9"/>
    <mergeCell ref="I8:J8"/>
    <mergeCell ref="D8:H8"/>
    <mergeCell ref="N8:P8"/>
    <mergeCell ref="K8:M8"/>
    <mergeCell ref="N10:P10"/>
    <mergeCell ref="I7:J7"/>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6"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R24"/>
  <sheetViews>
    <sheetView showGridLines="0" view="pageBreakPreview" zoomScaleNormal="100" zoomScaleSheetLayoutView="100" workbookViewId="0">
      <selection activeCell="W15" sqref="W15"/>
    </sheetView>
  </sheetViews>
  <sheetFormatPr defaultColWidth="8.85546875" defaultRowHeight="15" x14ac:dyDescent="0.25"/>
  <cols>
    <col min="1" max="1" width="1.42578125" customWidth="1"/>
  </cols>
  <sheetData>
    <row r="1" spans="1:18" ht="17.100000000000001" customHeight="1" x14ac:dyDescent="0.25">
      <c r="A1" s="11"/>
      <c r="B1" s="103"/>
      <c r="C1" s="71"/>
      <c r="D1" s="71"/>
      <c r="E1" s="71"/>
      <c r="F1" s="71"/>
      <c r="G1" s="71"/>
      <c r="H1" s="71"/>
      <c r="I1" s="71"/>
      <c r="J1" s="71"/>
      <c r="K1" s="71"/>
      <c r="L1" s="71"/>
      <c r="M1" s="71"/>
      <c r="N1" s="71"/>
      <c r="O1" s="71"/>
      <c r="P1" s="11"/>
      <c r="Q1" s="11"/>
      <c r="R1" s="11"/>
    </row>
    <row r="2" spans="1:18" ht="19.5" customHeight="1" x14ac:dyDescent="0.25">
      <c r="A2" s="11"/>
      <c r="B2" s="177" t="s">
        <v>740</v>
      </c>
      <c r="C2" s="71"/>
      <c r="D2" s="71"/>
      <c r="E2" s="71"/>
      <c r="F2" s="71"/>
      <c r="G2" s="71"/>
      <c r="H2" s="71"/>
      <c r="I2" s="71"/>
      <c r="J2" s="71"/>
      <c r="K2" s="71"/>
      <c r="L2" s="71"/>
      <c r="M2" s="71"/>
      <c r="N2" s="71"/>
      <c r="O2" s="71"/>
      <c r="P2" s="11"/>
      <c r="Q2" s="11"/>
      <c r="R2" s="11"/>
    </row>
    <row r="3" spans="1:18" x14ac:dyDescent="0.25">
      <c r="A3" s="11"/>
      <c r="B3" s="103"/>
      <c r="C3" s="71"/>
      <c r="D3" s="71"/>
      <c r="E3" s="71"/>
      <c r="F3" s="71"/>
      <c r="G3" s="71"/>
      <c r="H3" s="71"/>
      <c r="I3" s="71"/>
      <c r="J3" s="71"/>
      <c r="K3" s="71"/>
      <c r="L3" s="71"/>
      <c r="M3" s="71"/>
      <c r="N3" s="71"/>
      <c r="O3" s="71"/>
      <c r="P3" s="11"/>
      <c r="Q3" s="11"/>
      <c r="R3" s="11"/>
    </row>
    <row r="4" spans="1:18" ht="14.45" customHeight="1" x14ac:dyDescent="0.25">
      <c r="A4" s="11"/>
      <c r="B4" s="229" t="s">
        <v>741</v>
      </c>
      <c r="C4" s="71"/>
      <c r="D4" s="71"/>
      <c r="E4" s="71"/>
      <c r="F4" s="71"/>
      <c r="G4" s="71"/>
      <c r="H4" s="71"/>
      <c r="I4" s="71"/>
      <c r="J4" s="71"/>
      <c r="K4" s="71"/>
      <c r="L4" s="71"/>
      <c r="M4" s="71"/>
      <c r="N4" s="71"/>
      <c r="O4" s="71"/>
      <c r="P4" s="11"/>
      <c r="Q4" s="11"/>
      <c r="R4" s="11"/>
    </row>
    <row r="5" spans="1:18" ht="34.5" customHeight="1" x14ac:dyDescent="0.25">
      <c r="A5" s="11"/>
      <c r="B5" s="71"/>
      <c r="C5" s="71"/>
      <c r="D5" s="71"/>
      <c r="E5" s="71"/>
      <c r="F5" s="71"/>
      <c r="G5" s="71"/>
      <c r="H5" s="71"/>
      <c r="I5" s="71"/>
      <c r="J5" s="71"/>
      <c r="K5" s="71"/>
      <c r="L5" s="71"/>
      <c r="M5" s="71"/>
      <c r="N5" s="71"/>
      <c r="O5" s="71"/>
      <c r="P5" s="11"/>
      <c r="Q5" s="11"/>
      <c r="R5" s="11"/>
    </row>
    <row r="6" spans="1:18" ht="17.100000000000001" customHeight="1" x14ac:dyDescent="0.25">
      <c r="A6" s="11"/>
      <c r="B6" s="230" t="s">
        <v>742</v>
      </c>
      <c r="C6" s="71"/>
      <c r="D6" s="71"/>
      <c r="E6" s="71"/>
      <c r="F6" s="71"/>
      <c r="G6" s="71"/>
      <c r="H6" s="71"/>
      <c r="I6" s="71"/>
      <c r="J6" s="71"/>
      <c r="K6" s="18" t="s">
        <v>569</v>
      </c>
      <c r="L6" s="11"/>
      <c r="M6" s="11"/>
      <c r="N6" s="11"/>
      <c r="O6" s="11"/>
      <c r="P6" s="11"/>
      <c r="Q6" s="11"/>
      <c r="R6" s="11"/>
    </row>
    <row r="7" spans="1:18" ht="17.100000000000001" customHeight="1" x14ac:dyDescent="0.25">
      <c r="A7" s="11"/>
      <c r="B7" s="8"/>
      <c r="C7" s="8"/>
      <c r="D7" s="8"/>
      <c r="E7" s="8"/>
      <c r="F7" s="8"/>
      <c r="G7" s="8"/>
      <c r="H7" s="8"/>
      <c r="I7" s="8"/>
      <c r="J7" s="8"/>
      <c r="K7" s="11"/>
      <c r="L7" s="11"/>
      <c r="M7" s="11"/>
      <c r="N7" s="11"/>
      <c r="O7" s="11"/>
      <c r="P7" s="11"/>
      <c r="Q7" s="11"/>
      <c r="R7" s="11"/>
    </row>
    <row r="8" spans="1:18" ht="17.100000000000001" customHeight="1" x14ac:dyDescent="0.25">
      <c r="A8" s="11"/>
      <c r="B8" s="11"/>
      <c r="C8" s="11"/>
      <c r="D8" s="11"/>
      <c r="E8" s="11"/>
      <c r="F8" s="11"/>
      <c r="G8" s="11"/>
      <c r="H8" s="11"/>
      <c r="I8" s="11"/>
      <c r="J8" s="11"/>
      <c r="K8" s="11"/>
      <c r="L8" s="11"/>
      <c r="M8" s="11"/>
      <c r="N8" s="11"/>
      <c r="O8" s="11"/>
      <c r="P8" s="11"/>
      <c r="Q8" s="11"/>
      <c r="R8" s="11"/>
    </row>
    <row r="9" spans="1:18" ht="17.45" customHeight="1" x14ac:dyDescent="0.25">
      <c r="A9" s="11"/>
      <c r="B9" s="228" t="s">
        <v>743</v>
      </c>
      <c r="C9" s="81"/>
      <c r="D9" s="82"/>
      <c r="E9" s="228" t="s">
        <v>744</v>
      </c>
      <c r="F9" s="82"/>
      <c r="G9" s="228" t="s">
        <v>745</v>
      </c>
      <c r="H9" s="82"/>
      <c r="I9" s="228" t="s">
        <v>746</v>
      </c>
      <c r="J9" s="81"/>
      <c r="K9" s="82"/>
      <c r="L9" s="228" t="s">
        <v>747</v>
      </c>
      <c r="M9" s="81"/>
      <c r="N9" s="81"/>
      <c r="O9" s="82"/>
      <c r="P9" s="11"/>
      <c r="Q9" s="11"/>
      <c r="R9" s="11"/>
    </row>
    <row r="10" spans="1:18" ht="17.45" customHeight="1" x14ac:dyDescent="0.25">
      <c r="A10" s="11"/>
      <c r="B10" s="74"/>
      <c r="C10" s="81"/>
      <c r="D10" s="82"/>
      <c r="E10" s="74"/>
      <c r="F10" s="82"/>
      <c r="G10" s="74"/>
      <c r="H10" s="82"/>
      <c r="I10" s="74"/>
      <c r="J10" s="81"/>
      <c r="K10" s="82"/>
      <c r="L10" s="74"/>
      <c r="M10" s="81"/>
      <c r="N10" s="81"/>
      <c r="O10" s="82"/>
      <c r="P10" s="11"/>
      <c r="Q10" s="11"/>
      <c r="R10" s="11"/>
    </row>
    <row r="11" spans="1:18" ht="17.45" customHeight="1" x14ac:dyDescent="0.25">
      <c r="A11" s="11"/>
      <c r="B11" s="74"/>
      <c r="C11" s="81"/>
      <c r="D11" s="82"/>
      <c r="E11" s="74"/>
      <c r="F11" s="82"/>
      <c r="G11" s="74"/>
      <c r="H11" s="82"/>
      <c r="I11" s="74"/>
      <c r="J11" s="81"/>
      <c r="K11" s="82"/>
      <c r="L11" s="74"/>
      <c r="M11" s="81"/>
      <c r="N11" s="81"/>
      <c r="O11" s="82"/>
      <c r="P11" s="11"/>
      <c r="Q11" s="11"/>
      <c r="R11" s="11"/>
    </row>
    <row r="12" spans="1:18" ht="17.100000000000001" customHeight="1" x14ac:dyDescent="0.25">
      <c r="A12" s="11"/>
      <c r="B12" s="74"/>
      <c r="C12" s="81"/>
      <c r="D12" s="82"/>
      <c r="E12" s="74"/>
      <c r="F12" s="82"/>
      <c r="G12" s="74"/>
      <c r="H12" s="82"/>
      <c r="I12" s="74"/>
      <c r="J12" s="81"/>
      <c r="K12" s="82"/>
      <c r="L12" s="74"/>
      <c r="M12" s="81"/>
      <c r="N12" s="81"/>
      <c r="O12" s="82"/>
      <c r="P12" s="11"/>
      <c r="Q12" s="11"/>
      <c r="R12" s="11"/>
    </row>
    <row r="13" spans="1:18" ht="17.100000000000001" customHeight="1" x14ac:dyDescent="0.25">
      <c r="A13" s="11"/>
      <c r="B13" s="74"/>
      <c r="C13" s="81"/>
      <c r="D13" s="82"/>
      <c r="E13" s="74"/>
      <c r="F13" s="82"/>
      <c r="G13" s="74"/>
      <c r="H13" s="82"/>
      <c r="I13" s="74"/>
      <c r="J13" s="81"/>
      <c r="K13" s="82"/>
      <c r="L13" s="74"/>
      <c r="M13" s="81"/>
      <c r="N13" s="81"/>
      <c r="O13" s="82"/>
      <c r="P13" s="11"/>
      <c r="Q13" s="11"/>
      <c r="R13" s="11"/>
    </row>
    <row r="14" spans="1:18" ht="17.100000000000001" customHeight="1" x14ac:dyDescent="0.25">
      <c r="A14" s="11"/>
      <c r="B14" s="74"/>
      <c r="C14" s="81"/>
      <c r="D14" s="82"/>
      <c r="E14" s="74"/>
      <c r="F14" s="82"/>
      <c r="G14" s="74"/>
      <c r="H14" s="82"/>
      <c r="I14" s="74"/>
      <c r="J14" s="81"/>
      <c r="K14" s="82"/>
      <c r="L14" s="74"/>
      <c r="M14" s="81"/>
      <c r="N14" s="81"/>
      <c r="O14" s="82"/>
      <c r="P14" s="11"/>
      <c r="Q14" s="11"/>
      <c r="R14" s="11"/>
    </row>
    <row r="15" spans="1:18" ht="17.100000000000001" customHeight="1" x14ac:dyDescent="0.25">
      <c r="A15" s="11"/>
      <c r="B15" s="74"/>
      <c r="C15" s="81"/>
      <c r="D15" s="82"/>
      <c r="E15" s="74"/>
      <c r="F15" s="82"/>
      <c r="G15" s="74"/>
      <c r="H15" s="82"/>
      <c r="I15" s="74"/>
      <c r="J15" s="81"/>
      <c r="K15" s="82"/>
      <c r="L15" s="74"/>
      <c r="M15" s="81"/>
      <c r="N15" s="81"/>
      <c r="O15" s="82"/>
      <c r="P15" s="11"/>
      <c r="Q15" s="11"/>
      <c r="R15" s="11"/>
    </row>
    <row r="16" spans="1:18" ht="17.100000000000001" customHeight="1" x14ac:dyDescent="0.25">
      <c r="A16" s="11"/>
      <c r="B16" s="74"/>
      <c r="C16" s="81"/>
      <c r="D16" s="82"/>
      <c r="E16" s="74"/>
      <c r="F16" s="82"/>
      <c r="G16" s="74"/>
      <c r="H16" s="82"/>
      <c r="I16" s="74"/>
      <c r="J16" s="81"/>
      <c r="K16" s="82"/>
      <c r="L16" s="74"/>
      <c r="M16" s="81"/>
      <c r="N16" s="81"/>
      <c r="O16" s="82"/>
      <c r="P16" s="11"/>
      <c r="Q16" s="11"/>
      <c r="R16" s="11"/>
    </row>
    <row r="17" spans="1:18" ht="17.45" customHeight="1" x14ac:dyDescent="0.25">
      <c r="A17" s="11"/>
      <c r="B17" s="74"/>
      <c r="C17" s="81"/>
      <c r="D17" s="82"/>
      <c r="E17" s="74"/>
      <c r="F17" s="82"/>
      <c r="G17" s="74"/>
      <c r="H17" s="82"/>
      <c r="I17" s="74"/>
      <c r="J17" s="81"/>
      <c r="K17" s="82"/>
      <c r="L17" s="74"/>
      <c r="M17" s="81"/>
      <c r="N17" s="81"/>
      <c r="O17" s="82"/>
      <c r="P17" s="11"/>
      <c r="Q17" s="11"/>
      <c r="R17" s="11"/>
    </row>
    <row r="18" spans="1:18" ht="17.45" customHeight="1" x14ac:dyDescent="0.25">
      <c r="A18" s="11"/>
      <c r="B18" s="74"/>
      <c r="C18" s="81"/>
      <c r="D18" s="82"/>
      <c r="E18" s="74"/>
      <c r="F18" s="82"/>
      <c r="G18" s="74"/>
      <c r="H18" s="82"/>
      <c r="I18" s="74"/>
      <c r="J18" s="81"/>
      <c r="K18" s="82"/>
      <c r="L18" s="74"/>
      <c r="M18" s="81"/>
      <c r="N18" s="81"/>
      <c r="O18" s="82"/>
      <c r="P18" s="11"/>
      <c r="Q18" s="11"/>
      <c r="R18" s="11"/>
    </row>
    <row r="19" spans="1:18" ht="17.45" customHeight="1" x14ac:dyDescent="0.25">
      <c r="A19" s="11"/>
      <c r="B19" s="74"/>
      <c r="C19" s="81"/>
      <c r="D19" s="82"/>
      <c r="E19" s="74"/>
      <c r="F19" s="82"/>
      <c r="G19" s="74"/>
      <c r="H19" s="82"/>
      <c r="I19" s="74"/>
      <c r="J19" s="81"/>
      <c r="K19" s="82"/>
      <c r="L19" s="74"/>
      <c r="M19" s="81"/>
      <c r="N19" s="81"/>
      <c r="O19" s="82"/>
      <c r="P19" s="11"/>
      <c r="Q19" s="11"/>
      <c r="R19" s="11"/>
    </row>
    <row r="20" spans="1:18" ht="17.45" customHeight="1" x14ac:dyDescent="0.25">
      <c r="A20" s="11"/>
      <c r="B20" s="74"/>
      <c r="C20" s="81"/>
      <c r="D20" s="82"/>
      <c r="E20" s="74"/>
      <c r="F20" s="82"/>
      <c r="G20" s="74"/>
      <c r="H20" s="82"/>
      <c r="I20" s="74"/>
      <c r="J20" s="81"/>
      <c r="K20" s="82"/>
      <c r="L20" s="74"/>
      <c r="M20" s="81"/>
      <c r="N20" s="81"/>
      <c r="O20" s="82"/>
      <c r="P20" s="11"/>
      <c r="Q20" s="11"/>
      <c r="R20" s="11"/>
    </row>
    <row r="21" spans="1:18" ht="17.45" customHeight="1" x14ac:dyDescent="0.25">
      <c r="A21" s="11"/>
      <c r="B21" s="74"/>
      <c r="C21" s="81"/>
      <c r="D21" s="82"/>
      <c r="E21" s="74"/>
      <c r="F21" s="82"/>
      <c r="G21" s="74"/>
      <c r="H21" s="82"/>
      <c r="I21" s="74"/>
      <c r="J21" s="81"/>
      <c r="K21" s="82"/>
      <c r="L21" s="74"/>
      <c r="M21" s="81"/>
      <c r="N21" s="81"/>
      <c r="O21" s="82"/>
      <c r="P21" s="11"/>
      <c r="Q21" s="11"/>
      <c r="R21" s="11"/>
    </row>
    <row r="22" spans="1:18" ht="17.45" customHeight="1" x14ac:dyDescent="0.25">
      <c r="A22" s="11"/>
      <c r="B22" s="74"/>
      <c r="C22" s="81"/>
      <c r="D22" s="82"/>
      <c r="E22" s="74"/>
      <c r="F22" s="82"/>
      <c r="G22" s="74"/>
      <c r="H22" s="82"/>
      <c r="I22" s="74"/>
      <c r="J22" s="81"/>
      <c r="K22" s="82"/>
      <c r="L22" s="74"/>
      <c r="M22" s="81"/>
      <c r="N22" s="81"/>
      <c r="O22" s="82"/>
      <c r="P22" s="11"/>
      <c r="Q22" s="11"/>
      <c r="R22" s="11"/>
    </row>
    <row r="23" spans="1:18" ht="17.45" customHeight="1" x14ac:dyDescent="0.25">
      <c r="A23" s="11"/>
      <c r="B23" s="74"/>
      <c r="C23" s="81"/>
      <c r="D23" s="82"/>
      <c r="E23" s="74"/>
      <c r="F23" s="82"/>
      <c r="G23" s="74"/>
      <c r="H23" s="82"/>
      <c r="I23" s="74"/>
      <c r="J23" s="81"/>
      <c r="K23" s="82"/>
      <c r="L23" s="74"/>
      <c r="M23" s="81"/>
      <c r="N23" s="81"/>
      <c r="O23" s="82"/>
      <c r="P23" s="11"/>
      <c r="Q23" s="11"/>
      <c r="R23" s="11"/>
    </row>
    <row r="24" spans="1:18" ht="17.45" customHeight="1" x14ac:dyDescent="0.25">
      <c r="A24" s="11"/>
      <c r="B24" s="74"/>
      <c r="C24" s="81"/>
      <c r="D24" s="82"/>
      <c r="E24" s="74"/>
      <c r="F24" s="82"/>
      <c r="G24" s="74"/>
      <c r="H24" s="82"/>
      <c r="I24" s="74"/>
      <c r="J24" s="81"/>
      <c r="K24" s="82"/>
      <c r="L24" s="74"/>
      <c r="M24" s="81"/>
      <c r="N24" s="81"/>
      <c r="O24" s="82"/>
      <c r="P24" s="11"/>
      <c r="Q24" s="11"/>
      <c r="R24" s="11"/>
    </row>
  </sheetData>
  <sheetProtection sheet="1" objects="1" scenarios="1" formatColumns="0" formatRows="0"/>
  <mergeCells count="85">
    <mergeCell ref="I24:K24"/>
    <mergeCell ref="I14:K14"/>
    <mergeCell ref="I19:K19"/>
    <mergeCell ref="E15:F15"/>
    <mergeCell ref="I13:K13"/>
    <mergeCell ref="G20:H20"/>
    <mergeCell ref="E22:F22"/>
    <mergeCell ref="G22:H22"/>
    <mergeCell ref="L24:O24"/>
    <mergeCell ref="I10:K10"/>
    <mergeCell ref="B4:O5"/>
    <mergeCell ref="E23:F23"/>
    <mergeCell ref="L12:O12"/>
    <mergeCell ref="L14:O14"/>
    <mergeCell ref="B12:D12"/>
    <mergeCell ref="L10:O10"/>
    <mergeCell ref="B11:D11"/>
    <mergeCell ref="E19:F19"/>
    <mergeCell ref="I15:K15"/>
    <mergeCell ref="L22:O22"/>
    <mergeCell ref="B6:J6"/>
    <mergeCell ref="G19:H19"/>
    <mergeCell ref="L23:O23"/>
    <mergeCell ref="B24:D24"/>
    <mergeCell ref="I23:K23"/>
    <mergeCell ref="E21:F21"/>
    <mergeCell ref="G21:H21"/>
    <mergeCell ref="B2:O2"/>
    <mergeCell ref="I17:K17"/>
    <mergeCell ref="G18:H18"/>
    <mergeCell ref="B3:O3"/>
    <mergeCell ref="I20:K20"/>
    <mergeCell ref="E12:F12"/>
    <mergeCell ref="G12:H12"/>
    <mergeCell ref="L17:O17"/>
    <mergeCell ref="G9:H9"/>
    <mergeCell ref="I21:K21"/>
    <mergeCell ref="B14:D14"/>
    <mergeCell ref="B19:D19"/>
    <mergeCell ref="G11:H11"/>
    <mergeCell ref="B13:D13"/>
    <mergeCell ref="E13:F13"/>
    <mergeCell ref="B9:D9"/>
    <mergeCell ref="E9:F9"/>
    <mergeCell ref="E16:F16"/>
    <mergeCell ref="G16:H16"/>
    <mergeCell ref="B10:D10"/>
    <mergeCell ref="I22:K22"/>
    <mergeCell ref="L21:O21"/>
    <mergeCell ref="I16:K16"/>
    <mergeCell ref="E18:F18"/>
    <mergeCell ref="B20:D20"/>
    <mergeCell ref="E20:F20"/>
    <mergeCell ref="G13:H13"/>
    <mergeCell ref="B17:D17"/>
    <mergeCell ref="L11:O11"/>
    <mergeCell ref="E10:F10"/>
    <mergeCell ref="G10:H10"/>
    <mergeCell ref="G15:H15"/>
    <mergeCell ref="L16:O16"/>
    <mergeCell ref="E14:F14"/>
    <mergeCell ref="I12:K12"/>
    <mergeCell ref="B1:O1"/>
    <mergeCell ref="L13:O13"/>
    <mergeCell ref="E11:F11"/>
    <mergeCell ref="I9:K9"/>
    <mergeCell ref="B22:D22"/>
    <mergeCell ref="G14:H14"/>
    <mergeCell ref="L15:O15"/>
    <mergeCell ref="B16:D16"/>
    <mergeCell ref="L19:O19"/>
    <mergeCell ref="I11:K11"/>
    <mergeCell ref="L20:O20"/>
    <mergeCell ref="L18:O18"/>
    <mergeCell ref="L9:O9"/>
    <mergeCell ref="I18:K18"/>
    <mergeCell ref="E17:F17"/>
    <mergeCell ref="G17:H17"/>
    <mergeCell ref="E24:F24"/>
    <mergeCell ref="G24:H24"/>
    <mergeCell ref="B15:D15"/>
    <mergeCell ref="B23:D23"/>
    <mergeCell ref="B18:D18"/>
    <mergeCell ref="B21:D21"/>
    <mergeCell ref="G23:H23"/>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J94"/>
  <sheetViews>
    <sheetView showGridLines="0" tabSelected="1" showWhiteSpace="0" view="pageBreakPreview" zoomScale="110" zoomScaleNormal="100" zoomScaleSheetLayoutView="110" workbookViewId="0">
      <selection activeCell="M13" sqref="M13"/>
    </sheetView>
  </sheetViews>
  <sheetFormatPr defaultColWidth="8.85546875" defaultRowHeight="15" x14ac:dyDescent="0.25"/>
  <cols>
    <col min="1" max="1" width="2" style="259" customWidth="1"/>
    <col min="2" max="3" width="8.85546875" style="259"/>
    <col min="4" max="4" width="17.42578125" style="259" customWidth="1"/>
    <col min="5" max="9" width="8.85546875" style="259"/>
    <col min="10" max="10" width="18.85546875" style="259" customWidth="1"/>
    <col min="11" max="16384" width="8.85546875" style="259"/>
  </cols>
  <sheetData>
    <row r="1" spans="2:10" ht="17.100000000000001" customHeight="1" x14ac:dyDescent="0.25"/>
    <row r="2" spans="2:10" ht="17.100000000000001" customHeight="1" x14ac:dyDescent="0.25">
      <c r="B2" s="260" t="s">
        <v>9</v>
      </c>
      <c r="C2" s="261"/>
      <c r="D2" s="261"/>
      <c r="E2" s="261"/>
      <c r="F2" s="261"/>
      <c r="G2" s="261"/>
      <c r="H2" s="261"/>
      <c r="I2" s="261"/>
      <c r="J2" s="261"/>
    </row>
    <row r="3" spans="2:10" ht="17.45" customHeight="1" x14ac:dyDescent="0.25">
      <c r="B3" s="262" t="s">
        <v>10</v>
      </c>
      <c r="C3" s="261"/>
      <c r="D3" s="261"/>
      <c r="E3" s="261"/>
      <c r="F3" s="261"/>
      <c r="G3" s="261"/>
      <c r="H3" s="261"/>
      <c r="I3" s="261"/>
      <c r="J3" s="261"/>
    </row>
    <row r="4" spans="2:10" ht="17.45" customHeight="1" x14ac:dyDescent="0.25">
      <c r="B4" s="263" t="s">
        <v>11</v>
      </c>
      <c r="C4" s="264"/>
      <c r="D4" s="265"/>
      <c r="E4" s="266" t="s">
        <v>12</v>
      </c>
      <c r="F4" s="264"/>
      <c r="G4" s="264"/>
      <c r="H4" s="264"/>
      <c r="I4" s="264"/>
      <c r="J4" s="265"/>
    </row>
    <row r="5" spans="2:10" ht="34.5" customHeight="1" x14ac:dyDescent="0.25">
      <c r="B5" s="263" t="s">
        <v>13</v>
      </c>
      <c r="C5" s="264"/>
      <c r="D5" s="265"/>
      <c r="E5" s="267" t="s">
        <v>14</v>
      </c>
      <c r="F5" s="264"/>
      <c r="G5" s="264"/>
      <c r="H5" s="264"/>
      <c r="I5" s="264"/>
      <c r="J5" s="265"/>
    </row>
    <row r="6" spans="2:10" ht="48.75" customHeight="1" x14ac:dyDescent="0.25">
      <c r="B6" s="268" t="s">
        <v>15</v>
      </c>
      <c r="C6" s="264"/>
      <c r="D6" s="265"/>
      <c r="E6" s="269" t="s">
        <v>757</v>
      </c>
      <c r="F6" s="264"/>
      <c r="G6" s="264"/>
      <c r="H6" s="264"/>
      <c r="I6" s="264"/>
      <c r="J6" s="265"/>
    </row>
    <row r="7" spans="2:10" ht="17.45" customHeight="1" x14ac:dyDescent="0.25">
      <c r="B7" s="263" t="s">
        <v>16</v>
      </c>
      <c r="C7" s="264"/>
      <c r="D7" s="265"/>
      <c r="E7" s="266" t="s">
        <v>17</v>
      </c>
      <c r="F7" s="264"/>
      <c r="G7" s="264"/>
      <c r="H7" s="264"/>
      <c r="I7" s="264"/>
      <c r="J7" s="265"/>
    </row>
    <row r="8" spans="2:10" ht="17.45" customHeight="1" x14ac:dyDescent="0.25">
      <c r="B8" s="263" t="s">
        <v>18</v>
      </c>
      <c r="C8" s="264"/>
      <c r="D8" s="265"/>
      <c r="E8" s="266" t="s">
        <v>19</v>
      </c>
      <c r="F8" s="264"/>
      <c r="G8" s="264"/>
      <c r="H8" s="264"/>
      <c r="I8" s="264"/>
      <c r="J8" s="265"/>
    </row>
    <row r="9" spans="2:10" ht="23.25" customHeight="1" x14ac:dyDescent="0.25">
      <c r="B9" s="263" t="s">
        <v>20</v>
      </c>
      <c r="C9" s="264"/>
      <c r="D9" s="265"/>
      <c r="E9" s="267" t="s">
        <v>21</v>
      </c>
      <c r="F9" s="264"/>
      <c r="G9" s="264"/>
      <c r="H9" s="264"/>
      <c r="I9" s="264"/>
      <c r="J9" s="265"/>
    </row>
    <row r="10" spans="2:10" ht="23.25" customHeight="1" x14ac:dyDescent="0.25">
      <c r="B10" s="263" t="s">
        <v>22</v>
      </c>
      <c r="C10" s="264"/>
      <c r="D10" s="265"/>
      <c r="E10" s="267" t="s">
        <v>23</v>
      </c>
      <c r="F10" s="264"/>
      <c r="G10" s="264"/>
      <c r="H10" s="264"/>
      <c r="I10" s="264"/>
      <c r="J10" s="265"/>
    </row>
    <row r="11" spans="2:10" ht="26.45" customHeight="1" x14ac:dyDescent="0.25">
      <c r="B11" s="263" t="s">
        <v>24</v>
      </c>
      <c r="C11" s="264"/>
      <c r="D11" s="265"/>
      <c r="E11" s="266" t="s">
        <v>25</v>
      </c>
      <c r="F11" s="264"/>
      <c r="G11" s="264"/>
      <c r="H11" s="264"/>
      <c r="I11" s="264"/>
      <c r="J11" s="265"/>
    </row>
    <row r="12" spans="2:10" ht="17.45" customHeight="1" x14ac:dyDescent="0.25">
      <c r="B12" s="263" t="s">
        <v>26</v>
      </c>
      <c r="C12" s="264"/>
      <c r="D12" s="265"/>
      <c r="E12" s="269">
        <v>4</v>
      </c>
      <c r="F12" s="270"/>
      <c r="G12" s="270"/>
      <c r="H12" s="270"/>
      <c r="I12" s="270"/>
      <c r="J12" s="271"/>
    </row>
    <row r="13" spans="2:10" ht="17.45" customHeight="1" x14ac:dyDescent="0.25">
      <c r="B13" s="272" t="s">
        <v>27</v>
      </c>
      <c r="C13" s="261"/>
      <c r="D13" s="261"/>
      <c r="E13" s="261"/>
      <c r="F13" s="261"/>
      <c r="G13" s="261"/>
      <c r="H13" s="261"/>
      <c r="I13" s="261"/>
      <c r="J13" s="261"/>
    </row>
    <row r="14" spans="2:10" ht="17.45" customHeight="1" x14ac:dyDescent="0.25">
      <c r="B14" s="263" t="s">
        <v>28</v>
      </c>
      <c r="C14" s="264"/>
      <c r="D14" s="265"/>
      <c r="E14" s="273">
        <v>41995</v>
      </c>
      <c r="F14" s="270"/>
      <c r="G14" s="270"/>
      <c r="H14" s="270"/>
      <c r="I14" s="270"/>
      <c r="J14" s="271"/>
    </row>
    <row r="15" spans="2:10" ht="15.95" customHeight="1" x14ac:dyDescent="0.25">
      <c r="B15" s="263" t="s">
        <v>29</v>
      </c>
      <c r="C15" s="264"/>
      <c r="D15" s="265"/>
      <c r="E15" s="273">
        <v>42009</v>
      </c>
      <c r="F15" s="274"/>
      <c r="G15" s="274"/>
      <c r="H15" s="274"/>
      <c r="I15" s="274"/>
      <c r="J15" s="275"/>
    </row>
    <row r="16" spans="2:10" ht="16.5" customHeight="1" x14ac:dyDescent="0.25">
      <c r="B16" s="263" t="s">
        <v>30</v>
      </c>
      <c r="C16" s="264"/>
      <c r="D16" s="265"/>
      <c r="E16" s="276">
        <v>42095</v>
      </c>
      <c r="F16" s="270"/>
      <c r="G16" s="270"/>
      <c r="H16" s="270"/>
      <c r="I16" s="270"/>
      <c r="J16" s="271"/>
    </row>
    <row r="17" spans="2:10" ht="15.95" customHeight="1" x14ac:dyDescent="0.25">
      <c r="B17" s="263" t="s">
        <v>31</v>
      </c>
      <c r="C17" s="264"/>
      <c r="D17" s="265"/>
      <c r="E17" s="273">
        <v>42347</v>
      </c>
      <c r="F17" s="274"/>
      <c r="G17" s="274"/>
      <c r="H17" s="274"/>
      <c r="I17" s="274"/>
      <c r="J17" s="275"/>
    </row>
    <row r="18" spans="2:10" ht="18" customHeight="1" x14ac:dyDescent="0.25">
      <c r="B18" s="277" t="s">
        <v>32</v>
      </c>
      <c r="C18" s="264"/>
      <c r="D18" s="265"/>
      <c r="E18" s="273">
        <v>43555</v>
      </c>
      <c r="F18" s="270"/>
      <c r="G18" s="270"/>
      <c r="H18" s="270"/>
      <c r="I18" s="270"/>
      <c r="J18" s="271"/>
    </row>
    <row r="19" spans="2:10" ht="29.45" customHeight="1" x14ac:dyDescent="0.25">
      <c r="B19" s="263" t="s">
        <v>33</v>
      </c>
      <c r="C19" s="264"/>
      <c r="D19" s="265"/>
      <c r="E19" s="273">
        <v>46203</v>
      </c>
      <c r="F19" s="270"/>
      <c r="G19" s="270"/>
      <c r="H19" s="270"/>
      <c r="I19" s="270"/>
      <c r="J19" s="271"/>
    </row>
    <row r="20" spans="2:10" ht="14.45" customHeight="1" x14ac:dyDescent="0.25">
      <c r="B20" s="263" t="s">
        <v>34</v>
      </c>
      <c r="C20" s="264"/>
      <c r="D20" s="265"/>
      <c r="E20" s="278" t="s">
        <v>35</v>
      </c>
      <c r="F20" s="279"/>
      <c r="G20" s="279"/>
      <c r="H20" s="279"/>
      <c r="I20" s="279"/>
      <c r="J20" s="280"/>
    </row>
    <row r="21" spans="2:10" ht="14.45" customHeight="1" x14ac:dyDescent="0.25">
      <c r="B21" s="263" t="s">
        <v>36</v>
      </c>
      <c r="C21" s="264"/>
      <c r="D21" s="265"/>
      <c r="E21" s="273">
        <v>46568</v>
      </c>
      <c r="F21" s="274"/>
      <c r="G21" s="274"/>
      <c r="H21" s="274"/>
      <c r="I21" s="274"/>
      <c r="J21" s="275"/>
    </row>
    <row r="22" spans="2:10" ht="17.45" customHeight="1" x14ac:dyDescent="0.25">
      <c r="B22" s="281" t="s">
        <v>37</v>
      </c>
      <c r="C22" s="261"/>
      <c r="D22" s="261"/>
      <c r="E22" s="261"/>
      <c r="F22" s="261"/>
      <c r="G22" s="261"/>
      <c r="H22" s="261"/>
      <c r="I22" s="261"/>
      <c r="J22" s="282"/>
    </row>
    <row r="23" spans="2:10" ht="15" customHeight="1" x14ac:dyDescent="0.25">
      <c r="B23" s="263" t="s">
        <v>38</v>
      </c>
      <c r="C23" s="264"/>
      <c r="D23" s="265"/>
      <c r="E23" s="283">
        <v>7450000</v>
      </c>
      <c r="F23" s="264"/>
      <c r="G23" s="264"/>
      <c r="H23" s="264"/>
      <c r="I23" s="264"/>
      <c r="J23" s="265"/>
    </row>
    <row r="24" spans="2:10" ht="28.5" customHeight="1" x14ac:dyDescent="0.25">
      <c r="B24" s="263" t="s">
        <v>39</v>
      </c>
      <c r="C24" s="264"/>
      <c r="D24" s="265"/>
      <c r="E24" s="283">
        <v>7037786.3600000003</v>
      </c>
      <c r="F24" s="264"/>
      <c r="G24" s="264"/>
      <c r="H24" s="264"/>
      <c r="I24" s="264"/>
      <c r="J24" s="265"/>
    </row>
    <row r="25" spans="2:10" ht="15" customHeight="1" x14ac:dyDescent="0.25">
      <c r="B25" s="263" t="s">
        <v>40</v>
      </c>
      <c r="C25" s="264"/>
      <c r="D25" s="265"/>
      <c r="E25" s="283">
        <f>'13. Co-Financing Table'!K19</f>
        <v>30766300</v>
      </c>
      <c r="F25" s="264"/>
      <c r="G25" s="264"/>
      <c r="H25" s="264"/>
      <c r="I25" s="264"/>
      <c r="J25" s="265"/>
    </row>
    <row r="26" spans="2:10" ht="31.5" customHeight="1" x14ac:dyDescent="0.25">
      <c r="B26" s="263" t="s">
        <v>41</v>
      </c>
      <c r="C26" s="264"/>
      <c r="D26" s="265"/>
      <c r="E26" s="283">
        <f>'13. Co-Financing Table'!N19</f>
        <v>17267764</v>
      </c>
      <c r="F26" s="264"/>
      <c r="G26" s="264"/>
      <c r="H26" s="264"/>
      <c r="I26" s="264"/>
      <c r="J26" s="265"/>
    </row>
    <row r="27" spans="2:10" ht="17.45" customHeight="1" x14ac:dyDescent="0.25">
      <c r="B27" s="281" t="s">
        <v>42</v>
      </c>
      <c r="C27" s="261"/>
      <c r="D27" s="261"/>
      <c r="E27" s="261"/>
      <c r="F27" s="261"/>
      <c r="G27" s="261"/>
      <c r="H27" s="261"/>
      <c r="I27" s="261"/>
      <c r="J27" s="284"/>
    </row>
    <row r="28" spans="2:10" ht="27.6" customHeight="1" x14ac:dyDescent="0.25">
      <c r="B28" s="263" t="s">
        <v>43</v>
      </c>
      <c r="C28" s="264"/>
      <c r="D28" s="265"/>
      <c r="E28" s="273">
        <v>44982</v>
      </c>
      <c r="F28" s="270"/>
      <c r="G28" s="270"/>
      <c r="H28" s="270"/>
      <c r="I28" s="270"/>
      <c r="J28" s="271"/>
    </row>
    <row r="29" spans="2:10" ht="17.45" customHeight="1" x14ac:dyDescent="0.25">
      <c r="B29" s="263" t="s">
        <v>44</v>
      </c>
      <c r="C29" s="264"/>
      <c r="D29" s="265"/>
      <c r="E29" s="278" t="s">
        <v>35</v>
      </c>
      <c r="F29" s="279"/>
      <c r="G29" s="279"/>
      <c r="H29" s="279"/>
      <c r="I29" s="279"/>
      <c r="J29" s="280"/>
    </row>
    <row r="30" spans="2:10" ht="27.6" customHeight="1" x14ac:dyDescent="0.25">
      <c r="B30" s="263" t="s">
        <v>45</v>
      </c>
      <c r="C30" s="264"/>
      <c r="D30" s="265"/>
      <c r="E30" s="273">
        <v>43647</v>
      </c>
      <c r="F30" s="274"/>
      <c r="G30" s="274"/>
      <c r="H30" s="274"/>
      <c r="I30" s="274"/>
      <c r="J30" s="275"/>
    </row>
    <row r="31" spans="2:10" ht="21" customHeight="1" x14ac:dyDescent="0.25">
      <c r="B31" s="263" t="s">
        <v>46</v>
      </c>
      <c r="C31" s="264"/>
      <c r="D31" s="265"/>
      <c r="E31" s="273">
        <v>46203</v>
      </c>
      <c r="F31" s="270"/>
      <c r="G31" s="270"/>
      <c r="H31" s="270"/>
      <c r="I31" s="270"/>
      <c r="J31" s="271"/>
    </row>
    <row r="32" spans="2:10" ht="20.100000000000001" customHeight="1" x14ac:dyDescent="0.25">
      <c r="B32" s="285" t="s">
        <v>47</v>
      </c>
      <c r="C32" s="261"/>
      <c r="D32" s="261"/>
      <c r="E32" s="261"/>
      <c r="F32" s="261"/>
      <c r="G32" s="261"/>
      <c r="H32" s="261"/>
      <c r="I32" s="261"/>
      <c r="J32" s="286"/>
    </row>
    <row r="33" spans="2:10" ht="27.6" customHeight="1" x14ac:dyDescent="0.25">
      <c r="B33" s="263" t="s">
        <v>48</v>
      </c>
      <c r="C33" s="264"/>
      <c r="D33" s="265"/>
      <c r="E33" s="269" t="str">
        <f ca="1">_xlfn.XLOOKUP(DevScore, NumRating, TxtRating, "Not Rated")</f>
        <v>Moderately Satisfactory (MS)</v>
      </c>
      <c r="F33" s="287"/>
      <c r="G33" s="287"/>
      <c r="H33" s="287"/>
      <c r="I33" s="287"/>
      <c r="J33" s="288"/>
    </row>
    <row r="34" spans="2:10" ht="21" customHeight="1" x14ac:dyDescent="0.25">
      <c r="B34" s="263" t="s">
        <v>49</v>
      </c>
      <c r="C34" s="264"/>
      <c r="D34" s="265"/>
      <c r="E34" s="269" t="s">
        <v>50</v>
      </c>
      <c r="F34" s="287"/>
      <c r="G34" s="287"/>
      <c r="H34" s="287"/>
      <c r="I34" s="287"/>
      <c r="J34" s="288"/>
    </row>
    <row r="35" spans="2:10" ht="21" customHeight="1" x14ac:dyDescent="0.25">
      <c r="B35" s="263" t="s">
        <v>51</v>
      </c>
      <c r="C35" s="264"/>
      <c r="D35" s="265"/>
      <c r="E35" s="269" t="str">
        <f>'6. Risks to the Project'!C38</f>
        <v>Moderate</v>
      </c>
      <c r="F35" s="264"/>
      <c r="G35" s="264"/>
      <c r="H35" s="264"/>
      <c r="I35" s="264"/>
      <c r="J35" s="265"/>
    </row>
    <row r="36" spans="2:10" ht="17.45" customHeight="1" x14ac:dyDescent="0.25">
      <c r="B36" s="285" t="s">
        <v>52</v>
      </c>
      <c r="C36" s="261"/>
      <c r="D36" s="261"/>
      <c r="E36" s="261"/>
      <c r="F36" s="261"/>
      <c r="G36" s="261"/>
      <c r="H36" s="261"/>
      <c r="I36" s="261"/>
      <c r="J36" s="289"/>
    </row>
    <row r="37" spans="2:10" ht="27.6" customHeight="1" x14ac:dyDescent="0.25">
      <c r="B37" s="263" t="s">
        <v>53</v>
      </c>
      <c r="C37" s="264"/>
      <c r="D37" s="265"/>
      <c r="E37" s="290" t="s">
        <v>54</v>
      </c>
      <c r="F37" s="264"/>
      <c r="G37" s="264"/>
      <c r="H37" s="264"/>
      <c r="I37" s="264"/>
      <c r="J37" s="265"/>
    </row>
    <row r="38" spans="2:10" ht="24.6" customHeight="1" x14ac:dyDescent="0.25">
      <c r="C38" s="291"/>
      <c r="D38" s="292"/>
      <c r="E38" s="292"/>
      <c r="F38" s="293"/>
      <c r="G38" s="293"/>
      <c r="H38" s="293"/>
      <c r="I38" s="293"/>
      <c r="J38" s="293"/>
    </row>
    <row r="39" spans="2:10" ht="24.6" customHeight="1" x14ac:dyDescent="0.25">
      <c r="C39" s="294"/>
      <c r="D39" s="294"/>
      <c r="E39" s="294"/>
      <c r="F39" s="294"/>
      <c r="G39" s="294"/>
      <c r="H39" s="294"/>
      <c r="I39" s="294"/>
      <c r="J39" s="294"/>
    </row>
    <row r="40" spans="2:10" ht="55.5" customHeight="1" x14ac:dyDescent="0.25">
      <c r="B40" s="295" t="s">
        <v>55</v>
      </c>
      <c r="C40" s="261"/>
      <c r="D40" s="261"/>
      <c r="E40" s="261"/>
      <c r="F40" s="261"/>
      <c r="G40" s="261"/>
      <c r="H40" s="261"/>
      <c r="I40" s="261"/>
      <c r="J40" s="261"/>
    </row>
    <row r="41" spans="2:10" ht="24.6" customHeight="1" x14ac:dyDescent="0.25">
      <c r="B41" s="261"/>
      <c r="C41" s="261"/>
      <c r="D41" s="261"/>
      <c r="E41" s="261"/>
      <c r="F41" s="261"/>
      <c r="G41" s="261"/>
      <c r="H41" s="261"/>
      <c r="I41" s="261"/>
      <c r="J41" s="261"/>
    </row>
    <row r="42" spans="2:10" ht="24.6" customHeight="1" x14ac:dyDescent="0.25">
      <c r="B42" s="261"/>
      <c r="C42" s="261"/>
      <c r="D42" s="261"/>
      <c r="E42" s="261"/>
      <c r="F42" s="261"/>
      <c r="G42" s="261"/>
      <c r="H42" s="261"/>
      <c r="I42" s="261"/>
      <c r="J42" s="261"/>
    </row>
    <row r="43" spans="2:10" ht="17.100000000000001" customHeight="1" x14ac:dyDescent="0.25">
      <c r="B43" s="286"/>
      <c r="C43" s="286"/>
      <c r="D43" s="286"/>
      <c r="E43" s="286"/>
      <c r="F43" s="286"/>
      <c r="G43" s="286"/>
      <c r="H43" s="286"/>
      <c r="I43" s="286"/>
      <c r="J43" s="286"/>
    </row>
    <row r="44" spans="2:10" ht="17.100000000000001" customHeight="1" x14ac:dyDescent="0.25">
      <c r="B44" s="286"/>
      <c r="C44" s="286"/>
      <c r="D44" s="286"/>
      <c r="E44" s="286"/>
      <c r="F44" s="286"/>
      <c r="G44" s="286"/>
      <c r="H44" s="286"/>
      <c r="I44" s="286"/>
      <c r="J44" s="286"/>
    </row>
    <row r="45" spans="2:10" ht="17.45" customHeight="1" x14ac:dyDescent="0.25">
      <c r="B45" s="285" t="s">
        <v>56</v>
      </c>
      <c r="C45" s="261"/>
      <c r="D45" s="261"/>
      <c r="E45" s="261"/>
      <c r="F45" s="261"/>
      <c r="G45" s="261"/>
      <c r="H45" s="261"/>
      <c r="I45" s="261"/>
      <c r="J45" s="289"/>
    </row>
    <row r="46" spans="2:10" ht="17.45" customHeight="1" x14ac:dyDescent="0.25">
      <c r="B46" s="296" t="s">
        <v>57</v>
      </c>
      <c r="C46" s="264"/>
      <c r="D46" s="265"/>
      <c r="E46" s="296" t="s">
        <v>58</v>
      </c>
      <c r="F46" s="264"/>
      <c r="G46" s="264"/>
      <c r="H46" s="265"/>
      <c r="I46" s="296" t="s">
        <v>59</v>
      </c>
      <c r="J46" s="265"/>
    </row>
    <row r="47" spans="2:10" ht="17.45" customHeight="1" x14ac:dyDescent="0.25">
      <c r="B47" s="297" t="s">
        <v>60</v>
      </c>
      <c r="C47" s="264"/>
      <c r="D47" s="265"/>
      <c r="E47" s="298" t="s">
        <v>61</v>
      </c>
      <c r="F47" s="264"/>
      <c r="G47" s="264"/>
      <c r="H47" s="265"/>
      <c r="I47" s="299" t="s">
        <v>62</v>
      </c>
      <c r="J47" s="265"/>
    </row>
    <row r="48" spans="2:10" ht="17.45" customHeight="1" x14ac:dyDescent="0.25">
      <c r="B48" s="297" t="s">
        <v>63</v>
      </c>
      <c r="C48" s="264"/>
      <c r="D48" s="265"/>
      <c r="E48" s="298" t="s">
        <v>64</v>
      </c>
      <c r="F48" s="264"/>
      <c r="G48" s="264"/>
      <c r="H48" s="265"/>
      <c r="I48" s="299" t="s">
        <v>65</v>
      </c>
      <c r="J48" s="265"/>
    </row>
    <row r="49" spans="2:10" ht="17.45" customHeight="1" x14ac:dyDescent="0.25">
      <c r="B49" s="297" t="s">
        <v>66</v>
      </c>
      <c r="C49" s="264"/>
      <c r="D49" s="265"/>
      <c r="E49" s="298"/>
      <c r="F49" s="300"/>
      <c r="G49" s="300"/>
      <c r="H49" s="300"/>
      <c r="I49" s="290"/>
      <c r="J49" s="300"/>
    </row>
    <row r="50" spans="2:10" ht="17.45" customHeight="1" x14ac:dyDescent="0.25">
      <c r="B50" s="297" t="s">
        <v>67</v>
      </c>
      <c r="C50" s="264"/>
      <c r="D50" s="265"/>
      <c r="E50" s="300" t="s">
        <v>68</v>
      </c>
      <c r="F50" s="300"/>
      <c r="G50" s="300"/>
      <c r="H50" s="300"/>
      <c r="I50" s="301" t="s">
        <v>69</v>
      </c>
      <c r="J50" s="300"/>
    </row>
    <row r="51" spans="2:10" ht="17.45" customHeight="1" x14ac:dyDescent="0.25">
      <c r="B51" s="297" t="s">
        <v>70</v>
      </c>
      <c r="C51" s="264"/>
      <c r="D51" s="265"/>
      <c r="E51" s="302" t="s">
        <v>71</v>
      </c>
      <c r="F51" s="300"/>
      <c r="G51" s="300"/>
      <c r="H51" s="300"/>
      <c r="I51" s="301" t="s">
        <v>72</v>
      </c>
      <c r="J51" s="300"/>
    </row>
    <row r="52" spans="2:10" ht="17.45" customHeight="1" x14ac:dyDescent="0.25">
      <c r="B52" s="303"/>
      <c r="C52" s="303"/>
      <c r="D52" s="303"/>
      <c r="E52" s="303"/>
      <c r="F52" s="303"/>
      <c r="G52" s="304"/>
      <c r="H52" s="304"/>
      <c r="I52" s="304"/>
      <c r="J52" s="304"/>
    </row>
    <row r="53" spans="2:10" ht="17.45" customHeight="1" x14ac:dyDescent="0.25">
      <c r="B53" s="303"/>
      <c r="C53" s="303"/>
      <c r="D53" s="303"/>
      <c r="E53" s="303"/>
      <c r="F53" s="303"/>
      <c r="G53" s="304"/>
      <c r="H53" s="304"/>
      <c r="I53" s="304"/>
      <c r="J53" s="304"/>
    </row>
    <row r="54" spans="2:10" ht="15.75" customHeight="1" x14ac:dyDescent="0.25">
      <c r="B54" s="305" t="s">
        <v>73</v>
      </c>
      <c r="C54" s="261"/>
      <c r="D54" s="261"/>
      <c r="E54" s="261"/>
      <c r="F54" s="261"/>
      <c r="G54" s="261"/>
      <c r="H54" s="261"/>
      <c r="I54" s="261"/>
      <c r="J54" s="261"/>
    </row>
    <row r="55" spans="2:10" ht="14.45" customHeight="1" x14ac:dyDescent="0.25">
      <c r="B55" s="306"/>
      <c r="C55" s="306"/>
      <c r="D55" s="306"/>
      <c r="E55" s="306"/>
      <c r="F55" s="306"/>
      <c r="G55" s="306"/>
      <c r="H55" s="306"/>
      <c r="I55" s="306"/>
      <c r="J55" s="306"/>
    </row>
    <row r="56" spans="2:10" ht="14.45" customHeight="1" x14ac:dyDescent="0.25">
      <c r="B56" s="267" t="s">
        <v>74</v>
      </c>
      <c r="C56" s="307"/>
      <c r="D56" s="307"/>
      <c r="E56" s="307"/>
      <c r="F56" s="307"/>
      <c r="G56" s="307"/>
      <c r="H56" s="307"/>
      <c r="I56" s="307"/>
      <c r="J56" s="308"/>
    </row>
    <row r="57" spans="2:10" ht="17.100000000000001" customHeight="1" x14ac:dyDescent="0.25">
      <c r="B57" s="309"/>
      <c r="C57" s="310"/>
      <c r="D57" s="310"/>
      <c r="E57" s="310"/>
      <c r="F57" s="310"/>
      <c r="G57" s="310"/>
      <c r="H57" s="310"/>
      <c r="I57" s="310"/>
      <c r="J57" s="311"/>
    </row>
    <row r="58" spans="2:10" ht="17.100000000000001" customHeight="1" x14ac:dyDescent="0.25">
      <c r="B58" s="312"/>
      <c r="C58" s="264"/>
      <c r="D58" s="264"/>
      <c r="E58" s="264"/>
      <c r="F58" s="264"/>
      <c r="G58" s="264"/>
      <c r="H58" s="264"/>
      <c r="I58" s="264"/>
      <c r="J58" s="264"/>
    </row>
    <row r="59" spans="2:10" ht="15" customHeight="1" x14ac:dyDescent="0.25">
      <c r="B59" s="313" t="s">
        <v>75</v>
      </c>
      <c r="C59" s="307"/>
      <c r="D59" s="308"/>
      <c r="E59" s="314" t="s">
        <v>76</v>
      </c>
      <c r="F59" s="313" t="s">
        <v>77</v>
      </c>
      <c r="G59" s="307"/>
      <c r="H59" s="307"/>
      <c r="I59" s="308"/>
      <c r="J59" s="313" t="s">
        <v>78</v>
      </c>
    </row>
    <row r="60" spans="2:10" ht="17.45" customHeight="1" x14ac:dyDescent="0.25">
      <c r="B60" s="309"/>
      <c r="C60" s="310"/>
      <c r="D60" s="311"/>
      <c r="E60" s="315"/>
      <c r="F60" s="309"/>
      <c r="G60" s="310"/>
      <c r="H60" s="310"/>
      <c r="I60" s="311"/>
      <c r="J60" s="315"/>
    </row>
    <row r="61" spans="2:10" ht="26.1" customHeight="1" x14ac:dyDescent="0.25">
      <c r="B61" s="316" t="s">
        <v>79</v>
      </c>
      <c r="C61" s="317"/>
      <c r="D61" s="318"/>
      <c r="E61" s="319" t="s">
        <v>80</v>
      </c>
      <c r="F61" s="319" t="s">
        <v>81</v>
      </c>
      <c r="G61" s="307"/>
      <c r="H61" s="307"/>
      <c r="I61" s="308"/>
      <c r="J61" s="319" t="s">
        <v>82</v>
      </c>
    </row>
    <row r="62" spans="2:10" ht="138" customHeight="1" x14ac:dyDescent="0.25">
      <c r="B62" s="320"/>
      <c r="C62" s="321"/>
      <c r="D62" s="322"/>
      <c r="E62" s="315"/>
      <c r="F62" s="309"/>
      <c r="G62" s="310"/>
      <c r="H62" s="310"/>
      <c r="I62" s="311"/>
      <c r="J62" s="315"/>
    </row>
    <row r="63" spans="2:10" ht="17.100000000000001" customHeight="1" x14ac:dyDescent="0.25">
      <c r="B63" s="319" t="s">
        <v>83</v>
      </c>
      <c r="C63" s="307"/>
      <c r="D63" s="308"/>
      <c r="E63" s="319" t="s">
        <v>80</v>
      </c>
      <c r="F63" s="319" t="s">
        <v>84</v>
      </c>
      <c r="G63" s="307"/>
      <c r="H63" s="307"/>
      <c r="I63" s="308"/>
      <c r="J63" s="319" t="s">
        <v>85</v>
      </c>
    </row>
    <row r="64" spans="2:10" ht="36" customHeight="1" x14ac:dyDescent="0.25">
      <c r="B64" s="309"/>
      <c r="C64" s="310"/>
      <c r="D64" s="311"/>
      <c r="E64" s="315"/>
      <c r="F64" s="309"/>
      <c r="G64" s="310"/>
      <c r="H64" s="310"/>
      <c r="I64" s="311"/>
      <c r="J64" s="315"/>
    </row>
    <row r="65" spans="2:10" ht="17.100000000000001" customHeight="1" x14ac:dyDescent="0.25">
      <c r="B65" s="319" t="s">
        <v>86</v>
      </c>
      <c r="C65" s="307"/>
      <c r="D65" s="308"/>
      <c r="E65" s="319" t="s">
        <v>80</v>
      </c>
      <c r="F65" s="319" t="s">
        <v>87</v>
      </c>
      <c r="G65" s="307"/>
      <c r="H65" s="307"/>
      <c r="I65" s="308"/>
      <c r="J65" s="319"/>
    </row>
    <row r="66" spans="2:10" ht="13.5" customHeight="1" x14ac:dyDescent="0.25">
      <c r="B66" s="309"/>
      <c r="C66" s="310"/>
      <c r="D66" s="311"/>
      <c r="E66" s="315"/>
      <c r="F66" s="309"/>
      <c r="G66" s="310"/>
      <c r="H66" s="310"/>
      <c r="I66" s="311"/>
      <c r="J66" s="315"/>
    </row>
    <row r="67" spans="2:10" ht="17.100000000000001" customHeight="1" x14ac:dyDescent="0.25">
      <c r="B67" s="319" t="s">
        <v>88</v>
      </c>
      <c r="C67" s="307"/>
      <c r="D67" s="308"/>
      <c r="E67" s="319" t="s">
        <v>80</v>
      </c>
      <c r="F67" s="319" t="s">
        <v>89</v>
      </c>
      <c r="G67" s="307"/>
      <c r="H67" s="307"/>
      <c r="I67" s="308"/>
      <c r="J67" s="319"/>
    </row>
    <row r="68" spans="2:10" ht="40.5" customHeight="1" x14ac:dyDescent="0.25">
      <c r="B68" s="309"/>
      <c r="C68" s="310"/>
      <c r="D68" s="311"/>
      <c r="E68" s="315"/>
      <c r="F68" s="309"/>
      <c r="G68" s="310"/>
      <c r="H68" s="310"/>
      <c r="I68" s="311"/>
      <c r="J68" s="315"/>
    </row>
    <row r="69" spans="2:10" ht="17.100000000000001" customHeight="1" x14ac:dyDescent="0.25">
      <c r="B69" s="323" t="s">
        <v>90</v>
      </c>
      <c r="C69" s="324"/>
      <c r="D69" s="325"/>
      <c r="E69" s="319" t="s">
        <v>80</v>
      </c>
      <c r="F69" s="326" t="s">
        <v>91</v>
      </c>
      <c r="G69" s="327"/>
      <c r="H69" s="327"/>
      <c r="I69" s="328"/>
      <c r="J69" s="319"/>
    </row>
    <row r="70" spans="2:10" ht="3.75" customHeight="1" x14ac:dyDescent="0.25">
      <c r="B70" s="329"/>
      <c r="C70" s="330"/>
      <c r="D70" s="331"/>
      <c r="E70" s="315"/>
      <c r="F70" s="332"/>
      <c r="G70" s="333"/>
      <c r="H70" s="333"/>
      <c r="I70" s="334"/>
      <c r="J70" s="315"/>
    </row>
    <row r="71" spans="2:10" ht="17.100000000000001" customHeight="1" x14ac:dyDescent="0.25">
      <c r="B71" s="319" t="s">
        <v>92</v>
      </c>
      <c r="C71" s="307"/>
      <c r="D71" s="308"/>
      <c r="E71" s="319" t="s">
        <v>80</v>
      </c>
      <c r="F71" s="319" t="s">
        <v>93</v>
      </c>
      <c r="G71" s="307"/>
      <c r="H71" s="307"/>
      <c r="I71" s="308"/>
      <c r="J71" s="319"/>
    </row>
    <row r="72" spans="2:10" ht="17.100000000000001" customHeight="1" x14ac:dyDescent="0.25">
      <c r="B72" s="309"/>
      <c r="C72" s="310"/>
      <c r="D72" s="311"/>
      <c r="E72" s="315"/>
      <c r="F72" s="309"/>
      <c r="G72" s="310"/>
      <c r="H72" s="310"/>
      <c r="I72" s="311"/>
      <c r="J72" s="315"/>
    </row>
    <row r="73" spans="2:10" ht="17.100000000000001" customHeight="1" x14ac:dyDescent="0.25">
      <c r="B73" s="319" t="s">
        <v>94</v>
      </c>
      <c r="C73" s="300"/>
      <c r="D73" s="300"/>
      <c r="E73" s="319" t="s">
        <v>80</v>
      </c>
      <c r="F73" s="319" t="s">
        <v>95</v>
      </c>
      <c r="G73" s="300"/>
      <c r="H73" s="300"/>
      <c r="I73" s="300"/>
      <c r="J73" s="319"/>
    </row>
    <row r="74" spans="2:10" ht="1.5" customHeight="1" x14ac:dyDescent="0.25">
      <c r="B74" s="300"/>
      <c r="C74" s="300"/>
      <c r="D74" s="300"/>
      <c r="E74" s="315"/>
      <c r="F74" s="300"/>
      <c r="G74" s="300"/>
      <c r="H74" s="300"/>
      <c r="I74" s="300"/>
      <c r="J74" s="300"/>
    </row>
    <row r="75" spans="2:10" x14ac:dyDescent="0.25">
      <c r="B75" s="319" t="s">
        <v>96</v>
      </c>
      <c r="C75" s="300"/>
      <c r="D75" s="300"/>
      <c r="E75" s="319" t="s">
        <v>80</v>
      </c>
      <c r="F75" s="319" t="s">
        <v>97</v>
      </c>
      <c r="G75" s="300"/>
      <c r="H75" s="300"/>
      <c r="I75" s="300"/>
      <c r="J75" s="319"/>
    </row>
    <row r="76" spans="2:10" ht="24.75" customHeight="1" x14ac:dyDescent="0.25">
      <c r="B76" s="300"/>
      <c r="C76" s="300"/>
      <c r="D76" s="300"/>
      <c r="E76" s="315" t="s">
        <v>80</v>
      </c>
      <c r="F76" s="300"/>
      <c r="G76" s="300"/>
      <c r="H76" s="300"/>
      <c r="I76" s="300"/>
      <c r="J76" s="300"/>
    </row>
    <row r="77" spans="2:10" x14ac:dyDescent="0.25">
      <c r="B77" s="319" t="s">
        <v>98</v>
      </c>
      <c r="C77" s="300"/>
      <c r="D77" s="300"/>
      <c r="E77" s="319" t="s">
        <v>80</v>
      </c>
      <c r="F77" s="319" t="s">
        <v>99</v>
      </c>
      <c r="G77" s="300"/>
      <c r="H77" s="300"/>
      <c r="I77" s="300"/>
      <c r="J77" s="319"/>
    </row>
    <row r="78" spans="2:10" x14ac:dyDescent="0.25">
      <c r="B78" s="300"/>
      <c r="C78" s="300"/>
      <c r="D78" s="300"/>
      <c r="E78" s="315"/>
      <c r="F78" s="300"/>
      <c r="G78" s="300"/>
      <c r="H78" s="300"/>
      <c r="I78" s="300"/>
      <c r="J78" s="300"/>
    </row>
    <row r="79" spans="2:10" x14ac:dyDescent="0.25">
      <c r="B79" s="319" t="s">
        <v>100</v>
      </c>
      <c r="C79" s="300"/>
      <c r="D79" s="300"/>
      <c r="E79" s="319" t="s">
        <v>80</v>
      </c>
      <c r="F79" s="319" t="s">
        <v>101</v>
      </c>
      <c r="G79" s="300"/>
      <c r="H79" s="300"/>
      <c r="I79" s="300"/>
      <c r="J79" s="319"/>
    </row>
    <row r="80" spans="2:10" ht="70.5" customHeight="1" x14ac:dyDescent="0.25">
      <c r="B80" s="300"/>
      <c r="C80" s="300"/>
      <c r="D80" s="300"/>
      <c r="E80" s="315"/>
      <c r="F80" s="300"/>
      <c r="G80" s="300"/>
      <c r="H80" s="300"/>
      <c r="I80" s="300"/>
      <c r="J80" s="300"/>
    </row>
    <row r="81" spans="2:10" x14ac:dyDescent="0.25">
      <c r="B81" s="319" t="s">
        <v>102</v>
      </c>
      <c r="C81" s="300"/>
      <c r="D81" s="300"/>
      <c r="E81" s="319" t="s">
        <v>80</v>
      </c>
      <c r="F81" s="319" t="s">
        <v>103</v>
      </c>
      <c r="G81" s="300"/>
      <c r="H81" s="300"/>
      <c r="I81" s="300"/>
      <c r="J81" s="319"/>
    </row>
    <row r="82" spans="2:10" ht="23.25" customHeight="1" x14ac:dyDescent="0.25">
      <c r="B82" s="300"/>
      <c r="C82" s="300"/>
      <c r="D82" s="300"/>
      <c r="E82" s="315"/>
      <c r="F82" s="300"/>
      <c r="G82" s="300"/>
      <c r="H82" s="300"/>
      <c r="I82" s="300"/>
      <c r="J82" s="300"/>
    </row>
    <row r="83" spans="2:10" x14ac:dyDescent="0.25">
      <c r="B83" s="319" t="s">
        <v>104</v>
      </c>
      <c r="C83" s="300"/>
      <c r="D83" s="300"/>
      <c r="E83" s="319" t="s">
        <v>80</v>
      </c>
      <c r="F83" s="319" t="s">
        <v>105</v>
      </c>
      <c r="G83" s="300"/>
      <c r="H83" s="300"/>
      <c r="I83" s="300"/>
      <c r="J83" s="319"/>
    </row>
    <row r="84" spans="2:10" ht="21" customHeight="1" x14ac:dyDescent="0.25">
      <c r="B84" s="300"/>
      <c r="C84" s="300"/>
      <c r="D84" s="300"/>
      <c r="E84" s="315"/>
      <c r="F84" s="300"/>
      <c r="G84" s="300"/>
      <c r="H84" s="300"/>
      <c r="I84" s="300"/>
      <c r="J84" s="300"/>
    </row>
    <row r="85" spans="2:10" x14ac:dyDescent="0.25">
      <c r="B85" s="319" t="s">
        <v>106</v>
      </c>
      <c r="C85" s="300"/>
      <c r="D85" s="300"/>
      <c r="E85" s="323" t="s">
        <v>80</v>
      </c>
      <c r="F85" s="323" t="s">
        <v>107</v>
      </c>
      <c r="G85" s="335"/>
      <c r="H85" s="335"/>
      <c r="I85" s="335"/>
      <c r="J85" s="323"/>
    </row>
    <row r="86" spans="2:10" ht="25.5" customHeight="1" x14ac:dyDescent="0.25">
      <c r="B86" s="300"/>
      <c r="C86" s="300"/>
      <c r="D86" s="300"/>
      <c r="E86" s="336"/>
      <c r="F86" s="335"/>
      <c r="G86" s="335"/>
      <c r="H86" s="335"/>
      <c r="I86" s="335"/>
      <c r="J86" s="335"/>
    </row>
    <row r="87" spans="2:10" x14ac:dyDescent="0.25">
      <c r="B87" s="319" t="s">
        <v>108</v>
      </c>
      <c r="C87" s="300"/>
      <c r="D87" s="300"/>
      <c r="E87" s="323" t="s">
        <v>80</v>
      </c>
      <c r="F87" s="323" t="s">
        <v>109</v>
      </c>
      <c r="G87" s="335"/>
      <c r="H87" s="335"/>
      <c r="I87" s="335"/>
      <c r="J87" s="323"/>
    </row>
    <row r="88" spans="2:10" ht="20.25" customHeight="1" x14ac:dyDescent="0.25">
      <c r="B88" s="300"/>
      <c r="C88" s="300"/>
      <c r="D88" s="300"/>
      <c r="E88" s="336"/>
      <c r="F88" s="335"/>
      <c r="G88" s="335"/>
      <c r="H88" s="335"/>
      <c r="I88" s="335"/>
      <c r="J88" s="335"/>
    </row>
    <row r="89" spans="2:10" x14ac:dyDescent="0.25">
      <c r="B89" s="319" t="s">
        <v>110</v>
      </c>
      <c r="C89" s="300"/>
      <c r="D89" s="300"/>
      <c r="E89" s="323" t="s">
        <v>80</v>
      </c>
      <c r="F89" s="323" t="s">
        <v>111</v>
      </c>
      <c r="G89" s="335"/>
      <c r="H89" s="335"/>
      <c r="I89" s="335"/>
      <c r="J89" s="323"/>
    </row>
    <row r="90" spans="2:10" ht="20.25" customHeight="1" x14ac:dyDescent="0.25">
      <c r="B90" s="300"/>
      <c r="C90" s="300"/>
      <c r="D90" s="300"/>
      <c r="E90" s="336"/>
      <c r="F90" s="335"/>
      <c r="G90" s="335"/>
      <c r="H90" s="335"/>
      <c r="I90" s="335"/>
      <c r="J90" s="335"/>
    </row>
    <row r="91" spans="2:10" x14ac:dyDescent="0.25">
      <c r="B91" s="319" t="s">
        <v>112</v>
      </c>
      <c r="C91" s="300"/>
      <c r="D91" s="300"/>
      <c r="E91" s="323" t="s">
        <v>80</v>
      </c>
      <c r="F91" s="323" t="s">
        <v>113</v>
      </c>
      <c r="G91" s="335"/>
      <c r="H91" s="335"/>
      <c r="I91" s="335"/>
      <c r="J91" s="323"/>
    </row>
    <row r="92" spans="2:10" ht="21" customHeight="1" x14ac:dyDescent="0.25">
      <c r="B92" s="300"/>
      <c r="C92" s="300"/>
      <c r="D92" s="300"/>
      <c r="E92" s="336"/>
      <c r="F92" s="335"/>
      <c r="G92" s="335"/>
      <c r="H92" s="335"/>
      <c r="I92" s="335"/>
      <c r="J92" s="335"/>
    </row>
    <row r="93" spans="2:10" ht="14.45" customHeight="1" x14ac:dyDescent="0.25">
      <c r="B93" s="337" t="s">
        <v>114</v>
      </c>
      <c r="C93" s="338"/>
      <c r="D93" s="339"/>
      <c r="E93" s="340" t="s">
        <v>80</v>
      </c>
      <c r="F93" s="337" t="s">
        <v>115</v>
      </c>
      <c r="G93" s="338"/>
      <c r="H93" s="338"/>
      <c r="I93" s="339"/>
      <c r="J93" s="341"/>
    </row>
    <row r="94" spans="2:10" ht="22.5" customHeight="1" x14ac:dyDescent="0.25">
      <c r="B94" s="342"/>
      <c r="C94" s="343"/>
      <c r="D94" s="344"/>
      <c r="E94" s="345"/>
      <c r="F94" s="342"/>
      <c r="G94" s="343"/>
      <c r="H94" s="343"/>
      <c r="I94" s="344"/>
      <c r="J94" s="346"/>
    </row>
  </sheetData>
  <sheetProtection sheet="1" objects="1" scenarios="1" formatColumns="0" formatRows="0"/>
  <mergeCells count="159">
    <mergeCell ref="B89:D90"/>
    <mergeCell ref="E89:E90"/>
    <mergeCell ref="F89:I90"/>
    <mergeCell ref="J89:J90"/>
    <mergeCell ref="B91:D92"/>
    <mergeCell ref="E91:E92"/>
    <mergeCell ref="F91:I92"/>
    <mergeCell ref="J91:J92"/>
    <mergeCell ref="B93:D94"/>
    <mergeCell ref="E93:E94"/>
    <mergeCell ref="F93:I94"/>
    <mergeCell ref="B83:D84"/>
    <mergeCell ref="E83:E84"/>
    <mergeCell ref="F83:I84"/>
    <mergeCell ref="J83:J84"/>
    <mergeCell ref="B85:D86"/>
    <mergeCell ref="E85:E86"/>
    <mergeCell ref="F85:I86"/>
    <mergeCell ref="J85:J86"/>
    <mergeCell ref="B87:D88"/>
    <mergeCell ref="E87:E88"/>
    <mergeCell ref="F87:I88"/>
    <mergeCell ref="J87:J88"/>
    <mergeCell ref="J75:J76"/>
    <mergeCell ref="B77:D78"/>
    <mergeCell ref="F77:I78"/>
    <mergeCell ref="J77:J78"/>
    <mergeCell ref="B79:D80"/>
    <mergeCell ref="E79:E80"/>
    <mergeCell ref="F79:I80"/>
    <mergeCell ref="J79:J80"/>
    <mergeCell ref="B81:D82"/>
    <mergeCell ref="E81:E82"/>
    <mergeCell ref="F81:I82"/>
    <mergeCell ref="J81:J82"/>
    <mergeCell ref="E75:E76"/>
    <mergeCell ref="E77:E78"/>
    <mergeCell ref="B75:D76"/>
    <mergeCell ref="F75:I76"/>
    <mergeCell ref="B6:D6"/>
    <mergeCell ref="B20:D20"/>
    <mergeCell ref="B4:D4"/>
    <mergeCell ref="E51:H51"/>
    <mergeCell ref="F61:I62"/>
    <mergeCell ref="J71:J72"/>
    <mergeCell ref="B3:J3"/>
    <mergeCell ref="E24:J24"/>
    <mergeCell ref="J73:J74"/>
    <mergeCell ref="E8:J8"/>
    <mergeCell ref="B36:I36"/>
    <mergeCell ref="B45:I45"/>
    <mergeCell ref="E49:H49"/>
    <mergeCell ref="B67:D68"/>
    <mergeCell ref="B69:D70"/>
    <mergeCell ref="F67:I68"/>
    <mergeCell ref="F69:I70"/>
    <mergeCell ref="E4:J4"/>
    <mergeCell ref="B58:J58"/>
    <mergeCell ref="B48:D48"/>
    <mergeCell ref="E67:E68"/>
    <mergeCell ref="B14:D14"/>
    <mergeCell ref="B23:D23"/>
    <mergeCell ref="E69:E70"/>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21:D21"/>
    <mergeCell ref="B73:D74"/>
    <mergeCell ref="B35:D35"/>
    <mergeCell ref="B50:D50"/>
    <mergeCell ref="E18:J18"/>
    <mergeCell ref="B25:D25"/>
    <mergeCell ref="I51:J51"/>
    <mergeCell ref="E71:E72"/>
    <mergeCell ref="J67:J68"/>
    <mergeCell ref="J61:J62"/>
    <mergeCell ref="F59:I60"/>
    <mergeCell ref="B56:J57"/>
    <mergeCell ref="J63:J64"/>
    <mergeCell ref="E61:E62"/>
    <mergeCell ref="F71:I72"/>
    <mergeCell ref="F73:I74"/>
    <mergeCell ref="E19:J19"/>
    <mergeCell ref="E28:J28"/>
    <mergeCell ref="E73:E74"/>
    <mergeCell ref="J69:J70"/>
    <mergeCell ref="J59:J60"/>
    <mergeCell ref="E63:E64"/>
    <mergeCell ref="E30:J30"/>
    <mergeCell ref="B34:D34"/>
    <mergeCell ref="B28:D28"/>
    <mergeCell ref="B26:D26"/>
    <mergeCell ref="B7:D7"/>
    <mergeCell ref="I48:J48"/>
    <mergeCell ref="B16:D16"/>
    <mergeCell ref="E33:J33"/>
    <mergeCell ref="B49:D49"/>
    <mergeCell ref="B71:D72"/>
    <mergeCell ref="B51:D51"/>
    <mergeCell ref="E25:J25"/>
    <mergeCell ref="B11:D11"/>
    <mergeCell ref="E9:J9"/>
    <mergeCell ref="B13:J13"/>
    <mergeCell ref="E11:J11"/>
    <mergeCell ref="B37:D37"/>
    <mergeCell ref="B59:D60"/>
    <mergeCell ref="E47:H47"/>
    <mergeCell ref="E65:E66"/>
    <mergeCell ref="B30:D30"/>
    <mergeCell ref="B61:D62"/>
    <mergeCell ref="B27:I27"/>
    <mergeCell ref="J65:J66"/>
    <mergeCell ref="E59:E60"/>
    <mergeCell ref="I47:J47"/>
    <mergeCell ref="E50:H50"/>
    <mergeCell ref="E17:J17"/>
    <mergeCell ref="B18:D18"/>
    <mergeCell ref="B65:D66"/>
    <mergeCell ref="E35:J35"/>
    <mergeCell ref="F63:I64"/>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J16" xr:uid="{00000000-0002-0000-0100-000002000000}">
      <formula1>42005</formula1>
      <formula2>49310</formula2>
    </dataValidation>
    <dataValidation type="list" allowBlank="1" showInputMessage="1" showErrorMessage="1" prompt="Select Yes or No" sqref="E61:E74" xr:uid="{00000000-0002-0000-0100-000003000000}">
      <formula1>"Yes, No"</formula1>
    </dataValidation>
  </dataValidations>
  <hyperlinks>
    <hyperlink ref="I47" r:id="rId1" xr:uid="{CDE93500-1597-422A-8EC0-4B3BE54E8A9B}"/>
    <hyperlink ref="I48" r:id="rId2" xr:uid="{FB5B15CD-2345-415B-A9F2-91725A89B3D1}"/>
    <hyperlink ref="I50" r:id="rId3" xr:uid="{A395A92C-6F6E-416D-83D1-690C34E75149}"/>
    <hyperlink ref="I51" r:id="rId4" xr:uid="{93A2A4D8-A47A-4B9A-B352-2FAC7C92F255}"/>
  </hyperlinks>
  <pageMargins left="0.25" right="0.25" top="0.75" bottom="0.75" header="0.3" footer="0.3"/>
  <pageSetup paperSize="5" scale="91" pageOrder="overThenDown"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E8" sqref="E8"/>
    </sheetView>
  </sheetViews>
  <sheetFormatPr defaultColWidth="8.85546875" defaultRowHeight="15" x14ac:dyDescent="0.25"/>
  <cols>
    <col min="1" max="1" width="104.28515625" customWidth="1"/>
  </cols>
  <sheetData>
    <row r="1" spans="1:1" x14ac:dyDescent="0.25">
      <c r="A1" s="1"/>
    </row>
    <row r="2" spans="1:1" x14ac:dyDescent="0.25">
      <c r="A2" s="27" t="s">
        <v>748</v>
      </c>
    </row>
    <row r="3" spans="1:1" x14ac:dyDescent="0.25">
      <c r="A3" s="19"/>
    </row>
    <row r="4" spans="1:1" ht="84" customHeight="1" x14ac:dyDescent="0.25">
      <c r="A4" s="28" t="s">
        <v>749</v>
      </c>
    </row>
    <row r="5" spans="1:1" x14ac:dyDescent="0.25">
      <c r="A5" s="29" t="s">
        <v>750</v>
      </c>
    </row>
    <row r="6" spans="1:1" x14ac:dyDescent="0.25">
      <c r="A6" s="26" t="s">
        <v>751</v>
      </c>
    </row>
    <row r="7" spans="1:1" ht="15" customHeight="1" x14ac:dyDescent="0.25">
      <c r="A7" s="26" t="s">
        <v>752</v>
      </c>
    </row>
    <row r="8" spans="1:1" ht="15.75" customHeight="1" x14ac:dyDescent="0.25">
      <c r="A8" s="26" t="s">
        <v>753</v>
      </c>
    </row>
    <row r="9" spans="1:1" x14ac:dyDescent="0.25">
      <c r="A9" s="26" t="s">
        <v>754</v>
      </c>
    </row>
    <row r="10" spans="1:1" x14ac:dyDescent="0.25">
      <c r="A10" s="6"/>
    </row>
    <row r="11" spans="1:1" x14ac:dyDescent="0.25">
      <c r="A11" s="6"/>
    </row>
    <row r="12" spans="1:1" x14ac:dyDescent="0.25">
      <c r="A12" s="6"/>
    </row>
    <row r="13" spans="1:1" x14ac:dyDescent="0.25">
      <c r="A13" s="6"/>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ht="16.5" customHeight="1" x14ac:dyDescent="0.25">
      <c r="A24" s="119" t="s">
        <v>755</v>
      </c>
    </row>
    <row r="25" spans="1:1" x14ac:dyDescent="0.25">
      <c r="A25" s="71"/>
    </row>
    <row r="26" spans="1:1" x14ac:dyDescent="0.25">
      <c r="A26" s="71"/>
    </row>
    <row r="27" spans="1:1" x14ac:dyDescent="0.25">
      <c r="A27" s="71"/>
    </row>
    <row r="28" spans="1:1" x14ac:dyDescent="0.25">
      <c r="A28" s="71"/>
    </row>
    <row r="29" spans="1:1" x14ac:dyDescent="0.25">
      <c r="A29" s="71"/>
    </row>
    <row r="30" spans="1:1" x14ac:dyDescent="0.25">
      <c r="A30" s="71"/>
    </row>
    <row r="31" spans="1:1" x14ac:dyDescent="0.25">
      <c r="A31" s="71"/>
    </row>
    <row r="32" spans="1:1" x14ac:dyDescent="0.25">
      <c r="A32" s="1"/>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D1" sqref="D1"/>
    </sheetView>
  </sheetViews>
  <sheetFormatPr defaultColWidth="8.855468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55" t="s">
        <v>116</v>
      </c>
      <c r="B1" s="56" t="s">
        <v>117</v>
      </c>
    </row>
    <row r="2" spans="1:9" ht="23.25" customHeight="1" x14ac:dyDescent="0.25">
      <c r="A2" s="35" t="s">
        <v>118</v>
      </c>
      <c r="B2" s="37">
        <v>1</v>
      </c>
    </row>
    <row r="3" spans="1:9" ht="19.5" customHeight="1" x14ac:dyDescent="0.25">
      <c r="A3" s="35" t="s">
        <v>119</v>
      </c>
      <c r="B3" s="37">
        <v>2</v>
      </c>
    </row>
    <row r="4" spans="1:9" ht="17.25" customHeight="1" x14ac:dyDescent="0.25">
      <c r="A4" s="35" t="s">
        <v>120</v>
      </c>
      <c r="B4" s="37">
        <v>3</v>
      </c>
    </row>
    <row r="5" spans="1:9" ht="18" customHeight="1" x14ac:dyDescent="0.25">
      <c r="A5" s="35" t="s">
        <v>50</v>
      </c>
      <c r="B5" s="37">
        <v>4</v>
      </c>
    </row>
    <row r="6" spans="1:9" ht="19.5" customHeight="1" x14ac:dyDescent="0.25">
      <c r="A6" s="35" t="s">
        <v>121</v>
      </c>
      <c r="B6" s="37">
        <v>5</v>
      </c>
    </row>
    <row r="7" spans="1:9" ht="18" customHeight="1" x14ac:dyDescent="0.25">
      <c r="A7" s="35" t="s">
        <v>122</v>
      </c>
      <c r="B7" s="37">
        <v>6</v>
      </c>
    </row>
    <row r="8" spans="1:9" ht="18" customHeight="1" x14ac:dyDescent="0.25">
      <c r="A8" s="35" t="s">
        <v>123</v>
      </c>
      <c r="B8" s="37">
        <v>0</v>
      </c>
    </row>
    <row r="9" spans="1:9" ht="18.75" customHeight="1" thickBot="1" x14ac:dyDescent="0.3">
      <c r="A9" s="36" t="s">
        <v>124</v>
      </c>
      <c r="B9" s="38">
        <v>0</v>
      </c>
    </row>
    <row r="10" spans="1:9" ht="18.75" customHeight="1" x14ac:dyDescent="0.25">
      <c r="A10" s="25"/>
      <c r="B10" s="25"/>
    </row>
    <row r="11" spans="1:9" ht="18.75" customHeight="1" thickBot="1" x14ac:dyDescent="0.3">
      <c r="A11" s="25"/>
      <c r="B11" s="25"/>
    </row>
    <row r="12" spans="1:9" x14ac:dyDescent="0.25">
      <c r="D12" s="57" t="s">
        <v>125</v>
      </c>
      <c r="E12" s="51"/>
      <c r="F12" s="51"/>
      <c r="G12" s="51"/>
      <c r="H12" s="51"/>
      <c r="I12" s="52"/>
    </row>
    <row r="13" spans="1:9" x14ac:dyDescent="0.25">
      <c r="D13" s="39" t="s">
        <v>126</v>
      </c>
      <c r="E13" s="53" t="s">
        <v>127</v>
      </c>
      <c r="F13" s="53" t="s">
        <v>128</v>
      </c>
      <c r="G13" s="53" t="s">
        <v>129</v>
      </c>
      <c r="H13" s="53" t="s">
        <v>130</v>
      </c>
      <c r="I13" s="54" t="s">
        <v>131</v>
      </c>
    </row>
    <row r="14" spans="1:9" ht="15" customHeight="1" thickBot="1" x14ac:dyDescent="0.3">
      <c r="D14" s="40" t="s">
        <v>132</v>
      </c>
      <c r="E14" s="41">
        <v>20</v>
      </c>
      <c r="F14" s="41">
        <v>25</v>
      </c>
      <c r="G14" s="41">
        <v>25</v>
      </c>
      <c r="H14" s="41">
        <v>0</v>
      </c>
      <c r="I14" s="42">
        <v>30</v>
      </c>
    </row>
    <row r="15" spans="1:9" x14ac:dyDescent="0.25">
      <c r="D15" s="58" t="s">
        <v>133</v>
      </c>
      <c r="E15" s="43"/>
      <c r="F15" s="43"/>
      <c r="G15" s="43"/>
      <c r="H15" s="44"/>
    </row>
    <row r="16" spans="1:9" ht="20.25" customHeight="1" x14ac:dyDescent="0.25">
      <c r="D16" s="45" t="s">
        <v>126</v>
      </c>
      <c r="E16" s="49" t="s">
        <v>127</v>
      </c>
      <c r="F16" s="49" t="s">
        <v>129</v>
      </c>
      <c r="G16" s="49" t="s">
        <v>130</v>
      </c>
      <c r="H16" s="50" t="s">
        <v>131</v>
      </c>
    </row>
    <row r="17" spans="1:8" ht="15" customHeight="1" thickBot="1" x14ac:dyDescent="0.3">
      <c r="D17" s="46" t="s">
        <v>132</v>
      </c>
      <c r="E17" s="47">
        <v>25</v>
      </c>
      <c r="F17" s="47">
        <v>35</v>
      </c>
      <c r="G17" s="47">
        <v>0</v>
      </c>
      <c r="H17" s="48">
        <v>40</v>
      </c>
    </row>
    <row r="18" spans="1:8" ht="15" customHeight="1" thickBot="1" x14ac:dyDescent="0.3"/>
    <row r="19" spans="1:8" ht="15" customHeight="1" thickBot="1" x14ac:dyDescent="0.3">
      <c r="A19" s="59" t="s">
        <v>134</v>
      </c>
      <c r="B19" s="60"/>
      <c r="C19" s="60"/>
      <c r="D19" s="60"/>
      <c r="E19" s="61"/>
    </row>
    <row r="20" spans="1:8" ht="15" customHeight="1" thickBot="1" x14ac:dyDescent="0.3">
      <c r="A20" s="62" t="s">
        <v>135</v>
      </c>
      <c r="B20" s="63"/>
      <c r="C20" s="63"/>
      <c r="D20" s="64"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4</v>
      </c>
      <c r="E20" s="65"/>
    </row>
    <row r="21" spans="1:8" ht="15" customHeight="1" thickBot="1" x14ac:dyDescent="0.3">
      <c r="A21" s="62"/>
      <c r="B21" s="63"/>
      <c r="C21" s="63"/>
      <c r="D21" s="66" cm="1">
        <f t="array" ref="D21">ROUND(
  SUMPRODUCT(
      _xlfn.XLOOKUP(
        CHOOSE({1,2,3,4},
          '3. Implementation Progress'!D32,
          '3. Implementation Progress'!F32,
          '3. Implementation Progress'!H32,
          '3. Implementation Progress'!J32
        ),
        TxtRating, NumRating, 0
      ),
      Weights2
  ) / SUM(Weights2),   0)</f>
        <v>3</v>
      </c>
      <c r="E21" s="65"/>
    </row>
    <row r="22" spans="1:8" ht="15" customHeight="1" thickBot="1" x14ac:dyDescent="0.3">
      <c r="A22" s="67"/>
      <c r="B22" s="68"/>
      <c r="C22" s="68"/>
      <c r="D22" s="68"/>
      <c r="E22" s="6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x14ac:dyDescent="0.25"/>
  <cols>
    <col min="1" max="1" width="25.7109375" customWidth="1"/>
  </cols>
  <sheetData>
    <row r="1" spans="1:1" ht="15" customHeight="1" thickBot="1" x14ac:dyDescent="0.3">
      <c r="A1" s="3" t="s">
        <v>136</v>
      </c>
    </row>
    <row r="2" spans="1:1" ht="15" customHeight="1" thickBot="1" x14ac:dyDescent="0.3">
      <c r="A2" s="4" t="s">
        <v>137</v>
      </c>
    </row>
    <row r="3" spans="1:1" ht="15" customHeight="1" thickBot="1" x14ac:dyDescent="0.3">
      <c r="A3" s="5" t="s">
        <v>138</v>
      </c>
    </row>
    <row r="4" spans="1:1" ht="15" customHeight="1" thickBot="1" x14ac:dyDescent="0.3">
      <c r="A4" s="4" t="s">
        <v>139</v>
      </c>
    </row>
    <row r="5" spans="1:1" ht="15" customHeight="1" thickBot="1" x14ac:dyDescent="0.3">
      <c r="A5" s="5" t="s">
        <v>140</v>
      </c>
    </row>
    <row r="6" spans="1:1" ht="15.75" customHeight="1" thickBot="1" x14ac:dyDescent="0.3">
      <c r="A6" s="4" t="s">
        <v>141</v>
      </c>
    </row>
    <row r="7" spans="1:1" ht="15" customHeight="1" thickBot="1" x14ac:dyDescent="0.3">
      <c r="A7" s="5" t="s">
        <v>142</v>
      </c>
    </row>
    <row r="8" spans="1:1" ht="15" customHeight="1" thickBot="1" x14ac:dyDescent="0.3">
      <c r="A8" s="4" t="s">
        <v>143</v>
      </c>
    </row>
    <row r="9" spans="1:1" ht="15" customHeight="1" thickBot="1" x14ac:dyDescent="0.3">
      <c r="A9" s="5" t="s">
        <v>144</v>
      </c>
    </row>
    <row r="10" spans="1:1" ht="15" customHeight="1" thickBot="1" x14ac:dyDescent="0.3">
      <c r="A10" s="4" t="s">
        <v>145</v>
      </c>
    </row>
    <row r="11" spans="1:1" ht="18.75" customHeight="1" thickBot="1" x14ac:dyDescent="0.3">
      <c r="A11" s="5" t="s">
        <v>146</v>
      </c>
    </row>
    <row r="12" spans="1:1" ht="15" customHeight="1" thickBot="1" x14ac:dyDescent="0.3">
      <c r="A12" s="4" t="s">
        <v>147</v>
      </c>
    </row>
    <row r="13" spans="1:1" ht="15" customHeight="1" thickBot="1" x14ac:dyDescent="0.3">
      <c r="A13" s="5" t="s">
        <v>148</v>
      </c>
    </row>
    <row r="14" spans="1:1" ht="15" customHeight="1" thickBot="1" x14ac:dyDescent="0.3">
      <c r="A14" s="4" t="s">
        <v>149</v>
      </c>
    </row>
    <row r="15" spans="1:1" ht="15" customHeight="1" thickBot="1" x14ac:dyDescent="0.3">
      <c r="A15" s="5" t="s">
        <v>150</v>
      </c>
    </row>
    <row r="16" spans="1:1" ht="15" customHeight="1" thickBot="1" x14ac:dyDescent="0.3">
      <c r="A16" s="4" t="s">
        <v>151</v>
      </c>
    </row>
    <row r="17" spans="1:1" ht="15" customHeight="1" thickBot="1" x14ac:dyDescent="0.3">
      <c r="A17" s="5" t="s">
        <v>152</v>
      </c>
    </row>
    <row r="18" spans="1:1" ht="15" customHeight="1" thickBot="1" x14ac:dyDescent="0.3">
      <c r="A18" s="4" t="s">
        <v>153</v>
      </c>
    </row>
    <row r="19" spans="1:1" ht="15" customHeight="1" thickBot="1" x14ac:dyDescent="0.3">
      <c r="A19" s="5" t="s">
        <v>154</v>
      </c>
    </row>
    <row r="20" spans="1:1" ht="15" customHeight="1" thickBot="1" x14ac:dyDescent="0.3">
      <c r="A20" s="4" t="s">
        <v>155</v>
      </c>
    </row>
    <row r="21" spans="1:1" ht="15" customHeight="1" thickBot="1" x14ac:dyDescent="0.3">
      <c r="A21" s="5" t="s">
        <v>156</v>
      </c>
    </row>
    <row r="22" spans="1:1" ht="15" customHeight="1" thickBot="1" x14ac:dyDescent="0.3">
      <c r="A22" s="4" t="s">
        <v>157</v>
      </c>
    </row>
    <row r="23" spans="1:1" ht="15" customHeight="1" thickBot="1" x14ac:dyDescent="0.3">
      <c r="A23" s="5" t="s">
        <v>158</v>
      </c>
    </row>
    <row r="24" spans="1:1" ht="15" customHeight="1" thickBot="1" x14ac:dyDescent="0.3">
      <c r="A24" s="4" t="s">
        <v>159</v>
      </c>
    </row>
    <row r="25" spans="1:1" ht="15" customHeight="1" thickBot="1" x14ac:dyDescent="0.3">
      <c r="A25" s="5" t="s">
        <v>160</v>
      </c>
    </row>
    <row r="26" spans="1:1" ht="15" customHeight="1" thickBot="1" x14ac:dyDescent="0.3">
      <c r="A26" s="4" t="s">
        <v>161</v>
      </c>
    </row>
    <row r="27" spans="1:1" ht="15" customHeight="1" thickBot="1" x14ac:dyDescent="0.3">
      <c r="A27" s="5" t="s">
        <v>162</v>
      </c>
    </row>
    <row r="28" spans="1:1" ht="15" customHeight="1" thickBot="1" x14ac:dyDescent="0.3">
      <c r="A28" s="4" t="s">
        <v>163</v>
      </c>
    </row>
    <row r="29" spans="1:1" ht="24.6" customHeight="1" thickBot="1" x14ac:dyDescent="0.3">
      <c r="A29" s="5" t="s">
        <v>164</v>
      </c>
    </row>
    <row r="30" spans="1:1" ht="18.75" customHeight="1" thickBot="1" x14ac:dyDescent="0.3">
      <c r="A30" s="4" t="s">
        <v>165</v>
      </c>
    </row>
    <row r="31" spans="1:1" ht="15" customHeight="1" thickBot="1" x14ac:dyDescent="0.3">
      <c r="A31" s="5" t="s">
        <v>166</v>
      </c>
    </row>
    <row r="32" spans="1:1" ht="15" customHeight="1" thickBot="1" x14ac:dyDescent="0.3">
      <c r="A32" s="4" t="s">
        <v>167</v>
      </c>
    </row>
    <row r="33" spans="1:1" ht="15" customHeight="1" thickBot="1" x14ac:dyDescent="0.3">
      <c r="A33" s="5" t="s">
        <v>168</v>
      </c>
    </row>
    <row r="34" spans="1:1" ht="20.25" customHeight="1" thickBot="1" x14ac:dyDescent="0.3">
      <c r="A34" s="4" t="s">
        <v>169</v>
      </c>
    </row>
    <row r="35" spans="1:1" ht="19.5" customHeight="1" thickBot="1" x14ac:dyDescent="0.3">
      <c r="A35" s="5" t="s">
        <v>170</v>
      </c>
    </row>
    <row r="36" spans="1:1" ht="18" customHeight="1" thickBot="1" x14ac:dyDescent="0.3">
      <c r="A36" s="4" t="s">
        <v>171</v>
      </c>
    </row>
    <row r="37" spans="1:1" ht="15" customHeight="1" thickBot="1" x14ac:dyDescent="0.3">
      <c r="A37" s="5" t="s">
        <v>172</v>
      </c>
    </row>
    <row r="38" spans="1:1" ht="15" customHeight="1" thickBot="1" x14ac:dyDescent="0.3">
      <c r="A38" s="4" t="s">
        <v>173</v>
      </c>
    </row>
    <row r="39" spans="1:1" ht="15" customHeight="1" thickBot="1" x14ac:dyDescent="0.3">
      <c r="A39" s="5" t="s">
        <v>174</v>
      </c>
    </row>
    <row r="40" spans="1:1" ht="15" customHeight="1" thickBot="1" x14ac:dyDescent="0.3">
      <c r="A40" s="4" t="s">
        <v>175</v>
      </c>
    </row>
    <row r="41" spans="1:1" ht="15" customHeight="1" thickBot="1" x14ac:dyDescent="0.3">
      <c r="A41" s="5" t="s">
        <v>176</v>
      </c>
    </row>
    <row r="42" spans="1:1" ht="15" customHeight="1" thickBot="1" x14ac:dyDescent="0.3">
      <c r="A42" s="4" t="s">
        <v>177</v>
      </c>
    </row>
    <row r="43" spans="1:1" ht="15" customHeight="1" thickBot="1" x14ac:dyDescent="0.3">
      <c r="A43" s="5" t="s">
        <v>178</v>
      </c>
    </row>
    <row r="44" spans="1:1" ht="15" customHeight="1" thickBot="1" x14ac:dyDescent="0.3">
      <c r="A44" s="4" t="s">
        <v>179</v>
      </c>
    </row>
    <row r="45" spans="1:1" ht="15" customHeight="1" thickBot="1" x14ac:dyDescent="0.3">
      <c r="A45" s="5" t="s">
        <v>180</v>
      </c>
    </row>
    <row r="46" spans="1:1" ht="15" customHeight="1" thickBot="1" x14ac:dyDescent="0.3">
      <c r="A46" s="4" t="s">
        <v>181</v>
      </c>
    </row>
    <row r="47" spans="1:1" ht="15" customHeight="1" thickBot="1" x14ac:dyDescent="0.3">
      <c r="A47" s="5" t="s">
        <v>182</v>
      </c>
    </row>
    <row r="48" spans="1:1" ht="15" customHeight="1" thickBot="1" x14ac:dyDescent="0.3">
      <c r="A48" s="4" t="s">
        <v>183</v>
      </c>
    </row>
    <row r="49" spans="1:1" ht="24.6" customHeight="1" thickBot="1" x14ac:dyDescent="0.3">
      <c r="A49" s="5" t="s">
        <v>184</v>
      </c>
    </row>
    <row r="50" spans="1:1" ht="24.6" customHeight="1" thickBot="1" x14ac:dyDescent="0.3">
      <c r="A50" s="4" t="s">
        <v>185</v>
      </c>
    </row>
    <row r="51" spans="1:1" ht="15" customHeight="1" thickBot="1" x14ac:dyDescent="0.3">
      <c r="A51" s="5" t="s">
        <v>186</v>
      </c>
    </row>
    <row r="52" spans="1:1" ht="15" customHeight="1" thickBot="1" x14ac:dyDescent="0.3">
      <c r="A52" s="4" t="s">
        <v>187</v>
      </c>
    </row>
    <row r="53" spans="1:1" ht="15" customHeight="1" thickBot="1" x14ac:dyDescent="0.3">
      <c r="A53" s="5" t="s">
        <v>188</v>
      </c>
    </row>
    <row r="54" spans="1:1" ht="15" customHeight="1" thickBot="1" x14ac:dyDescent="0.3">
      <c r="A54" s="4" t="s">
        <v>189</v>
      </c>
    </row>
    <row r="55" spans="1:1" ht="15" customHeight="1" thickBot="1" x14ac:dyDescent="0.3">
      <c r="A55" s="5" t="s">
        <v>190</v>
      </c>
    </row>
    <row r="56" spans="1:1" ht="15" customHeight="1" thickBot="1" x14ac:dyDescent="0.3">
      <c r="A56" s="4" t="s">
        <v>191</v>
      </c>
    </row>
    <row r="57" spans="1:1" ht="15" customHeight="1" thickBot="1" x14ac:dyDescent="0.3">
      <c r="A57" s="5" t="s">
        <v>192</v>
      </c>
    </row>
    <row r="58" spans="1:1" ht="15" customHeight="1" thickBot="1" x14ac:dyDescent="0.3">
      <c r="A58" s="4" t="s">
        <v>193</v>
      </c>
    </row>
    <row r="59" spans="1:1" ht="15" customHeight="1" thickBot="1" x14ac:dyDescent="0.3">
      <c r="A59" s="5" t="s">
        <v>194</v>
      </c>
    </row>
    <row r="60" spans="1:1" ht="15" customHeight="1" thickBot="1" x14ac:dyDescent="0.3">
      <c r="A60" s="4" t="s">
        <v>195</v>
      </c>
    </row>
    <row r="61" spans="1:1" ht="15" customHeight="1" thickBot="1" x14ac:dyDescent="0.3">
      <c r="A61" s="5" t="s">
        <v>196</v>
      </c>
    </row>
    <row r="62" spans="1:1" ht="15" customHeight="1" thickBot="1" x14ac:dyDescent="0.3">
      <c r="A62" s="4" t="s">
        <v>197</v>
      </c>
    </row>
    <row r="63" spans="1:1" ht="15" customHeight="1" thickBot="1" x14ac:dyDescent="0.3">
      <c r="A63" s="5" t="s">
        <v>198</v>
      </c>
    </row>
    <row r="64" spans="1:1" ht="24.6" customHeight="1" thickBot="1" x14ac:dyDescent="0.3">
      <c r="A64" s="4" t="s">
        <v>199</v>
      </c>
    </row>
    <row r="65" spans="1:1" ht="24.6" customHeight="1" thickBot="1" x14ac:dyDescent="0.3">
      <c r="A65" s="5" t="s">
        <v>200</v>
      </c>
    </row>
    <row r="66" spans="1:1" ht="15" customHeight="1" thickBot="1" x14ac:dyDescent="0.3">
      <c r="A66" s="4" t="s">
        <v>201</v>
      </c>
    </row>
    <row r="67" spans="1:1" ht="15" customHeight="1" thickBot="1" x14ac:dyDescent="0.3">
      <c r="A67" s="5" t="s">
        <v>202</v>
      </c>
    </row>
    <row r="68" spans="1:1" ht="15" customHeight="1" thickBot="1" x14ac:dyDescent="0.3">
      <c r="A68" s="4" t="s">
        <v>203</v>
      </c>
    </row>
    <row r="69" spans="1:1" ht="15" customHeight="1" thickBot="1" x14ac:dyDescent="0.3">
      <c r="A69" s="5" t="s">
        <v>204</v>
      </c>
    </row>
    <row r="70" spans="1:1" ht="15" customHeight="1" thickBot="1" x14ac:dyDescent="0.3">
      <c r="A70" s="4" t="s">
        <v>205</v>
      </c>
    </row>
    <row r="71" spans="1:1" ht="15" customHeight="1" thickBot="1" x14ac:dyDescent="0.3">
      <c r="A71" s="5" t="s">
        <v>206</v>
      </c>
    </row>
    <row r="72" spans="1:1" ht="15" customHeight="1" thickBot="1" x14ac:dyDescent="0.3">
      <c r="A72" s="4" t="s">
        <v>207</v>
      </c>
    </row>
    <row r="73" spans="1:1" ht="15" customHeight="1" thickBot="1" x14ac:dyDescent="0.3">
      <c r="A73" s="5" t="s">
        <v>208</v>
      </c>
    </row>
    <row r="74" spans="1:1" ht="15" customHeight="1" thickBot="1" x14ac:dyDescent="0.3">
      <c r="A74" s="4" t="s">
        <v>209</v>
      </c>
    </row>
    <row r="75" spans="1:1" ht="15" customHeight="1" thickBot="1" x14ac:dyDescent="0.3">
      <c r="A75" s="5" t="s">
        <v>210</v>
      </c>
    </row>
    <row r="76" spans="1:1" ht="15" customHeight="1" thickBot="1" x14ac:dyDescent="0.3">
      <c r="A76" s="4" t="s">
        <v>211</v>
      </c>
    </row>
    <row r="77" spans="1:1" ht="15" customHeight="1" thickBot="1" x14ac:dyDescent="0.3">
      <c r="A77" s="5" t="s">
        <v>212</v>
      </c>
    </row>
    <row r="78" spans="1:1" ht="15" customHeight="1" thickBot="1" x14ac:dyDescent="0.3">
      <c r="A78" s="4" t="s">
        <v>213</v>
      </c>
    </row>
    <row r="79" spans="1:1" ht="15" customHeight="1" thickBot="1" x14ac:dyDescent="0.3">
      <c r="A79" s="5" t="s">
        <v>214</v>
      </c>
    </row>
    <row r="80" spans="1:1" ht="15" customHeight="1" thickBot="1" x14ac:dyDescent="0.3">
      <c r="A80" s="4" t="s">
        <v>215</v>
      </c>
    </row>
    <row r="81" spans="1:1" ht="15" customHeight="1" thickBot="1" x14ac:dyDescent="0.3">
      <c r="A81" s="5" t="s">
        <v>216</v>
      </c>
    </row>
    <row r="82" spans="1:1" ht="15" customHeight="1" thickBot="1" x14ac:dyDescent="0.3">
      <c r="A82" s="4" t="s">
        <v>217</v>
      </c>
    </row>
    <row r="83" spans="1:1" ht="15" customHeight="1" thickBot="1" x14ac:dyDescent="0.3">
      <c r="A83" s="5" t="s">
        <v>218</v>
      </c>
    </row>
    <row r="84" spans="1:1" ht="15" customHeight="1" thickBot="1" x14ac:dyDescent="0.3">
      <c r="A84" s="4" t="s">
        <v>219</v>
      </c>
    </row>
    <row r="85" spans="1:1" ht="15" customHeight="1" thickBot="1" x14ac:dyDescent="0.3">
      <c r="A85" s="5" t="s">
        <v>220</v>
      </c>
    </row>
    <row r="86" spans="1:1" ht="15" customHeight="1" thickBot="1" x14ac:dyDescent="0.3">
      <c r="A86" s="4" t="s">
        <v>221</v>
      </c>
    </row>
    <row r="87" spans="1:1" ht="15" customHeight="1" thickBot="1" x14ac:dyDescent="0.3">
      <c r="A87" s="5" t="s">
        <v>222</v>
      </c>
    </row>
    <row r="88" spans="1:1" ht="15" customHeight="1" thickBot="1" x14ac:dyDescent="0.3">
      <c r="A88" s="4" t="s">
        <v>223</v>
      </c>
    </row>
    <row r="89" spans="1:1" ht="15" customHeight="1" thickBot="1" x14ac:dyDescent="0.3">
      <c r="A89" s="5" t="s">
        <v>224</v>
      </c>
    </row>
    <row r="90" spans="1:1" ht="15" customHeight="1" thickBot="1" x14ac:dyDescent="0.3">
      <c r="A90" s="4" t="s">
        <v>225</v>
      </c>
    </row>
    <row r="91" spans="1:1" ht="15" customHeight="1" thickBot="1" x14ac:dyDescent="0.3">
      <c r="A91" s="5" t="s">
        <v>226</v>
      </c>
    </row>
    <row r="92" spans="1:1" ht="15" customHeight="1" thickBot="1" x14ac:dyDescent="0.3">
      <c r="A92" s="4" t="s">
        <v>227</v>
      </c>
    </row>
    <row r="93" spans="1:1" ht="15" customHeight="1" thickBot="1" x14ac:dyDescent="0.3">
      <c r="A93" s="5" t="s">
        <v>228</v>
      </c>
    </row>
    <row r="94" spans="1:1" ht="15" customHeight="1" thickBot="1" x14ac:dyDescent="0.3">
      <c r="A94" s="4" t="s">
        <v>229</v>
      </c>
    </row>
    <row r="95" spans="1:1" ht="15" customHeight="1" thickBot="1" x14ac:dyDescent="0.3">
      <c r="A95" s="5" t="s">
        <v>230</v>
      </c>
    </row>
    <row r="96" spans="1:1" ht="15" customHeight="1" thickBot="1" x14ac:dyDescent="0.3">
      <c r="A96" s="4" t="s">
        <v>231</v>
      </c>
    </row>
    <row r="97" spans="1:1" ht="15" customHeight="1" thickBot="1" x14ac:dyDescent="0.3">
      <c r="A97" s="5" t="s">
        <v>232</v>
      </c>
    </row>
    <row r="98" spans="1:1" ht="15" customHeight="1" thickBot="1" x14ac:dyDescent="0.3">
      <c r="A98" s="4" t="s">
        <v>233</v>
      </c>
    </row>
    <row r="99" spans="1:1" ht="15" customHeight="1" thickBot="1" x14ac:dyDescent="0.3">
      <c r="A99" s="5" t="s">
        <v>234</v>
      </c>
    </row>
    <row r="100" spans="1:1" ht="15" customHeight="1" thickBot="1" x14ac:dyDescent="0.3">
      <c r="A100" s="4" t="s">
        <v>235</v>
      </c>
    </row>
    <row r="101" spans="1:1" ht="15" customHeight="1" thickBot="1" x14ac:dyDescent="0.3">
      <c r="A101" s="5" t="s">
        <v>236</v>
      </c>
    </row>
    <row r="102" spans="1:1" ht="15" customHeight="1" thickBot="1" x14ac:dyDescent="0.3">
      <c r="A102" s="4" t="s">
        <v>237</v>
      </c>
    </row>
    <row r="103" spans="1:1" ht="24.6" customHeight="1" thickBot="1" x14ac:dyDescent="0.3">
      <c r="A103" s="5" t="s">
        <v>238</v>
      </c>
    </row>
    <row r="104" spans="1:1" ht="15" customHeight="1" thickBot="1" x14ac:dyDescent="0.3">
      <c r="A104" s="4" t="s">
        <v>239</v>
      </c>
    </row>
    <row r="105" spans="1:1" ht="15" customHeight="1" thickBot="1" x14ac:dyDescent="0.3">
      <c r="A105" s="5" t="s">
        <v>240</v>
      </c>
    </row>
    <row r="106" spans="1:1" ht="15" customHeight="1" thickBot="1" x14ac:dyDescent="0.3">
      <c r="A106" s="4" t="s">
        <v>241</v>
      </c>
    </row>
    <row r="107" spans="1:1" ht="15" customHeight="1" thickBot="1" x14ac:dyDescent="0.3">
      <c r="A107" s="5" t="s">
        <v>242</v>
      </c>
    </row>
    <row r="108" spans="1:1" ht="15" customHeight="1" thickBot="1" x14ac:dyDescent="0.3">
      <c r="A108" s="4" t="s">
        <v>243</v>
      </c>
    </row>
    <row r="109" spans="1:1" ht="15" customHeight="1" thickBot="1" x14ac:dyDescent="0.3">
      <c r="A109" s="5" t="s">
        <v>244</v>
      </c>
    </row>
    <row r="110" spans="1:1" ht="15" customHeight="1" thickBot="1" x14ac:dyDescent="0.3">
      <c r="A110" s="4" t="s">
        <v>245</v>
      </c>
    </row>
    <row r="111" spans="1:1" ht="15" customHeight="1" thickBot="1" x14ac:dyDescent="0.3">
      <c r="A111" s="5" t="s">
        <v>246</v>
      </c>
    </row>
    <row r="112" spans="1:1" ht="15" customHeight="1" thickBot="1" x14ac:dyDescent="0.3">
      <c r="A112" s="4" t="s">
        <v>247</v>
      </c>
    </row>
    <row r="113" spans="1:1" ht="15" customHeight="1" thickBot="1" x14ac:dyDescent="0.3">
      <c r="A113" s="5" t="s">
        <v>248</v>
      </c>
    </row>
    <row r="114" spans="1:1" ht="15" customHeight="1" thickBot="1" x14ac:dyDescent="0.3">
      <c r="A114" s="4" t="s">
        <v>249</v>
      </c>
    </row>
    <row r="115" spans="1:1" ht="15" customHeight="1" thickBot="1" x14ac:dyDescent="0.3">
      <c r="A115" s="5" t="s">
        <v>250</v>
      </c>
    </row>
    <row r="116" spans="1:1" ht="15" customHeight="1" thickBot="1" x14ac:dyDescent="0.3">
      <c r="A116" s="4" t="s">
        <v>251</v>
      </c>
    </row>
    <row r="117" spans="1:1" ht="15" customHeight="1" thickBot="1" x14ac:dyDescent="0.3">
      <c r="A117" s="5" t="s">
        <v>252</v>
      </c>
    </row>
    <row r="118" spans="1:1" ht="15" customHeight="1" thickBot="1" x14ac:dyDescent="0.3">
      <c r="A118" s="4" t="s">
        <v>253</v>
      </c>
    </row>
    <row r="119" spans="1:1" ht="15" customHeight="1" thickBot="1" x14ac:dyDescent="0.3">
      <c r="A119" s="5" t="s">
        <v>254</v>
      </c>
    </row>
    <row r="120" spans="1:1" ht="15" customHeight="1" thickBot="1" x14ac:dyDescent="0.3">
      <c r="A120" s="4" t="s">
        <v>255</v>
      </c>
    </row>
    <row r="121" spans="1:1" ht="15" customHeight="1" thickBot="1" x14ac:dyDescent="0.3">
      <c r="A121" s="5" t="s">
        <v>256</v>
      </c>
    </row>
    <row r="122" spans="1:1" ht="15" customHeight="1" thickBot="1" x14ac:dyDescent="0.3">
      <c r="A122" s="4" t="s">
        <v>257</v>
      </c>
    </row>
    <row r="123" spans="1:1" ht="15" customHeight="1" thickBot="1" x14ac:dyDescent="0.3">
      <c r="A123" s="5" t="s">
        <v>258</v>
      </c>
    </row>
    <row r="124" spans="1:1" ht="15" customHeight="1" thickBot="1" x14ac:dyDescent="0.3">
      <c r="A124" s="4" t="s">
        <v>259</v>
      </c>
    </row>
    <row r="125" spans="1:1" ht="24.6" customHeight="1" thickBot="1" x14ac:dyDescent="0.3">
      <c r="A125" s="5" t="s">
        <v>260</v>
      </c>
    </row>
    <row r="126" spans="1:1" ht="15" customHeight="1" thickBot="1" x14ac:dyDescent="0.3">
      <c r="A126" s="4" t="s">
        <v>261</v>
      </c>
    </row>
    <row r="127" spans="1:1" ht="15" customHeight="1" thickBot="1" x14ac:dyDescent="0.3">
      <c r="A127" s="5" t="s">
        <v>262</v>
      </c>
    </row>
    <row r="128" spans="1:1" ht="15" customHeight="1" thickBot="1" x14ac:dyDescent="0.3">
      <c r="A128" s="4" t="s">
        <v>263</v>
      </c>
    </row>
    <row r="129" spans="1:1" ht="15" customHeight="1" thickBot="1" x14ac:dyDescent="0.3">
      <c r="A129" s="5" t="s">
        <v>264</v>
      </c>
    </row>
    <row r="130" spans="1:1" ht="15" customHeight="1" thickBot="1" x14ac:dyDescent="0.3">
      <c r="A130" s="4" t="s">
        <v>265</v>
      </c>
    </row>
    <row r="131" spans="1:1" ht="15" customHeight="1" thickBot="1" x14ac:dyDescent="0.3">
      <c r="A131" s="5" t="s">
        <v>266</v>
      </c>
    </row>
    <row r="132" spans="1:1" ht="15" customHeight="1" thickBot="1" x14ac:dyDescent="0.3">
      <c r="A132" s="4" t="s">
        <v>267</v>
      </c>
    </row>
    <row r="133" spans="1:1" ht="15" customHeight="1" thickBot="1" x14ac:dyDescent="0.3">
      <c r="A133" s="5" t="s">
        <v>268</v>
      </c>
    </row>
    <row r="134" spans="1:1" ht="15" customHeight="1" thickBot="1" x14ac:dyDescent="0.3">
      <c r="A134" s="4" t="s">
        <v>269</v>
      </c>
    </row>
    <row r="135" spans="1:1" ht="15" customHeight="1" thickBot="1" x14ac:dyDescent="0.3">
      <c r="A135" s="5" t="s">
        <v>270</v>
      </c>
    </row>
    <row r="136" spans="1:1" ht="15" customHeight="1" thickBot="1" x14ac:dyDescent="0.3">
      <c r="A136" s="4" t="s">
        <v>271</v>
      </c>
    </row>
    <row r="137" spans="1:1" ht="15" customHeight="1" thickBot="1" x14ac:dyDescent="0.3">
      <c r="A137" s="5" t="s">
        <v>272</v>
      </c>
    </row>
    <row r="138" spans="1:1" ht="15" customHeight="1" thickBot="1" x14ac:dyDescent="0.3">
      <c r="A138" s="4" t="s">
        <v>273</v>
      </c>
    </row>
    <row r="139" spans="1:1" ht="15" customHeight="1" thickBot="1" x14ac:dyDescent="0.3">
      <c r="A139" s="5" t="s">
        <v>274</v>
      </c>
    </row>
    <row r="140" spans="1:1" ht="15" customHeight="1" thickBot="1" x14ac:dyDescent="0.3">
      <c r="A140" s="4" t="s">
        <v>275</v>
      </c>
    </row>
    <row r="141" spans="1:1" ht="15" customHeight="1" thickBot="1" x14ac:dyDescent="0.3">
      <c r="A141" s="5" t="s">
        <v>276</v>
      </c>
    </row>
    <row r="142" spans="1:1" ht="15" customHeight="1" thickBot="1" x14ac:dyDescent="0.3">
      <c r="A142" s="4" t="s">
        <v>277</v>
      </c>
    </row>
    <row r="143" spans="1:1" ht="15" customHeight="1" thickBot="1" x14ac:dyDescent="0.3">
      <c r="A143" s="5" t="s">
        <v>278</v>
      </c>
    </row>
    <row r="144" spans="1:1" ht="15" customHeight="1" thickBot="1" x14ac:dyDescent="0.3">
      <c r="A144" s="4" t="s">
        <v>279</v>
      </c>
    </row>
    <row r="145" spans="1:1" ht="15" customHeight="1" thickBot="1" x14ac:dyDescent="0.3">
      <c r="A145" s="5" t="s">
        <v>280</v>
      </c>
    </row>
    <row r="146" spans="1:1" ht="24.6" customHeight="1" thickBot="1" x14ac:dyDescent="0.3">
      <c r="A146" s="4" t="s">
        <v>281</v>
      </c>
    </row>
    <row r="147" spans="1:1" ht="15" customHeight="1" thickBot="1" x14ac:dyDescent="0.3">
      <c r="A147" s="5" t="s">
        <v>282</v>
      </c>
    </row>
    <row r="148" spans="1:1" ht="15" customHeight="1" thickBot="1" x14ac:dyDescent="0.3">
      <c r="A148" s="4" t="s">
        <v>283</v>
      </c>
    </row>
    <row r="149" spans="1:1" ht="15" customHeight="1" thickBot="1" x14ac:dyDescent="0.3">
      <c r="A149" s="5" t="s">
        <v>284</v>
      </c>
    </row>
    <row r="150" spans="1:1" ht="15" customHeight="1" thickBot="1" x14ac:dyDescent="0.3">
      <c r="A150" s="4" t="s">
        <v>285</v>
      </c>
    </row>
    <row r="151" spans="1:1" ht="15" customHeight="1" thickBot="1" x14ac:dyDescent="0.3">
      <c r="A151" s="5" t="s">
        <v>286</v>
      </c>
    </row>
    <row r="152" spans="1:1" ht="15" customHeight="1" thickBot="1" x14ac:dyDescent="0.3">
      <c r="A152" s="4" t="s">
        <v>287</v>
      </c>
    </row>
    <row r="153" spans="1:1" ht="15" customHeight="1" thickBot="1" x14ac:dyDescent="0.3">
      <c r="A153" s="5" t="s">
        <v>288</v>
      </c>
    </row>
    <row r="154" spans="1:1" ht="15" customHeight="1" thickBot="1" x14ac:dyDescent="0.3">
      <c r="A154" s="4" t="s">
        <v>289</v>
      </c>
    </row>
    <row r="155" spans="1:1" ht="15" customHeight="1" thickBot="1" x14ac:dyDescent="0.3">
      <c r="A155" s="5" t="s">
        <v>290</v>
      </c>
    </row>
    <row r="156" spans="1:1" ht="15" customHeight="1" thickBot="1" x14ac:dyDescent="0.3">
      <c r="A156" s="4" t="s">
        <v>291</v>
      </c>
    </row>
    <row r="157" spans="1:1" ht="15" customHeight="1" thickBot="1" x14ac:dyDescent="0.3">
      <c r="A157" s="5" t="s">
        <v>292</v>
      </c>
    </row>
    <row r="158" spans="1:1" ht="15" customHeight="1" thickBot="1" x14ac:dyDescent="0.3">
      <c r="A158" s="4" t="s">
        <v>293</v>
      </c>
    </row>
    <row r="159" spans="1:1" ht="15" customHeight="1" thickBot="1" x14ac:dyDescent="0.3">
      <c r="A159" s="5" t="s">
        <v>294</v>
      </c>
    </row>
    <row r="160" spans="1:1" ht="15" customHeight="1" thickBot="1" x14ac:dyDescent="0.3">
      <c r="A160" s="4" t="s">
        <v>295</v>
      </c>
    </row>
    <row r="161" spans="1:1" ht="15" customHeight="1" thickBot="1" x14ac:dyDescent="0.3">
      <c r="A161" s="5" t="s">
        <v>296</v>
      </c>
    </row>
    <row r="162" spans="1:1" ht="15" customHeight="1" thickBot="1" x14ac:dyDescent="0.3">
      <c r="A162" s="4" t="s">
        <v>297</v>
      </c>
    </row>
    <row r="163" spans="1:1" ht="15" customHeight="1" thickBot="1" x14ac:dyDescent="0.3">
      <c r="A163" s="5" t="s">
        <v>298</v>
      </c>
    </row>
    <row r="164" spans="1:1" ht="15" customHeight="1" thickBot="1" x14ac:dyDescent="0.3">
      <c r="A164" s="4" t="s">
        <v>299</v>
      </c>
    </row>
    <row r="165" spans="1:1" ht="15" customHeight="1" thickBot="1" x14ac:dyDescent="0.3">
      <c r="A165" s="5" t="s">
        <v>300</v>
      </c>
    </row>
    <row r="166" spans="1:1" ht="15" customHeight="1" thickBot="1" x14ac:dyDescent="0.3">
      <c r="A166" s="4" t="s">
        <v>301</v>
      </c>
    </row>
    <row r="167" spans="1:1" ht="15" customHeight="1" thickBot="1" x14ac:dyDescent="0.3">
      <c r="A167" s="5" t="s">
        <v>302</v>
      </c>
    </row>
    <row r="168" spans="1:1" ht="15" customHeight="1" thickBot="1" x14ac:dyDescent="0.3">
      <c r="A168" s="4" t="s">
        <v>303</v>
      </c>
    </row>
    <row r="169" spans="1:1" ht="15" customHeight="1" thickBot="1" x14ac:dyDescent="0.3">
      <c r="A169" s="5" t="s">
        <v>304</v>
      </c>
    </row>
    <row r="170" spans="1:1" ht="15" customHeight="1" thickBot="1" x14ac:dyDescent="0.3">
      <c r="A170" s="4" t="s">
        <v>305</v>
      </c>
    </row>
    <row r="171" spans="1:1" ht="15" customHeight="1" thickBot="1" x14ac:dyDescent="0.3">
      <c r="A171" s="5" t="s">
        <v>306</v>
      </c>
    </row>
    <row r="172" spans="1:1" ht="15" customHeight="1" thickBot="1" x14ac:dyDescent="0.3">
      <c r="A172" s="4" t="s">
        <v>307</v>
      </c>
    </row>
    <row r="173" spans="1:1" ht="15" customHeight="1" thickBot="1" x14ac:dyDescent="0.3">
      <c r="A173" s="5" t="s">
        <v>308</v>
      </c>
    </row>
    <row r="174" spans="1:1" ht="15" customHeight="1" thickBot="1" x14ac:dyDescent="0.3">
      <c r="A174" s="4" t="s">
        <v>309</v>
      </c>
    </row>
    <row r="175" spans="1:1" ht="15" customHeight="1" thickBot="1" x14ac:dyDescent="0.3">
      <c r="A175" s="5" t="s">
        <v>310</v>
      </c>
    </row>
    <row r="176" spans="1:1" ht="15" customHeight="1" thickBot="1" x14ac:dyDescent="0.3">
      <c r="A176" s="4" t="s">
        <v>311</v>
      </c>
    </row>
    <row r="177" spans="1:1" ht="15" customHeight="1" thickBot="1" x14ac:dyDescent="0.3">
      <c r="A177" s="5" t="s">
        <v>312</v>
      </c>
    </row>
    <row r="178" spans="1:1" ht="15" customHeight="1" thickBot="1" x14ac:dyDescent="0.3">
      <c r="A178" s="4" t="s">
        <v>313</v>
      </c>
    </row>
    <row r="179" spans="1:1" ht="15" customHeight="1" thickBot="1" x14ac:dyDescent="0.3">
      <c r="A179" s="5" t="s">
        <v>314</v>
      </c>
    </row>
    <row r="180" spans="1:1" ht="15" customHeight="1" thickBot="1" x14ac:dyDescent="0.3">
      <c r="A180" s="4" t="s">
        <v>315</v>
      </c>
    </row>
    <row r="181" spans="1:1" ht="15" customHeight="1" thickBot="1" x14ac:dyDescent="0.3">
      <c r="A181" s="5" t="s">
        <v>316</v>
      </c>
    </row>
    <row r="182" spans="1:1" ht="15" customHeight="1" thickBot="1" x14ac:dyDescent="0.3">
      <c r="A182" s="4" t="s">
        <v>317</v>
      </c>
    </row>
    <row r="183" spans="1:1" ht="15" customHeight="1" thickBot="1" x14ac:dyDescent="0.3">
      <c r="A183" s="5" t="s">
        <v>318</v>
      </c>
    </row>
    <row r="184" spans="1:1" ht="15" customHeight="1" thickBot="1" x14ac:dyDescent="0.3">
      <c r="A184" s="4" t="s">
        <v>319</v>
      </c>
    </row>
    <row r="185" spans="1:1" ht="15" customHeight="1" thickBot="1" x14ac:dyDescent="0.3">
      <c r="A185" s="5" t="s">
        <v>320</v>
      </c>
    </row>
    <row r="186" spans="1:1" ht="15" customHeight="1" thickBot="1" x14ac:dyDescent="0.3">
      <c r="A186" s="4" t="s">
        <v>321</v>
      </c>
    </row>
    <row r="187" spans="1:1" ht="15" customHeight="1" thickBot="1" x14ac:dyDescent="0.3">
      <c r="A187" s="5" t="s">
        <v>322</v>
      </c>
    </row>
    <row r="188" spans="1:1" ht="15" customHeight="1" thickBot="1" x14ac:dyDescent="0.3">
      <c r="A188" s="4" t="s">
        <v>323</v>
      </c>
    </row>
    <row r="189" spans="1:1" ht="15" customHeight="1" thickBot="1" x14ac:dyDescent="0.3">
      <c r="A189" s="5" t="s">
        <v>324</v>
      </c>
    </row>
    <row r="190" spans="1:1" ht="15" customHeight="1" thickBot="1" x14ac:dyDescent="0.3">
      <c r="A190" s="4" t="s">
        <v>325</v>
      </c>
    </row>
    <row r="191" spans="1:1" ht="15" customHeight="1" thickBot="1" x14ac:dyDescent="0.3">
      <c r="A191" s="5" t="s">
        <v>326</v>
      </c>
    </row>
    <row r="192" spans="1:1" ht="15" customHeight="1" thickBot="1" x14ac:dyDescent="0.3">
      <c r="A192" s="4" t="s">
        <v>327</v>
      </c>
    </row>
    <row r="193" spans="1:1" ht="24.6" customHeight="1" thickBot="1" x14ac:dyDescent="0.3">
      <c r="A193" s="5" t="s">
        <v>328</v>
      </c>
    </row>
    <row r="194" spans="1:1" ht="15" customHeight="1" thickBot="1" x14ac:dyDescent="0.3">
      <c r="A194" s="5" t="s">
        <v>329</v>
      </c>
    </row>
    <row r="195" spans="1:1" ht="15" customHeight="1" thickBot="1" x14ac:dyDescent="0.3">
      <c r="A195" s="4" t="s">
        <v>330</v>
      </c>
    </row>
    <row r="196" spans="1:1" ht="15" customHeight="1" thickBot="1" x14ac:dyDescent="0.3">
      <c r="A196" s="5" t="s">
        <v>331</v>
      </c>
    </row>
    <row r="197" spans="1:1" ht="15" customHeight="1" thickBot="1" x14ac:dyDescent="0.3">
      <c r="A197" s="4" t="s">
        <v>332</v>
      </c>
    </row>
    <row r="198" spans="1:1" ht="15" customHeight="1" thickBot="1" x14ac:dyDescent="0.3">
      <c r="A198" s="5" t="s">
        <v>333</v>
      </c>
    </row>
    <row r="199" spans="1:1" ht="15" customHeight="1" thickBot="1" x14ac:dyDescent="0.3">
      <c r="A199" s="4" t="s">
        <v>334</v>
      </c>
    </row>
    <row r="200" spans="1:1" ht="15" customHeight="1" thickBot="1" x14ac:dyDescent="0.3">
      <c r="A200" s="5" t="s">
        <v>335</v>
      </c>
    </row>
    <row r="201" spans="1:1" ht="15" customHeight="1" thickBot="1" x14ac:dyDescent="0.3">
      <c r="A201" s="4" t="s">
        <v>336</v>
      </c>
    </row>
    <row r="202" spans="1:1" ht="15" customHeight="1" thickBot="1" x14ac:dyDescent="0.3">
      <c r="A202" s="5" t="s">
        <v>337</v>
      </c>
    </row>
    <row r="203" spans="1:1" ht="15" customHeight="1" thickBot="1" x14ac:dyDescent="0.3">
      <c r="A203" s="4" t="s">
        <v>338</v>
      </c>
    </row>
    <row r="204" spans="1:1" ht="15" customHeight="1" thickBot="1" x14ac:dyDescent="0.3">
      <c r="A204" s="5" t="s">
        <v>339</v>
      </c>
    </row>
    <row r="205" spans="1:1" ht="15" customHeight="1" thickBot="1" x14ac:dyDescent="0.3">
      <c r="A205" s="4" t="s">
        <v>340</v>
      </c>
    </row>
    <row r="206" spans="1:1" ht="15" customHeight="1" thickBot="1" x14ac:dyDescent="0.3">
      <c r="A206" s="5" t="s">
        <v>341</v>
      </c>
    </row>
    <row r="207" spans="1:1" ht="15" customHeight="1" thickBot="1" x14ac:dyDescent="0.3">
      <c r="A207" s="4" t="s">
        <v>342</v>
      </c>
    </row>
    <row r="208" spans="1:1" ht="15" customHeight="1" thickBot="1" x14ac:dyDescent="0.3">
      <c r="A208" s="5" t="s">
        <v>343</v>
      </c>
    </row>
    <row r="209" spans="1:1" ht="15" customHeight="1" thickBot="1" x14ac:dyDescent="0.3">
      <c r="A209" s="4" t="s">
        <v>344</v>
      </c>
    </row>
    <row r="210" spans="1:1" ht="24.6" customHeight="1" thickBot="1" x14ac:dyDescent="0.3">
      <c r="A210" s="5" t="s">
        <v>345</v>
      </c>
    </row>
    <row r="211" spans="1:1" ht="15" customHeight="1" thickBot="1" x14ac:dyDescent="0.3">
      <c r="A211" s="4" t="s">
        <v>346</v>
      </c>
    </row>
    <row r="212" spans="1:1" ht="15" customHeight="1" thickBot="1" x14ac:dyDescent="0.3">
      <c r="A212" s="5" t="s">
        <v>347</v>
      </c>
    </row>
    <row r="213" spans="1:1" ht="15" customHeight="1" thickBot="1" x14ac:dyDescent="0.3">
      <c r="A213" s="4" t="s">
        <v>348</v>
      </c>
    </row>
    <row r="214" spans="1:1" ht="15" customHeight="1" thickBot="1" x14ac:dyDescent="0.3">
      <c r="A214" s="5" t="s">
        <v>349</v>
      </c>
    </row>
    <row r="215" spans="1:1" ht="15" customHeight="1" thickBot="1" x14ac:dyDescent="0.3">
      <c r="A215" s="4" t="s">
        <v>350</v>
      </c>
    </row>
    <row r="216" spans="1:1" ht="15" customHeight="1" thickBot="1" x14ac:dyDescent="0.3">
      <c r="A216" s="5" t="s">
        <v>351</v>
      </c>
    </row>
    <row r="217" spans="1:1" ht="24.6" customHeight="1" thickBot="1" x14ac:dyDescent="0.3">
      <c r="A217" s="4" t="s">
        <v>352</v>
      </c>
    </row>
    <row r="218" spans="1:1" ht="15" customHeight="1" thickBot="1" x14ac:dyDescent="0.3">
      <c r="A218" s="5" t="s">
        <v>353</v>
      </c>
    </row>
    <row r="219" spans="1:1" ht="15" customHeight="1" thickBot="1" x14ac:dyDescent="0.3">
      <c r="A219" s="4" t="s">
        <v>354</v>
      </c>
    </row>
    <row r="220" spans="1:1" ht="15" customHeight="1" thickBot="1" x14ac:dyDescent="0.3">
      <c r="A220" s="5" t="s">
        <v>355</v>
      </c>
    </row>
    <row r="221" spans="1:1" ht="15" customHeight="1" thickBot="1" x14ac:dyDescent="0.3">
      <c r="A221" s="4" t="s">
        <v>356</v>
      </c>
    </row>
    <row r="222" spans="1:1" ht="15" customHeight="1" thickBot="1" x14ac:dyDescent="0.3">
      <c r="A222" s="5" t="s">
        <v>357</v>
      </c>
    </row>
    <row r="223" spans="1:1" ht="15" customHeight="1" thickBot="1" x14ac:dyDescent="0.3">
      <c r="A223" s="4" t="s">
        <v>358</v>
      </c>
    </row>
    <row r="224" spans="1:1" ht="15" customHeight="1" thickBot="1" x14ac:dyDescent="0.3">
      <c r="A224" s="5" t="s">
        <v>359</v>
      </c>
    </row>
    <row r="225" spans="1:1" ht="15" customHeight="1" thickBot="1" x14ac:dyDescent="0.3">
      <c r="A225" s="4" t="s">
        <v>360</v>
      </c>
    </row>
    <row r="226" spans="1:1" ht="15" customHeight="1" thickBot="1" x14ac:dyDescent="0.3">
      <c r="A226" s="5" t="s">
        <v>361</v>
      </c>
    </row>
    <row r="227" spans="1:1" ht="15" customHeight="1" thickBot="1" x14ac:dyDescent="0.3">
      <c r="A227" s="4" t="s">
        <v>362</v>
      </c>
    </row>
    <row r="228" spans="1:1" ht="15" customHeight="1" thickBot="1" x14ac:dyDescent="0.3">
      <c r="A228" s="5" t="s">
        <v>363</v>
      </c>
    </row>
    <row r="229" spans="1:1" ht="15" customHeight="1" thickBot="1" x14ac:dyDescent="0.3">
      <c r="A229" s="4" t="s">
        <v>364</v>
      </c>
    </row>
    <row r="230" spans="1:1" ht="15" customHeight="1" thickBot="1" x14ac:dyDescent="0.3">
      <c r="A230" s="5" t="s">
        <v>365</v>
      </c>
    </row>
    <row r="231" spans="1:1" ht="15" customHeight="1" thickBot="1" x14ac:dyDescent="0.3">
      <c r="A231" s="4" t="s">
        <v>366</v>
      </c>
    </row>
    <row r="232" spans="1:1" ht="15" customHeight="1" thickBot="1" x14ac:dyDescent="0.3">
      <c r="A232" s="5" t="s">
        <v>367</v>
      </c>
    </row>
    <row r="233" spans="1:1" ht="15" customHeight="1" thickBot="1" x14ac:dyDescent="0.3">
      <c r="A233" s="4" t="s">
        <v>368</v>
      </c>
    </row>
    <row r="234" spans="1:1" ht="15" customHeight="1" thickBot="1" x14ac:dyDescent="0.3">
      <c r="A234" s="5" t="s">
        <v>369</v>
      </c>
    </row>
    <row r="235" spans="1:1" ht="15" customHeight="1" thickBot="1" x14ac:dyDescent="0.3">
      <c r="A235" s="4" t="s">
        <v>370</v>
      </c>
    </row>
    <row r="236" spans="1:1" ht="24.6" customHeight="1" thickBot="1" x14ac:dyDescent="0.3">
      <c r="A236" s="5" t="s">
        <v>371</v>
      </c>
    </row>
    <row r="237" spans="1:1" ht="15" customHeight="1" thickBot="1" x14ac:dyDescent="0.3">
      <c r="A237" s="4" t="s">
        <v>372</v>
      </c>
    </row>
    <row r="238" spans="1:1" ht="24.6" customHeight="1" thickBot="1" x14ac:dyDescent="0.3">
      <c r="A238" s="5" t="s">
        <v>373</v>
      </c>
    </row>
    <row r="239" spans="1:1" ht="15" customHeight="1" thickBot="1" x14ac:dyDescent="0.3">
      <c r="A239" s="4" t="s">
        <v>374</v>
      </c>
    </row>
    <row r="240" spans="1:1" ht="15" customHeight="1" thickBot="1" x14ac:dyDescent="0.3">
      <c r="A240" s="5" t="s">
        <v>375</v>
      </c>
    </row>
    <row r="241" spans="1:1" ht="15" customHeight="1" thickBot="1" x14ac:dyDescent="0.3">
      <c r="A241" s="4" t="s">
        <v>376</v>
      </c>
    </row>
    <row r="242" spans="1:1" ht="15" customHeight="1" thickBot="1" x14ac:dyDescent="0.3">
      <c r="A242" s="5" t="s">
        <v>377</v>
      </c>
    </row>
    <row r="243" spans="1:1" ht="15" customHeight="1" thickBot="1" x14ac:dyDescent="0.3">
      <c r="A243" s="4" t="s">
        <v>378</v>
      </c>
    </row>
    <row r="244" spans="1:1" ht="24.6" customHeight="1" thickBot="1" x14ac:dyDescent="0.3">
      <c r="A244" s="5" t="s">
        <v>379</v>
      </c>
    </row>
    <row r="245" spans="1:1" ht="15" customHeight="1" thickBot="1" x14ac:dyDescent="0.3">
      <c r="A245" s="4" t="s">
        <v>380</v>
      </c>
    </row>
    <row r="246" spans="1:1" ht="15" customHeight="1" thickBot="1" x14ac:dyDescent="0.3">
      <c r="A246" s="5" t="s">
        <v>381</v>
      </c>
    </row>
    <row r="247" spans="1:1" ht="15" customHeight="1" thickBot="1" x14ac:dyDescent="0.3">
      <c r="A247" s="4" t="s">
        <v>382</v>
      </c>
    </row>
    <row r="248" spans="1:1" ht="15" customHeight="1" thickBot="1" x14ac:dyDescent="0.3">
      <c r="A248" s="5" t="s">
        <v>383</v>
      </c>
    </row>
    <row r="249" spans="1:1" ht="15" customHeight="1" thickBot="1" x14ac:dyDescent="0.3">
      <c r="A249" s="4" t="s">
        <v>384</v>
      </c>
    </row>
    <row r="250" spans="1:1" x14ac:dyDescent="0.25">
      <c r="A250" s="5" t="s">
        <v>385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x14ac:dyDescent="0.25"/>
  <sheetData>
    <row r="1" spans="1:1" x14ac:dyDescent="0.25">
      <c r="A1" s="1" t="s">
        <v>386</v>
      </c>
    </row>
    <row r="2" spans="1:1" x14ac:dyDescent="0.25">
      <c r="A2" s="1" t="s">
        <v>387</v>
      </c>
    </row>
    <row r="3" spans="1:1" x14ac:dyDescent="0.25">
      <c r="A3" s="1" t="s">
        <v>388</v>
      </c>
    </row>
    <row r="4" spans="1:1" x14ac:dyDescent="0.25">
      <c r="A4" s="1" t="s">
        <v>389</v>
      </c>
    </row>
    <row r="5" spans="1:1" x14ac:dyDescent="0.25">
      <c r="A5" s="1" t="s">
        <v>390</v>
      </c>
    </row>
    <row r="6" spans="1:1" x14ac:dyDescent="0.25">
      <c r="A6" s="1" t="s">
        <v>391</v>
      </c>
    </row>
    <row r="7" spans="1:1" x14ac:dyDescent="0.25">
      <c r="A7" s="1" t="s">
        <v>392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x14ac:dyDescent="0.25"/>
  <cols>
    <col min="1" max="1" width="12.28515625" customWidth="1"/>
  </cols>
  <sheetData>
    <row r="1" spans="1:1" x14ac:dyDescent="0.25">
      <c r="A1" s="23" t="s">
        <v>393</v>
      </c>
    </row>
    <row r="2" spans="1:1" x14ac:dyDescent="0.25">
      <c r="A2" s="1" t="s">
        <v>394</v>
      </c>
    </row>
    <row r="3" spans="1:1" x14ac:dyDescent="0.25">
      <c r="A3" s="1" t="s">
        <v>395</v>
      </c>
    </row>
    <row r="4" spans="1:1" x14ac:dyDescent="0.25">
      <c r="A4" s="1" t="s">
        <v>23</v>
      </c>
    </row>
    <row r="5" spans="1:1" x14ac:dyDescent="0.25">
      <c r="A5" s="1" t="s">
        <v>396</v>
      </c>
    </row>
    <row r="6" spans="1:1" x14ac:dyDescent="0.25">
      <c r="A6" s="1" t="s">
        <v>397</v>
      </c>
    </row>
    <row r="7" spans="1:1" x14ac:dyDescent="0.25">
      <c r="A7" s="1" t="s">
        <v>398</v>
      </c>
    </row>
    <row r="8" spans="1:1" x14ac:dyDescent="0.25">
      <c r="A8" s="1" t="s">
        <v>399</v>
      </c>
    </row>
    <row r="9" spans="1:1" x14ac:dyDescent="0.25">
      <c r="A9" s="1" t="s">
        <v>400</v>
      </c>
    </row>
    <row r="10" spans="1:1" x14ac:dyDescent="0.25">
      <c r="A10" s="1" t="s">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L46"/>
  <sheetViews>
    <sheetView showGridLines="0" showWhiteSpace="0" view="pageBreakPreview" zoomScale="110" zoomScaleNormal="100" zoomScaleSheetLayoutView="110" workbookViewId="0">
      <selection activeCell="H66" sqref="H66"/>
    </sheetView>
  </sheetViews>
  <sheetFormatPr defaultColWidth="8.7109375" defaultRowHeight="15" x14ac:dyDescent="0.25"/>
  <cols>
    <col min="1" max="1" width="0.7109375" style="259" customWidth="1"/>
    <col min="2" max="3" width="17.7109375" style="259" customWidth="1"/>
    <col min="4" max="4" width="20.5703125" style="259" customWidth="1"/>
    <col min="5" max="5" width="29" style="259" customWidth="1"/>
    <col min="6" max="6" width="20.85546875" style="259" customWidth="1"/>
    <col min="7" max="7" width="15.85546875" style="259" customWidth="1"/>
    <col min="8" max="8" width="95" style="259" customWidth="1"/>
    <col min="9" max="9" width="10.85546875" style="259" customWidth="1"/>
    <col min="10" max="10" width="11.28515625" style="259" customWidth="1"/>
    <col min="11" max="11" width="22" style="259" customWidth="1"/>
    <col min="12" max="12" width="7.42578125" style="259" customWidth="1"/>
    <col min="13" max="13" width="139" style="259" customWidth="1"/>
    <col min="14" max="14" width="50" style="259" customWidth="1"/>
    <col min="15" max="16384" width="8.7109375" style="259"/>
  </cols>
  <sheetData>
    <row r="1" spans="1:11" s="259" customFormat="1" ht="14.45" customHeight="1" x14ac:dyDescent="0.25">
      <c r="A1" s="347"/>
      <c r="B1" s="348" t="s">
        <v>402</v>
      </c>
      <c r="C1" s="261"/>
      <c r="D1" s="261"/>
      <c r="E1" s="261"/>
      <c r="F1" s="261"/>
      <c r="G1" s="261"/>
      <c r="H1" s="261"/>
      <c r="I1" s="261"/>
    </row>
    <row r="2" spans="1:11" s="259" customFormat="1" x14ac:dyDescent="0.25">
      <c r="A2" s="347"/>
      <c r="B2" s="261"/>
      <c r="C2" s="261"/>
      <c r="D2" s="261"/>
      <c r="E2" s="261"/>
      <c r="F2" s="261"/>
      <c r="G2" s="261"/>
      <c r="H2" s="261"/>
      <c r="I2" s="261"/>
    </row>
    <row r="3" spans="1:11" s="259" customFormat="1" x14ac:dyDescent="0.25">
      <c r="A3" s="347"/>
      <c r="B3" s="349" t="s">
        <v>403</v>
      </c>
      <c r="C3" s="261"/>
      <c r="D3" s="261"/>
      <c r="E3" s="261"/>
      <c r="F3" s="261"/>
      <c r="G3" s="261"/>
      <c r="H3" s="261"/>
      <c r="I3" s="261"/>
    </row>
    <row r="4" spans="1:11" s="259" customFormat="1" x14ac:dyDescent="0.25">
      <c r="A4" s="347"/>
      <c r="B4" s="350"/>
      <c r="C4" s="350"/>
      <c r="D4" s="350"/>
      <c r="E4" s="350"/>
      <c r="F4" s="350"/>
      <c r="G4" s="350"/>
      <c r="H4" s="350"/>
      <c r="I4" s="350"/>
    </row>
    <row r="5" spans="1:11" s="259" customFormat="1" ht="45" x14ac:dyDescent="0.25">
      <c r="A5" s="351"/>
      <c r="B5" s="352" t="s">
        <v>404</v>
      </c>
      <c r="C5" s="352" t="s">
        <v>405</v>
      </c>
      <c r="D5" s="352" t="s">
        <v>406</v>
      </c>
      <c r="E5" s="352" t="s">
        <v>407</v>
      </c>
      <c r="F5" s="352" t="s">
        <v>408</v>
      </c>
      <c r="G5" s="352" t="s">
        <v>409</v>
      </c>
      <c r="H5" s="352" t="s">
        <v>410</v>
      </c>
      <c r="I5" s="352" t="s">
        <v>411</v>
      </c>
      <c r="J5" s="352" t="s">
        <v>412</v>
      </c>
      <c r="K5" s="353"/>
    </row>
    <row r="6" spans="1:11" s="259" customFormat="1" ht="306.75" customHeight="1" x14ac:dyDescent="0.25">
      <c r="A6" s="347"/>
      <c r="B6" s="354" t="s">
        <v>413</v>
      </c>
      <c r="C6" s="354" t="s">
        <v>414</v>
      </c>
      <c r="D6" s="355" t="s">
        <v>415</v>
      </c>
      <c r="E6" s="355" t="s">
        <v>416</v>
      </c>
      <c r="F6" s="355" t="s">
        <v>417</v>
      </c>
      <c r="G6" s="355" t="s">
        <v>418</v>
      </c>
      <c r="H6" s="355" t="s">
        <v>419</v>
      </c>
      <c r="I6" s="356">
        <v>0.5</v>
      </c>
      <c r="J6" s="355" t="s">
        <v>50</v>
      </c>
      <c r="K6" s="353"/>
    </row>
    <row r="7" spans="1:11" s="259" customFormat="1" ht="279.75" customHeight="1" x14ac:dyDescent="0.25">
      <c r="A7" s="347"/>
      <c r="B7" s="357"/>
      <c r="C7" s="358"/>
      <c r="D7" s="355" t="s">
        <v>420</v>
      </c>
      <c r="E7" s="355" t="s">
        <v>421</v>
      </c>
      <c r="F7" s="355" t="s">
        <v>422</v>
      </c>
      <c r="G7" s="355" t="s">
        <v>423</v>
      </c>
      <c r="H7" s="359" t="s">
        <v>424</v>
      </c>
      <c r="I7" s="356">
        <v>0.75</v>
      </c>
      <c r="J7" s="355" t="s">
        <v>121</v>
      </c>
      <c r="K7" s="353"/>
    </row>
    <row r="8" spans="1:11" s="259" customFormat="1" ht="151.5" customHeight="1" x14ac:dyDescent="0.25">
      <c r="A8" s="347"/>
      <c r="B8" s="357"/>
      <c r="C8" s="354" t="s">
        <v>425</v>
      </c>
      <c r="D8" s="355" t="s">
        <v>426</v>
      </c>
      <c r="E8" s="355" t="s">
        <v>427</v>
      </c>
      <c r="F8" s="355" t="s">
        <v>428</v>
      </c>
      <c r="G8" s="355" t="s">
        <v>429</v>
      </c>
      <c r="H8" s="355" t="s">
        <v>430</v>
      </c>
      <c r="I8" s="356">
        <v>0.75</v>
      </c>
      <c r="J8" s="355" t="s">
        <v>121</v>
      </c>
      <c r="K8" s="353"/>
    </row>
    <row r="9" spans="1:11" s="259" customFormat="1" ht="200.25" customHeight="1" x14ac:dyDescent="0.25">
      <c r="A9" s="347"/>
      <c r="B9" s="357"/>
      <c r="C9" s="357"/>
      <c r="D9" s="355" t="s">
        <v>431</v>
      </c>
      <c r="E9" s="355" t="s">
        <v>432</v>
      </c>
      <c r="F9" s="355" t="s">
        <v>433</v>
      </c>
      <c r="G9" s="355" t="s">
        <v>434</v>
      </c>
      <c r="H9" s="355" t="s">
        <v>435</v>
      </c>
      <c r="I9" s="356">
        <v>0.75</v>
      </c>
      <c r="J9" s="355" t="s">
        <v>121</v>
      </c>
      <c r="K9" s="353"/>
    </row>
    <row r="10" spans="1:11" s="259" customFormat="1" ht="228" customHeight="1" x14ac:dyDescent="0.25">
      <c r="A10" s="347"/>
      <c r="B10" s="357"/>
      <c r="C10" s="358"/>
      <c r="D10" s="355" t="s">
        <v>436</v>
      </c>
      <c r="E10" s="355" t="s">
        <v>437</v>
      </c>
      <c r="F10" s="355" t="s">
        <v>438</v>
      </c>
      <c r="G10" s="355" t="s">
        <v>439</v>
      </c>
      <c r="H10" s="355" t="s">
        <v>440</v>
      </c>
      <c r="I10" s="356">
        <v>0.5</v>
      </c>
      <c r="J10" s="355" t="s">
        <v>50</v>
      </c>
      <c r="K10" s="353"/>
    </row>
    <row r="11" spans="1:11" s="259" customFormat="1" ht="178.5" customHeight="1" x14ac:dyDescent="0.25">
      <c r="A11" s="347"/>
      <c r="B11" s="357"/>
      <c r="C11" s="360" t="s">
        <v>441</v>
      </c>
      <c r="D11" s="355" t="s">
        <v>442</v>
      </c>
      <c r="E11" s="355" t="s">
        <v>443</v>
      </c>
      <c r="F11" s="355" t="s">
        <v>444</v>
      </c>
      <c r="G11" s="355" t="s">
        <v>445</v>
      </c>
      <c r="H11" s="355" t="s">
        <v>446</v>
      </c>
      <c r="I11" s="356">
        <v>0.75</v>
      </c>
      <c r="J11" s="355" t="s">
        <v>121</v>
      </c>
      <c r="K11" s="353"/>
    </row>
    <row r="12" spans="1:11" s="259" customFormat="1" ht="204.75" customHeight="1" x14ac:dyDescent="0.25">
      <c r="A12" s="347"/>
      <c r="B12" s="357"/>
      <c r="C12" s="361"/>
      <c r="D12" s="355" t="s">
        <v>447</v>
      </c>
      <c r="E12" s="355" t="s">
        <v>448</v>
      </c>
      <c r="F12" s="355" t="s">
        <v>449</v>
      </c>
      <c r="G12" s="355" t="s">
        <v>450</v>
      </c>
      <c r="H12" s="355" t="s">
        <v>451</v>
      </c>
      <c r="I12" s="356">
        <v>0.75</v>
      </c>
      <c r="J12" s="355" t="s">
        <v>121</v>
      </c>
      <c r="K12" s="353"/>
    </row>
    <row r="13" spans="1:11" s="259" customFormat="1" ht="409.6" customHeight="1" x14ac:dyDescent="0.25">
      <c r="A13" s="347"/>
      <c r="B13" s="357"/>
      <c r="C13" s="361"/>
      <c r="D13" s="362" t="s">
        <v>452</v>
      </c>
      <c r="E13" s="362" t="s">
        <v>453</v>
      </c>
      <c r="F13" s="362" t="s">
        <v>454</v>
      </c>
      <c r="G13" s="362" t="s">
        <v>455</v>
      </c>
      <c r="H13" s="362" t="s">
        <v>756</v>
      </c>
      <c r="I13" s="363">
        <v>0.75</v>
      </c>
      <c r="J13" s="362" t="s">
        <v>121</v>
      </c>
      <c r="K13" s="353"/>
    </row>
    <row r="14" spans="1:11" s="259" customFormat="1" ht="147" customHeight="1" x14ac:dyDescent="0.25">
      <c r="A14" s="347"/>
      <c r="B14" s="364"/>
      <c r="C14" s="365" t="s">
        <v>456</v>
      </c>
      <c r="D14" s="366" t="s">
        <v>457</v>
      </c>
      <c r="E14" s="366" t="s">
        <v>458</v>
      </c>
      <c r="F14" s="366" t="s">
        <v>459</v>
      </c>
      <c r="G14" s="366" t="s">
        <v>460</v>
      </c>
      <c r="H14" s="366" t="s">
        <v>461</v>
      </c>
      <c r="I14" s="367">
        <v>0.75</v>
      </c>
      <c r="J14" s="366" t="s">
        <v>121</v>
      </c>
      <c r="K14" s="353"/>
    </row>
    <row r="15" spans="1:11" s="259" customFormat="1" ht="93.75" customHeight="1" x14ac:dyDescent="0.25">
      <c r="A15" s="347"/>
      <c r="B15" s="364"/>
      <c r="C15" s="368" t="s">
        <v>462</v>
      </c>
      <c r="D15" s="366" t="s">
        <v>463</v>
      </c>
      <c r="E15" s="366" t="s">
        <v>464</v>
      </c>
      <c r="F15" s="366"/>
      <c r="G15" s="366" t="s">
        <v>465</v>
      </c>
      <c r="H15" s="366" t="s">
        <v>466</v>
      </c>
      <c r="I15" s="367">
        <v>0.75</v>
      </c>
      <c r="J15" s="366" t="s">
        <v>121</v>
      </c>
      <c r="K15" s="353"/>
    </row>
    <row r="16" spans="1:11" s="259" customFormat="1" ht="45.75" customHeight="1" x14ac:dyDescent="0.25">
      <c r="A16" s="347"/>
      <c r="B16" s="364"/>
      <c r="C16" s="369"/>
      <c r="D16" s="366" t="s">
        <v>467</v>
      </c>
      <c r="E16" s="366"/>
      <c r="F16" s="366"/>
      <c r="G16" s="366" t="s">
        <v>468</v>
      </c>
      <c r="H16" s="366" t="s">
        <v>469</v>
      </c>
      <c r="I16" s="367">
        <v>0.75</v>
      </c>
      <c r="J16" s="366" t="s">
        <v>121</v>
      </c>
      <c r="K16" s="353"/>
    </row>
    <row r="17" spans="1:12" s="259" customFormat="1" ht="144" customHeight="1" x14ac:dyDescent="0.25">
      <c r="A17" s="347"/>
      <c r="B17" s="370"/>
      <c r="C17" s="371"/>
      <c r="D17" s="366" t="s">
        <v>470</v>
      </c>
      <c r="E17" s="366"/>
      <c r="F17" s="366"/>
      <c r="G17" s="366" t="s">
        <v>471</v>
      </c>
      <c r="H17" s="366" t="s">
        <v>472</v>
      </c>
      <c r="I17" s="367">
        <v>0.75</v>
      </c>
      <c r="J17" s="366" t="s">
        <v>121</v>
      </c>
      <c r="K17" s="353"/>
    </row>
    <row r="18" spans="1:12" s="259" customFormat="1" ht="14.45" customHeight="1" x14ac:dyDescent="0.3">
      <c r="A18" s="347"/>
      <c r="B18" s="372"/>
      <c r="C18" s="373"/>
      <c r="D18" s="373"/>
      <c r="E18" s="373"/>
      <c r="F18" s="373"/>
      <c r="G18" s="373"/>
      <c r="H18" s="373"/>
      <c r="I18" s="374"/>
      <c r="J18" s="353"/>
      <c r="K18" s="375"/>
      <c r="L18" s="376"/>
    </row>
    <row r="19" spans="1:12" s="259" customFormat="1" ht="99.95" customHeight="1" x14ac:dyDescent="0.3">
      <c r="A19" s="347"/>
      <c r="B19" s="377" t="s">
        <v>473</v>
      </c>
      <c r="C19" s="377" t="s">
        <v>474</v>
      </c>
      <c r="D19" s="377" t="s">
        <v>475</v>
      </c>
      <c r="E19" s="373"/>
      <c r="F19" s="373"/>
      <c r="G19" s="373"/>
      <c r="H19" s="373"/>
      <c r="I19" s="373"/>
      <c r="J19" s="353"/>
      <c r="K19" s="376"/>
      <c r="L19" s="376"/>
    </row>
    <row r="20" spans="1:12" s="259" customFormat="1" ht="17.100000000000001" customHeight="1" x14ac:dyDescent="0.3">
      <c r="A20" s="347"/>
      <c r="B20" s="378">
        <f>IFERROR(AVERAGE(I6:I17),"")</f>
        <v>0.70833333333333337</v>
      </c>
      <c r="C20" s="379">
        <f ca="1">IF(OR('1. Basic project data'!E16="",'1. Basic project data'!E18=""),"",(TODAY()-'1. Basic project data'!E16)/('1. Basic project data'!E18-'1. Basic project data'!E16))</f>
        <v>2.6164383561643834</v>
      </c>
      <c r="D20" s="379">
        <f>IF('1. Basic project data'!E23=0,"",'1. Basic project data'!E24/'1. Basic project data'!E23)</f>
        <v>0.94466931006711419</v>
      </c>
      <c r="E20" s="380"/>
      <c r="F20" s="381"/>
      <c r="G20" s="382"/>
      <c r="H20" s="382"/>
      <c r="I20" s="382"/>
      <c r="J20" s="353"/>
      <c r="K20" s="383"/>
      <c r="L20" s="376"/>
    </row>
    <row r="21" spans="1:12" s="259" customFormat="1" ht="17.100000000000001" customHeight="1" x14ac:dyDescent="0.3">
      <c r="A21" s="347"/>
      <c r="B21" s="384"/>
      <c r="C21" s="385"/>
      <c r="D21" s="384"/>
      <c r="E21" s="380"/>
      <c r="F21" s="386"/>
      <c r="G21" s="382"/>
      <c r="H21" s="382"/>
      <c r="I21" s="387"/>
      <c r="J21" s="353"/>
      <c r="K21" s="383"/>
      <c r="L21" s="376"/>
    </row>
    <row r="22" spans="1:12" s="259" customFormat="1" ht="17.100000000000001" customHeight="1" x14ac:dyDescent="0.3">
      <c r="A22" s="347"/>
      <c r="B22" s="388"/>
      <c r="C22" s="389"/>
      <c r="D22" s="382"/>
      <c r="E22" s="382"/>
      <c r="F22" s="390"/>
      <c r="G22" s="382"/>
      <c r="H22" s="382"/>
      <c r="I22" s="382"/>
      <c r="J22" s="353"/>
      <c r="K22" s="376"/>
      <c r="L22" s="376"/>
    </row>
    <row r="23" spans="1:12" s="259" customFormat="1" ht="17.100000000000001" customHeight="1" x14ac:dyDescent="0.3">
      <c r="A23" s="347"/>
      <c r="B23" s="388"/>
      <c r="C23" s="389"/>
      <c r="D23" s="382"/>
      <c r="E23" s="382"/>
      <c r="F23" s="390"/>
      <c r="G23" s="382"/>
      <c r="H23" s="382"/>
      <c r="I23" s="382"/>
      <c r="J23" s="353"/>
      <c r="K23" s="376"/>
      <c r="L23" s="376"/>
    </row>
    <row r="24" spans="1:12" s="259" customFormat="1" ht="17.100000000000001" customHeight="1" x14ac:dyDescent="0.3">
      <c r="A24" s="347"/>
      <c r="B24" s="388"/>
      <c r="C24" s="389"/>
      <c r="D24" s="382"/>
      <c r="E24" s="382"/>
      <c r="F24" s="390"/>
      <c r="G24" s="382"/>
      <c r="H24" s="382"/>
      <c r="I24" s="382"/>
      <c r="J24" s="353"/>
      <c r="K24" s="375"/>
      <c r="L24" s="376"/>
    </row>
    <row r="25" spans="1:12" s="259" customFormat="1" ht="17.100000000000001" customHeight="1" x14ac:dyDescent="0.3">
      <c r="A25" s="347"/>
      <c r="B25" s="391"/>
      <c r="C25" s="389"/>
      <c r="D25" s="382"/>
      <c r="E25" s="382"/>
      <c r="F25" s="382"/>
      <c r="G25" s="382"/>
      <c r="H25" s="382"/>
      <c r="I25" s="382"/>
      <c r="J25" s="353"/>
      <c r="K25" s="376"/>
      <c r="L25" s="376"/>
    </row>
    <row r="26" spans="1:12" s="259" customFormat="1" ht="17.100000000000001" customHeight="1" x14ac:dyDescent="0.3">
      <c r="A26" s="347"/>
      <c r="B26" s="392" t="s">
        <v>476</v>
      </c>
      <c r="C26" s="261"/>
      <c r="D26" s="261"/>
      <c r="E26" s="261"/>
      <c r="F26" s="261"/>
      <c r="G26" s="261"/>
      <c r="H26" s="261"/>
      <c r="I26" s="261"/>
      <c r="J26" s="261"/>
      <c r="K26" s="376"/>
      <c r="L26" s="376"/>
    </row>
    <row r="27" spans="1:12" s="259" customFormat="1" ht="23.25" customHeight="1" x14ac:dyDescent="0.3">
      <c r="A27" s="347"/>
      <c r="B27" s="393" t="s">
        <v>477</v>
      </c>
      <c r="C27" s="394"/>
      <c r="D27" s="394"/>
      <c r="E27" s="394"/>
      <c r="F27" s="394"/>
      <c r="G27" s="394"/>
      <c r="H27" s="394"/>
      <c r="I27" s="394"/>
      <c r="J27" s="394"/>
      <c r="K27" s="376"/>
      <c r="L27" s="376"/>
    </row>
    <row r="28" spans="1:12" s="259" customFormat="1" ht="17.100000000000001" customHeight="1" x14ac:dyDescent="0.3">
      <c r="A28" s="347"/>
      <c r="B28" s="391"/>
      <c r="C28" s="389"/>
      <c r="D28" s="382"/>
      <c r="E28" s="382"/>
      <c r="F28" s="382"/>
      <c r="G28" s="382"/>
      <c r="H28" s="382"/>
      <c r="I28" s="382"/>
      <c r="J28" s="353"/>
      <c r="K28" s="376"/>
      <c r="L28" s="376"/>
    </row>
    <row r="29" spans="1:12" s="259" customFormat="1" ht="40.5" customHeight="1" x14ac:dyDescent="0.25">
      <c r="A29" s="347"/>
      <c r="B29" s="395"/>
      <c r="C29" s="396" t="s">
        <v>478</v>
      </c>
      <c r="D29" s="397" t="s">
        <v>479</v>
      </c>
      <c r="E29" s="397" t="s">
        <v>128</v>
      </c>
      <c r="F29" s="397" t="s">
        <v>480</v>
      </c>
      <c r="G29" s="397" t="s">
        <v>481</v>
      </c>
      <c r="H29" s="397" t="s">
        <v>70</v>
      </c>
      <c r="I29" s="353"/>
      <c r="J29" s="353"/>
    </row>
    <row r="30" spans="1:12" s="259" customFormat="1" ht="45" customHeight="1" x14ac:dyDescent="0.25">
      <c r="A30" s="347"/>
      <c r="B30" s="353"/>
      <c r="C30" s="398"/>
      <c r="D30" s="399" t="s">
        <v>121</v>
      </c>
      <c r="E30" s="399" t="s">
        <v>121</v>
      </c>
      <c r="F30" s="400" t="s">
        <v>50</v>
      </c>
      <c r="G30" s="400"/>
      <c r="H30" s="400" t="s">
        <v>50</v>
      </c>
      <c r="I30" s="353"/>
      <c r="J30" s="353"/>
    </row>
    <row r="31" spans="1:12" s="259" customFormat="1" ht="372" customHeight="1" x14ac:dyDescent="0.3">
      <c r="A31" s="347"/>
      <c r="B31" s="401"/>
      <c r="C31" s="402" t="s">
        <v>482</v>
      </c>
      <c r="D31" s="403" t="s">
        <v>483</v>
      </c>
      <c r="E31" s="404" t="s">
        <v>484</v>
      </c>
      <c r="F31" s="405" t="s">
        <v>485</v>
      </c>
      <c r="G31" s="405"/>
      <c r="H31" s="405" t="s">
        <v>486</v>
      </c>
      <c r="I31" s="353"/>
      <c r="J31" s="353"/>
      <c r="K31" s="376"/>
    </row>
    <row r="32" spans="1:12" s="259" customFormat="1" x14ac:dyDescent="0.25">
      <c r="A32" s="347"/>
      <c r="B32" s="382"/>
      <c r="C32" s="382"/>
      <c r="D32" s="382"/>
      <c r="E32" s="382"/>
      <c r="F32" s="382"/>
      <c r="G32" s="382"/>
      <c r="H32" s="382"/>
      <c r="I32" s="382"/>
      <c r="J32" s="353"/>
    </row>
    <row r="33" spans="1:11" s="259" customFormat="1" x14ac:dyDescent="0.25">
      <c r="A33" s="347"/>
      <c r="B33" s="372"/>
      <c r="C33" s="372"/>
      <c r="D33" s="372"/>
      <c r="E33" s="372"/>
      <c r="F33" s="372"/>
      <c r="G33" s="372"/>
      <c r="H33" s="372"/>
      <c r="I33" s="372"/>
      <c r="J33" s="353"/>
    </row>
    <row r="34" spans="1:11" s="259" customFormat="1" x14ac:dyDescent="0.25">
      <c r="A34" s="347"/>
      <c r="B34" s="392" t="s">
        <v>487</v>
      </c>
      <c r="C34" s="261"/>
      <c r="D34" s="261"/>
      <c r="E34" s="261"/>
      <c r="F34" s="261"/>
      <c r="G34" s="261"/>
      <c r="H34" s="261"/>
      <c r="I34" s="261"/>
      <c r="J34" s="353"/>
    </row>
    <row r="35" spans="1:11" s="259" customFormat="1" x14ac:dyDescent="0.25">
      <c r="A35" s="347"/>
      <c r="B35" s="372"/>
      <c r="C35" s="372"/>
      <c r="D35" s="372"/>
      <c r="E35" s="372"/>
      <c r="F35" s="372"/>
      <c r="G35" s="372"/>
      <c r="H35" s="372"/>
      <c r="I35" s="372"/>
      <c r="J35" s="353"/>
    </row>
    <row r="36" spans="1:11" s="259" customFormat="1" x14ac:dyDescent="0.25">
      <c r="A36" s="347"/>
      <c r="B36" s="372"/>
      <c r="C36" s="372"/>
      <c r="D36" s="372"/>
      <c r="E36" s="372"/>
      <c r="F36" s="372"/>
      <c r="G36" s="372"/>
      <c r="H36" s="372"/>
      <c r="I36" s="372"/>
      <c r="J36" s="353"/>
    </row>
    <row r="37" spans="1:11" s="259" customFormat="1" ht="45" customHeight="1" x14ac:dyDescent="0.25">
      <c r="A37" s="347"/>
      <c r="B37" s="406" t="s">
        <v>488</v>
      </c>
      <c r="C37" s="407"/>
      <c r="D37" s="406" t="s">
        <v>489</v>
      </c>
      <c r="E37" s="407"/>
      <c r="F37" s="406" t="s">
        <v>490</v>
      </c>
      <c r="G37" s="407"/>
      <c r="H37" s="406" t="s">
        <v>491</v>
      </c>
      <c r="I37" s="407"/>
      <c r="J37" s="353"/>
    </row>
    <row r="38" spans="1:11" s="259" customFormat="1" ht="102" customHeight="1" x14ac:dyDescent="0.25">
      <c r="A38" s="347"/>
      <c r="B38" s="408" t="s">
        <v>492</v>
      </c>
      <c r="C38" s="409"/>
      <c r="D38" s="410" t="s">
        <v>493</v>
      </c>
      <c r="E38" s="407"/>
      <c r="F38" s="410" t="s">
        <v>494</v>
      </c>
      <c r="G38" s="407"/>
      <c r="H38" s="411" t="s">
        <v>495</v>
      </c>
      <c r="I38" s="407"/>
      <c r="J38" s="353"/>
    </row>
    <row r="39" spans="1:11" s="259" customFormat="1" ht="46.5" customHeight="1" x14ac:dyDescent="0.25">
      <c r="A39" s="347"/>
      <c r="B39" s="412"/>
      <c r="C39" s="413"/>
      <c r="D39" s="410" t="s">
        <v>496</v>
      </c>
      <c r="E39" s="407"/>
      <c r="F39" s="410" t="s">
        <v>497</v>
      </c>
      <c r="G39" s="407"/>
      <c r="H39" s="411" t="s">
        <v>498</v>
      </c>
      <c r="I39" s="407"/>
      <c r="J39" s="353"/>
    </row>
    <row r="40" spans="1:11" s="259" customFormat="1" ht="51" customHeight="1" x14ac:dyDescent="0.25">
      <c r="A40" s="347"/>
      <c r="B40" s="412"/>
      <c r="C40" s="413"/>
      <c r="D40" s="411" t="s">
        <v>499</v>
      </c>
      <c r="E40" s="407"/>
      <c r="F40" s="410" t="s">
        <v>500</v>
      </c>
      <c r="G40" s="407"/>
      <c r="H40" s="411" t="s">
        <v>501</v>
      </c>
      <c r="I40" s="407"/>
      <c r="J40" s="353"/>
    </row>
    <row r="41" spans="1:11" s="259" customFormat="1" ht="44.1" customHeight="1" x14ac:dyDescent="0.25">
      <c r="A41" s="347"/>
      <c r="B41" s="412"/>
      <c r="C41" s="413"/>
      <c r="D41" s="411" t="s">
        <v>502</v>
      </c>
      <c r="E41" s="407"/>
      <c r="F41" s="411" t="s">
        <v>503</v>
      </c>
      <c r="G41" s="407"/>
      <c r="H41" s="411" t="s">
        <v>504</v>
      </c>
      <c r="I41" s="407"/>
      <c r="J41" s="353"/>
    </row>
    <row r="42" spans="1:11" s="259" customFormat="1" ht="51.95" customHeight="1" x14ac:dyDescent="0.25">
      <c r="A42" s="347"/>
      <c r="B42" s="412"/>
      <c r="C42" s="413"/>
      <c r="D42" s="414" t="s">
        <v>505</v>
      </c>
      <c r="E42" s="415"/>
      <c r="F42" s="414" t="s">
        <v>506</v>
      </c>
      <c r="G42" s="415"/>
      <c r="H42" s="414" t="s">
        <v>507</v>
      </c>
      <c r="I42" s="415"/>
      <c r="J42" s="353"/>
    </row>
    <row r="43" spans="1:11" s="259" customFormat="1" ht="35.450000000000003" customHeight="1" x14ac:dyDescent="0.25">
      <c r="A43" s="347"/>
      <c r="B43" s="412"/>
      <c r="C43" s="413"/>
      <c r="D43" s="414" t="s">
        <v>508</v>
      </c>
      <c r="E43" s="415"/>
      <c r="F43" s="414" t="s">
        <v>506</v>
      </c>
      <c r="G43" s="415"/>
      <c r="H43" s="414" t="s">
        <v>509</v>
      </c>
      <c r="I43" s="415"/>
      <c r="J43" s="353"/>
    </row>
    <row r="44" spans="1:11" s="259" customFormat="1" ht="60.95" customHeight="1" x14ac:dyDescent="0.25">
      <c r="A44" s="347"/>
      <c r="B44" s="412"/>
      <c r="C44" s="413"/>
      <c r="D44" s="411" t="s">
        <v>510</v>
      </c>
      <c r="E44" s="407"/>
      <c r="F44" s="411" t="s">
        <v>506</v>
      </c>
      <c r="G44" s="407"/>
      <c r="H44" s="411" t="s">
        <v>511</v>
      </c>
      <c r="I44" s="407"/>
      <c r="J44" s="353"/>
    </row>
    <row r="45" spans="1:11" s="259" customFormat="1" ht="156" customHeight="1" x14ac:dyDescent="0.25">
      <c r="A45" s="347"/>
      <c r="B45" s="326" t="s">
        <v>512</v>
      </c>
      <c r="C45" s="326"/>
      <c r="D45" s="416" t="s">
        <v>513</v>
      </c>
      <c r="E45" s="407"/>
      <c r="F45" s="410" t="s">
        <v>514</v>
      </c>
      <c r="G45" s="407"/>
      <c r="H45" s="410" t="s">
        <v>515</v>
      </c>
      <c r="I45" s="407"/>
      <c r="J45" s="353"/>
    </row>
    <row r="46" spans="1:11" s="259" customFormat="1" ht="36" customHeight="1" x14ac:dyDescent="0.25">
      <c r="A46" s="347"/>
      <c r="B46" s="417" t="s">
        <v>516</v>
      </c>
      <c r="C46" s="261"/>
      <c r="D46" s="261"/>
      <c r="E46" s="261"/>
      <c r="F46" s="261"/>
      <c r="G46" s="261"/>
      <c r="H46" s="261"/>
      <c r="I46" s="261"/>
      <c r="J46" s="261"/>
      <c r="K46" s="418"/>
    </row>
  </sheetData>
  <sheetProtection sheet="1" objects="1" scenarios="1" formatColumns="0" formatRows="0"/>
  <mergeCells count="43">
    <mergeCell ref="H38:I38"/>
    <mergeCell ref="F45:G45"/>
    <mergeCell ref="F40:G40"/>
    <mergeCell ref="H40:I40"/>
    <mergeCell ref="F41:G41"/>
    <mergeCell ref="H41:I41"/>
    <mergeCell ref="F43:G43"/>
    <mergeCell ref="D45:E45"/>
    <mergeCell ref="B26:J26"/>
    <mergeCell ref="C31"/>
    <mergeCell ref="B27:J27"/>
    <mergeCell ref="B46:J46"/>
    <mergeCell ref="B34:I34"/>
    <mergeCell ref="B37:C37"/>
    <mergeCell ref="D38:E38"/>
    <mergeCell ref="H45:I45"/>
    <mergeCell ref="D39:E39"/>
    <mergeCell ref="C6:C7"/>
    <mergeCell ref="D43:E43"/>
    <mergeCell ref="F42:G42"/>
    <mergeCell ref="B1:I2"/>
    <mergeCell ref="B3:I3"/>
    <mergeCell ref="H39:I39"/>
    <mergeCell ref="B6:B17"/>
    <mergeCell ref="C8:C10"/>
    <mergeCell ref="F38:G38"/>
    <mergeCell ref="D37:E37"/>
    <mergeCell ref="H37:I37"/>
    <mergeCell ref="F37:G37"/>
    <mergeCell ref="B38:C44"/>
    <mergeCell ref="D40:E40"/>
    <mergeCell ref="D41:E41"/>
    <mergeCell ref="D42:E42"/>
    <mergeCell ref="H42:I42"/>
    <mergeCell ref="H43:I43"/>
    <mergeCell ref="C11:C13"/>
    <mergeCell ref="C15:C17"/>
    <mergeCell ref="B45:C45"/>
    <mergeCell ref="D44:E44"/>
    <mergeCell ref="F44:G44"/>
    <mergeCell ref="H44:I44"/>
    <mergeCell ref="F39:G39"/>
    <mergeCell ref="C29:C30"/>
  </mergeCells>
  <dataValidations count="1">
    <dataValidation type="list" allowBlank="1" sqref="J6:J17 D30:H30"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72"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62"/>
  <sheetViews>
    <sheetView showGridLines="0" view="pageBreakPreview" zoomScaleNormal="100" zoomScaleSheetLayoutView="100" workbookViewId="0">
      <selection activeCell="R11" sqref="R11"/>
    </sheetView>
  </sheetViews>
  <sheetFormatPr defaultColWidth="8.85546875" defaultRowHeight="15" x14ac:dyDescent="0.25"/>
  <cols>
    <col min="1" max="1" width="1.42578125" customWidth="1"/>
    <col min="3" max="3" width="6.7109375" customWidth="1"/>
    <col min="5" max="5" width="19.28515625" customWidth="1"/>
    <col min="7" max="7" width="18.140625" customWidth="1"/>
    <col min="9" max="9" width="30.7109375" customWidth="1"/>
    <col min="11" max="11" width="17" customWidth="1"/>
    <col min="13" max="13" width="21.140625" customWidth="1"/>
  </cols>
  <sheetData>
    <row r="1" spans="1:13" ht="14.45" customHeight="1" x14ac:dyDescent="0.25">
      <c r="A1" s="1"/>
      <c r="B1" s="133" t="s">
        <v>517</v>
      </c>
      <c r="C1" s="71"/>
      <c r="D1" s="71"/>
      <c r="E1" s="71"/>
      <c r="F1" s="71"/>
      <c r="G1" s="71"/>
      <c r="H1" s="71"/>
      <c r="I1" s="71"/>
      <c r="J1" s="71"/>
      <c r="K1" s="71"/>
      <c r="L1" s="71"/>
      <c r="M1" s="71"/>
    </row>
    <row r="2" spans="1:13" ht="26.1" customHeight="1" x14ac:dyDescent="0.25">
      <c r="A2" s="1"/>
      <c r="B2" s="71"/>
      <c r="C2" s="71"/>
      <c r="D2" s="71"/>
      <c r="E2" s="71"/>
      <c r="F2" s="71"/>
      <c r="G2" s="71"/>
      <c r="H2" s="71"/>
      <c r="I2" s="71"/>
      <c r="J2" s="71"/>
      <c r="K2" s="71"/>
      <c r="L2" s="71"/>
      <c r="M2" s="71"/>
    </row>
    <row r="3" spans="1:13" x14ac:dyDescent="0.25">
      <c r="A3" s="1"/>
      <c r="B3" s="144" t="s">
        <v>518</v>
      </c>
      <c r="C3" s="71"/>
      <c r="D3" s="71"/>
      <c r="E3" s="71"/>
      <c r="F3" s="71"/>
      <c r="G3" s="71"/>
      <c r="H3" s="71"/>
      <c r="I3" s="71"/>
      <c r="J3" s="71"/>
      <c r="K3" s="71"/>
      <c r="L3" s="71"/>
      <c r="M3" s="71"/>
    </row>
    <row r="4" spans="1:13" ht="8.1" customHeight="1" x14ac:dyDescent="0.25">
      <c r="A4" s="1"/>
      <c r="B4" s="12"/>
      <c r="C4" s="12"/>
      <c r="D4" s="12"/>
      <c r="E4" s="12"/>
      <c r="F4" s="12"/>
      <c r="G4" s="12"/>
      <c r="H4" s="12"/>
      <c r="I4" s="12"/>
      <c r="J4" s="12"/>
      <c r="K4" s="12"/>
      <c r="L4" s="12"/>
      <c r="M4" s="12"/>
    </row>
    <row r="5" spans="1:13" ht="14.45" customHeight="1" x14ac:dyDescent="0.25">
      <c r="A5" s="1"/>
      <c r="B5" s="139" t="s">
        <v>519</v>
      </c>
      <c r="C5" s="140"/>
      <c r="D5" s="142" t="s">
        <v>520</v>
      </c>
      <c r="E5" s="140"/>
      <c r="F5" s="142" t="s">
        <v>521</v>
      </c>
      <c r="G5" s="143"/>
      <c r="H5" s="143"/>
      <c r="I5" s="143"/>
      <c r="J5" s="143"/>
      <c r="K5" s="140"/>
      <c r="L5" s="142" t="s">
        <v>522</v>
      </c>
      <c r="M5" s="140"/>
    </row>
    <row r="6" spans="1:13" ht="23.25" customHeight="1" x14ac:dyDescent="0.25">
      <c r="A6" s="1"/>
      <c r="B6" s="141"/>
      <c r="C6" s="79"/>
      <c r="D6" s="77"/>
      <c r="E6" s="79"/>
      <c r="F6" s="77"/>
      <c r="G6" s="78"/>
      <c r="H6" s="78"/>
      <c r="I6" s="78"/>
      <c r="J6" s="78"/>
      <c r="K6" s="79"/>
      <c r="L6" s="77"/>
      <c r="M6" s="79"/>
    </row>
    <row r="7" spans="1:13" ht="17.100000000000001" customHeight="1" x14ac:dyDescent="0.25">
      <c r="A7" s="1"/>
      <c r="B7" s="149" t="s">
        <v>523</v>
      </c>
      <c r="C7" s="150"/>
      <c r="D7" s="150"/>
      <c r="E7" s="150"/>
      <c r="F7" s="150"/>
      <c r="G7" s="150"/>
      <c r="H7" s="150"/>
      <c r="I7" s="150"/>
      <c r="J7" s="150"/>
      <c r="K7" s="150"/>
      <c r="L7" s="150"/>
      <c r="M7" s="131"/>
    </row>
    <row r="8" spans="1:13" ht="17.100000000000001" customHeight="1" x14ac:dyDescent="0.25">
      <c r="A8" s="1"/>
      <c r="B8" s="84" t="s">
        <v>524</v>
      </c>
      <c r="C8" s="86"/>
      <c r="D8" s="99" t="s">
        <v>525</v>
      </c>
      <c r="E8" s="100"/>
      <c r="F8" s="84" t="s">
        <v>526</v>
      </c>
      <c r="G8" s="85"/>
      <c r="H8" s="85"/>
      <c r="I8" s="85"/>
      <c r="J8" s="85"/>
      <c r="K8" s="86"/>
      <c r="L8" s="84" t="s">
        <v>527</v>
      </c>
      <c r="M8" s="86"/>
    </row>
    <row r="9" spans="1:13" ht="17.100000000000001" customHeight="1" x14ac:dyDescent="0.25">
      <c r="A9" s="1"/>
      <c r="B9" s="145"/>
      <c r="C9" s="146"/>
      <c r="D9" s="147"/>
      <c r="E9" s="148"/>
      <c r="F9" s="145"/>
      <c r="G9" s="151"/>
      <c r="H9" s="151"/>
      <c r="I9" s="151"/>
      <c r="J9" s="151"/>
      <c r="K9" s="146"/>
      <c r="L9" s="145"/>
      <c r="M9" s="146"/>
    </row>
    <row r="10" spans="1:13" ht="17.100000000000001" customHeight="1" x14ac:dyDescent="0.25">
      <c r="A10" s="1"/>
      <c r="B10" s="145"/>
      <c r="C10" s="146"/>
      <c r="D10" s="147"/>
      <c r="E10" s="148"/>
      <c r="F10" s="145"/>
      <c r="G10" s="151"/>
      <c r="H10" s="151"/>
      <c r="I10" s="151"/>
      <c r="J10" s="151"/>
      <c r="K10" s="146"/>
      <c r="L10" s="145"/>
      <c r="M10" s="146"/>
    </row>
    <row r="11" spans="1:13" ht="287.25" customHeight="1" x14ac:dyDescent="0.25">
      <c r="A11" s="1"/>
      <c r="B11" s="87"/>
      <c r="C11" s="89"/>
      <c r="D11" s="101"/>
      <c r="E11" s="102"/>
      <c r="F11" s="87"/>
      <c r="G11" s="88"/>
      <c r="H11" s="88"/>
      <c r="I11" s="88"/>
      <c r="J11" s="88"/>
      <c r="K11" s="89"/>
      <c r="L11" s="87"/>
      <c r="M11" s="89"/>
    </row>
    <row r="12" spans="1:13" ht="17.100000000000001" customHeight="1" x14ac:dyDescent="0.25">
      <c r="A12" s="1"/>
      <c r="B12" s="74" t="s">
        <v>528</v>
      </c>
      <c r="C12" s="76"/>
      <c r="D12" s="97" t="s">
        <v>423</v>
      </c>
      <c r="E12" s="134"/>
      <c r="F12" s="74" t="s">
        <v>529</v>
      </c>
      <c r="G12" s="75"/>
      <c r="H12" s="75"/>
      <c r="I12" s="75"/>
      <c r="J12" s="75"/>
      <c r="K12" s="76"/>
      <c r="L12" s="74" t="s">
        <v>530</v>
      </c>
      <c r="M12" s="76"/>
    </row>
    <row r="13" spans="1:13" ht="17.100000000000001" customHeight="1" x14ac:dyDescent="0.25">
      <c r="A13" s="1"/>
      <c r="B13" s="110"/>
      <c r="C13" s="111"/>
      <c r="D13" s="135"/>
      <c r="E13" s="136"/>
      <c r="F13" s="110"/>
      <c r="G13" s="71"/>
      <c r="H13" s="71"/>
      <c r="I13" s="71"/>
      <c r="J13" s="71"/>
      <c r="K13" s="111"/>
      <c r="L13" s="110"/>
      <c r="M13" s="111"/>
    </row>
    <row r="14" spans="1:13" ht="17.100000000000001" customHeight="1" x14ac:dyDescent="0.25">
      <c r="A14" s="1"/>
      <c r="B14" s="110"/>
      <c r="C14" s="111"/>
      <c r="D14" s="135"/>
      <c r="E14" s="136"/>
      <c r="F14" s="110"/>
      <c r="G14" s="71"/>
      <c r="H14" s="71"/>
      <c r="I14" s="71"/>
      <c r="J14" s="71"/>
      <c r="K14" s="111"/>
      <c r="L14" s="110"/>
      <c r="M14" s="111"/>
    </row>
    <row r="15" spans="1:13" ht="66" customHeight="1" x14ac:dyDescent="0.25">
      <c r="A15" s="1"/>
      <c r="B15" s="77"/>
      <c r="C15" s="79"/>
      <c r="D15" s="137"/>
      <c r="E15" s="138"/>
      <c r="F15" s="77"/>
      <c r="G15" s="78"/>
      <c r="H15" s="78"/>
      <c r="I15" s="78"/>
      <c r="J15" s="78"/>
      <c r="K15" s="79"/>
      <c r="L15" s="77"/>
      <c r="M15" s="79"/>
    </row>
    <row r="16" spans="1:13" ht="17.100000000000001" customHeight="1" x14ac:dyDescent="0.25">
      <c r="A16" s="1"/>
      <c r="B16" s="123" t="s">
        <v>531</v>
      </c>
      <c r="C16" s="124"/>
      <c r="D16" s="124"/>
      <c r="E16" s="124"/>
      <c r="F16" s="124"/>
      <c r="G16" s="124"/>
      <c r="H16" s="124"/>
      <c r="I16" s="124"/>
      <c r="J16" s="124"/>
      <c r="K16" s="124"/>
      <c r="L16" s="124"/>
      <c r="M16" s="105"/>
    </row>
    <row r="17" spans="1:13" ht="17.100000000000001" customHeight="1" x14ac:dyDescent="0.25">
      <c r="A17" s="1"/>
      <c r="B17" s="74" t="s">
        <v>532</v>
      </c>
      <c r="C17" s="76"/>
      <c r="D17" s="97" t="s">
        <v>533</v>
      </c>
      <c r="E17" s="134"/>
      <c r="F17" s="74" t="s">
        <v>534</v>
      </c>
      <c r="G17" s="75"/>
      <c r="H17" s="75"/>
      <c r="I17" s="75"/>
      <c r="J17" s="75"/>
      <c r="K17" s="76"/>
      <c r="L17" s="74" t="s">
        <v>535</v>
      </c>
      <c r="M17" s="76"/>
    </row>
    <row r="18" spans="1:13" ht="17.100000000000001" customHeight="1" x14ac:dyDescent="0.25">
      <c r="A18" s="1"/>
      <c r="B18" s="110"/>
      <c r="C18" s="111"/>
      <c r="D18" s="135"/>
      <c r="E18" s="136"/>
      <c r="F18" s="110"/>
      <c r="G18" s="71"/>
      <c r="H18" s="71"/>
      <c r="I18" s="71"/>
      <c r="J18" s="71"/>
      <c r="K18" s="111"/>
      <c r="L18" s="110"/>
      <c r="M18" s="111"/>
    </row>
    <row r="19" spans="1:13" ht="17.100000000000001" customHeight="1" x14ac:dyDescent="0.25">
      <c r="A19" s="1"/>
      <c r="B19" s="110"/>
      <c r="C19" s="111"/>
      <c r="D19" s="135"/>
      <c r="E19" s="136"/>
      <c r="F19" s="110"/>
      <c r="G19" s="71"/>
      <c r="H19" s="71"/>
      <c r="I19" s="71"/>
      <c r="J19" s="71"/>
      <c r="K19" s="111"/>
      <c r="L19" s="110"/>
      <c r="M19" s="111"/>
    </row>
    <row r="20" spans="1:13" ht="67.5" customHeight="1" x14ac:dyDescent="0.25">
      <c r="A20" s="1"/>
      <c r="B20" s="77"/>
      <c r="C20" s="79"/>
      <c r="D20" s="137"/>
      <c r="E20" s="138"/>
      <c r="F20" s="77"/>
      <c r="G20" s="78"/>
      <c r="H20" s="78"/>
      <c r="I20" s="78"/>
      <c r="J20" s="78"/>
      <c r="K20" s="79"/>
      <c r="L20" s="77"/>
      <c r="M20" s="79"/>
    </row>
    <row r="21" spans="1:13" ht="17.100000000000001" customHeight="1" x14ac:dyDescent="0.25">
      <c r="A21" s="1"/>
      <c r="B21" s="123" t="s">
        <v>536</v>
      </c>
      <c r="C21" s="124"/>
      <c r="D21" s="124"/>
      <c r="E21" s="124"/>
      <c r="F21" s="124"/>
      <c r="G21" s="124"/>
      <c r="H21" s="124"/>
      <c r="I21" s="124"/>
      <c r="J21" s="124"/>
      <c r="K21" s="124"/>
      <c r="L21" s="124"/>
      <c r="M21" s="105"/>
    </row>
    <row r="22" spans="1:13" ht="17.100000000000001" customHeight="1" x14ac:dyDescent="0.25">
      <c r="A22" s="1"/>
      <c r="B22" s="74" t="s">
        <v>537</v>
      </c>
      <c r="C22" s="76"/>
      <c r="D22" s="74" t="s">
        <v>538</v>
      </c>
      <c r="E22" s="114"/>
      <c r="F22" s="74" t="s">
        <v>539</v>
      </c>
      <c r="G22" s="75"/>
      <c r="H22" s="75"/>
      <c r="I22" s="75"/>
      <c r="J22" s="75"/>
      <c r="K22" s="76"/>
      <c r="L22" s="74" t="s">
        <v>540</v>
      </c>
      <c r="M22" s="76"/>
    </row>
    <row r="23" spans="1:13" ht="17.100000000000001" customHeight="1" x14ac:dyDescent="0.25">
      <c r="A23" s="1"/>
      <c r="B23" s="110"/>
      <c r="C23" s="111"/>
      <c r="D23" s="115"/>
      <c r="E23" s="116"/>
      <c r="F23" s="110"/>
      <c r="G23" s="71"/>
      <c r="H23" s="71"/>
      <c r="I23" s="71"/>
      <c r="J23" s="71"/>
      <c r="K23" s="111"/>
      <c r="L23" s="110"/>
      <c r="M23" s="111"/>
    </row>
    <row r="24" spans="1:13" ht="17.100000000000001" customHeight="1" x14ac:dyDescent="0.25">
      <c r="A24" s="1"/>
      <c r="B24" s="110"/>
      <c r="C24" s="111"/>
      <c r="D24" s="115"/>
      <c r="E24" s="116"/>
      <c r="F24" s="110"/>
      <c r="G24" s="71"/>
      <c r="H24" s="71"/>
      <c r="I24" s="71"/>
      <c r="J24" s="71"/>
      <c r="K24" s="111"/>
      <c r="L24" s="110"/>
      <c r="M24" s="111"/>
    </row>
    <row r="25" spans="1:13" ht="293.25" customHeight="1" x14ac:dyDescent="0.25">
      <c r="A25" s="1"/>
      <c r="B25" s="77"/>
      <c r="C25" s="79"/>
      <c r="D25" s="117"/>
      <c r="E25" s="118"/>
      <c r="F25" s="77"/>
      <c r="G25" s="78"/>
      <c r="H25" s="78"/>
      <c r="I25" s="78"/>
      <c r="J25" s="78"/>
      <c r="K25" s="79"/>
      <c r="L25" s="77"/>
      <c r="M25" s="79"/>
    </row>
    <row r="26" spans="1:13" ht="15.95" customHeight="1" x14ac:dyDescent="0.25">
      <c r="A26" s="1"/>
      <c r="B26" s="122" t="s">
        <v>541</v>
      </c>
      <c r="C26" s="71"/>
      <c r="D26" s="71"/>
      <c r="E26" s="71"/>
      <c r="F26" s="71"/>
      <c r="G26" s="71"/>
      <c r="H26" s="71"/>
      <c r="I26" s="71"/>
      <c r="J26" s="71"/>
      <c r="K26" s="71"/>
      <c r="L26" s="71"/>
      <c r="M26" s="71"/>
    </row>
    <row r="27" spans="1:13" ht="15.95" customHeight="1" x14ac:dyDescent="0.25">
      <c r="A27" s="1"/>
      <c r="B27" s="71"/>
      <c r="C27" s="71"/>
      <c r="D27" s="71"/>
      <c r="E27" s="71"/>
      <c r="F27" s="71"/>
      <c r="G27" s="71"/>
      <c r="H27" s="71"/>
      <c r="I27" s="71"/>
      <c r="J27" s="71"/>
      <c r="K27" s="71"/>
      <c r="L27" s="71"/>
      <c r="M27" s="71"/>
    </row>
    <row r="28" spans="1:13" ht="28.5" customHeight="1" x14ac:dyDescent="0.25">
      <c r="A28" s="1"/>
      <c r="B28" s="113" t="s">
        <v>542</v>
      </c>
      <c r="C28" s="71"/>
      <c r="D28" s="71"/>
      <c r="E28" s="71"/>
      <c r="F28" s="71"/>
      <c r="G28" s="71"/>
      <c r="H28" s="71"/>
      <c r="I28" s="71"/>
      <c r="J28" s="71"/>
      <c r="K28" s="71"/>
      <c r="L28" s="71"/>
      <c r="M28" s="71"/>
    </row>
    <row r="29" spans="1:13" ht="15.75" customHeight="1" x14ac:dyDescent="0.25">
      <c r="A29" s="1"/>
      <c r="B29" s="8"/>
      <c r="C29" s="11"/>
      <c r="D29" s="126" t="s">
        <v>543</v>
      </c>
      <c r="E29" s="127"/>
      <c r="F29" s="126" t="s">
        <v>544</v>
      </c>
      <c r="G29" s="127"/>
      <c r="H29" s="132" t="s">
        <v>128</v>
      </c>
      <c r="I29" s="76"/>
      <c r="J29" s="126" t="s">
        <v>545</v>
      </c>
      <c r="K29" s="127"/>
      <c r="L29" s="126" t="s">
        <v>70</v>
      </c>
      <c r="M29" s="127"/>
    </row>
    <row r="30" spans="1:13" ht="15.95" customHeight="1" x14ac:dyDescent="0.25">
      <c r="A30" s="1"/>
      <c r="B30" s="8"/>
      <c r="C30" s="11"/>
      <c r="D30" s="128"/>
      <c r="E30" s="129"/>
      <c r="F30" s="128"/>
      <c r="G30" s="129"/>
      <c r="H30" s="71"/>
      <c r="I30" s="111"/>
      <c r="J30" s="128"/>
      <c r="K30" s="129"/>
      <c r="L30" s="128"/>
      <c r="M30" s="129"/>
    </row>
    <row r="31" spans="1:13" ht="15.95" customHeight="1" x14ac:dyDescent="0.25">
      <c r="A31" s="1"/>
      <c r="B31" s="8"/>
      <c r="C31" s="11"/>
      <c r="D31" s="130"/>
      <c r="E31" s="131"/>
      <c r="F31" s="130"/>
      <c r="G31" s="131"/>
      <c r="H31" s="78"/>
      <c r="I31" s="79"/>
      <c r="J31" s="130"/>
      <c r="K31" s="131"/>
      <c r="L31" s="130"/>
      <c r="M31" s="131"/>
    </row>
    <row r="32" spans="1:13" ht="15.95" customHeight="1" x14ac:dyDescent="0.25">
      <c r="A32" s="1"/>
      <c r="B32" s="125" t="s">
        <v>546</v>
      </c>
      <c r="C32" s="76"/>
      <c r="D32" s="152" t="s">
        <v>121</v>
      </c>
      <c r="E32" s="111"/>
      <c r="F32" s="121" t="s">
        <v>50</v>
      </c>
      <c r="G32" s="116"/>
      <c r="H32" s="121" t="s">
        <v>121</v>
      </c>
      <c r="I32" s="116"/>
      <c r="J32" s="120"/>
      <c r="K32" s="111"/>
      <c r="L32" s="121" t="s">
        <v>50</v>
      </c>
      <c r="M32" s="116"/>
    </row>
    <row r="33" spans="1:13" ht="15.95" customHeight="1" x14ac:dyDescent="0.25">
      <c r="A33" s="1"/>
      <c r="B33" s="110"/>
      <c r="C33" s="111"/>
      <c r="D33" s="110"/>
      <c r="E33" s="111"/>
      <c r="F33" s="115"/>
      <c r="G33" s="116"/>
      <c r="H33" s="115"/>
      <c r="I33" s="116"/>
      <c r="J33" s="110"/>
      <c r="K33" s="111"/>
      <c r="L33" s="115"/>
      <c r="M33" s="116"/>
    </row>
    <row r="34" spans="1:13" ht="15.95" customHeight="1" x14ac:dyDescent="0.25">
      <c r="A34" s="1"/>
      <c r="B34" s="77"/>
      <c r="C34" s="79"/>
      <c r="D34" s="77"/>
      <c r="E34" s="79"/>
      <c r="F34" s="117"/>
      <c r="G34" s="118"/>
      <c r="H34" s="117"/>
      <c r="I34" s="118"/>
      <c r="J34" s="77"/>
      <c r="K34" s="79"/>
      <c r="L34" s="117"/>
      <c r="M34" s="118"/>
    </row>
    <row r="35" spans="1:13" ht="15.95" customHeight="1" x14ac:dyDescent="0.25">
      <c r="A35" s="1"/>
      <c r="B35" s="125" t="s">
        <v>547</v>
      </c>
      <c r="C35" s="76"/>
      <c r="D35" s="97" t="s">
        <v>483</v>
      </c>
      <c r="E35" s="134"/>
      <c r="F35" s="74" t="s">
        <v>485</v>
      </c>
      <c r="G35" s="114"/>
      <c r="H35" s="74" t="s">
        <v>484</v>
      </c>
      <c r="I35" s="114"/>
      <c r="J35" s="112" t="s">
        <v>548</v>
      </c>
      <c r="K35" s="76"/>
      <c r="L35" s="74" t="s">
        <v>549</v>
      </c>
      <c r="M35" s="114"/>
    </row>
    <row r="36" spans="1:13" ht="15.95" customHeight="1" x14ac:dyDescent="0.25">
      <c r="A36" s="1"/>
      <c r="B36" s="110"/>
      <c r="C36" s="111"/>
      <c r="D36" s="135"/>
      <c r="E36" s="136"/>
      <c r="F36" s="115"/>
      <c r="G36" s="116"/>
      <c r="H36" s="115"/>
      <c r="I36" s="116"/>
      <c r="J36" s="110"/>
      <c r="K36" s="111"/>
      <c r="L36" s="115"/>
      <c r="M36" s="116"/>
    </row>
    <row r="37" spans="1:13" ht="15.95" customHeight="1" x14ac:dyDescent="0.25">
      <c r="A37" s="1"/>
      <c r="B37" s="110"/>
      <c r="C37" s="111"/>
      <c r="D37" s="135"/>
      <c r="E37" s="136"/>
      <c r="F37" s="115"/>
      <c r="G37" s="116"/>
      <c r="H37" s="115"/>
      <c r="I37" s="116"/>
      <c r="J37" s="110"/>
      <c r="K37" s="111"/>
      <c r="L37" s="115"/>
      <c r="M37" s="116"/>
    </row>
    <row r="38" spans="1:13" ht="15.95" customHeight="1" x14ac:dyDescent="0.25">
      <c r="A38" s="1"/>
      <c r="B38" s="110"/>
      <c r="C38" s="111"/>
      <c r="D38" s="135"/>
      <c r="E38" s="136"/>
      <c r="F38" s="115"/>
      <c r="G38" s="116"/>
      <c r="H38" s="115"/>
      <c r="I38" s="116"/>
      <c r="J38" s="110"/>
      <c r="K38" s="111"/>
      <c r="L38" s="115"/>
      <c r="M38" s="116"/>
    </row>
    <row r="39" spans="1:13" ht="15.95" customHeight="1" x14ac:dyDescent="0.25">
      <c r="A39" s="1"/>
      <c r="B39" s="110"/>
      <c r="C39" s="111"/>
      <c r="D39" s="135"/>
      <c r="E39" s="136"/>
      <c r="F39" s="115"/>
      <c r="G39" s="116"/>
      <c r="H39" s="115"/>
      <c r="I39" s="116"/>
      <c r="J39" s="110"/>
      <c r="K39" s="111"/>
      <c r="L39" s="115"/>
      <c r="M39" s="116"/>
    </row>
    <row r="40" spans="1:13" ht="15.95" customHeight="1" x14ac:dyDescent="0.25">
      <c r="A40" s="1"/>
      <c r="B40" s="110"/>
      <c r="C40" s="111"/>
      <c r="D40" s="135"/>
      <c r="E40" s="136"/>
      <c r="F40" s="115"/>
      <c r="G40" s="116"/>
      <c r="H40" s="115"/>
      <c r="I40" s="116"/>
      <c r="J40" s="110"/>
      <c r="K40" s="111"/>
      <c r="L40" s="115"/>
      <c r="M40" s="116"/>
    </row>
    <row r="41" spans="1:13" ht="15.95" customHeight="1" x14ac:dyDescent="0.25">
      <c r="A41" s="1"/>
      <c r="B41" s="110"/>
      <c r="C41" s="111"/>
      <c r="D41" s="135"/>
      <c r="E41" s="136"/>
      <c r="F41" s="115"/>
      <c r="G41" s="116"/>
      <c r="H41" s="115"/>
      <c r="I41" s="116"/>
      <c r="J41" s="110"/>
      <c r="K41" s="111"/>
      <c r="L41" s="115"/>
      <c r="M41" s="116"/>
    </row>
    <row r="42" spans="1:13" ht="15.95" customHeight="1" x14ac:dyDescent="0.25">
      <c r="A42" s="1"/>
      <c r="B42" s="110"/>
      <c r="C42" s="111"/>
      <c r="D42" s="135"/>
      <c r="E42" s="136"/>
      <c r="F42" s="115"/>
      <c r="G42" s="116"/>
      <c r="H42" s="115"/>
      <c r="I42" s="116"/>
      <c r="J42" s="110"/>
      <c r="K42" s="111"/>
      <c r="L42" s="115"/>
      <c r="M42" s="116"/>
    </row>
    <row r="43" spans="1:13" ht="15.95" customHeight="1" x14ac:dyDescent="0.25">
      <c r="A43" s="1"/>
      <c r="B43" s="110"/>
      <c r="C43" s="111"/>
      <c r="D43" s="135"/>
      <c r="E43" s="136"/>
      <c r="F43" s="115"/>
      <c r="G43" s="116"/>
      <c r="H43" s="115"/>
      <c r="I43" s="116"/>
      <c r="J43" s="110"/>
      <c r="K43" s="111"/>
      <c r="L43" s="115"/>
      <c r="M43" s="116"/>
    </row>
    <row r="44" spans="1:13" ht="15.95" customHeight="1" x14ac:dyDescent="0.25">
      <c r="A44" s="1"/>
      <c r="B44" s="110"/>
      <c r="C44" s="111"/>
      <c r="D44" s="135"/>
      <c r="E44" s="136"/>
      <c r="F44" s="115"/>
      <c r="G44" s="116"/>
      <c r="H44" s="115"/>
      <c r="I44" s="116"/>
      <c r="J44" s="110"/>
      <c r="K44" s="111"/>
      <c r="L44" s="115"/>
      <c r="M44" s="116"/>
    </row>
    <row r="45" spans="1:13" ht="15.95" customHeight="1" x14ac:dyDescent="0.25">
      <c r="A45" s="1"/>
      <c r="B45" s="110"/>
      <c r="C45" s="111"/>
      <c r="D45" s="135"/>
      <c r="E45" s="136"/>
      <c r="F45" s="115"/>
      <c r="G45" s="116"/>
      <c r="H45" s="115"/>
      <c r="I45" s="116"/>
      <c r="J45" s="110"/>
      <c r="K45" s="111"/>
      <c r="L45" s="115"/>
      <c r="M45" s="116"/>
    </row>
    <row r="46" spans="1:13" ht="15.95" customHeight="1" x14ac:dyDescent="0.25">
      <c r="A46" s="1"/>
      <c r="B46" s="110"/>
      <c r="C46" s="111"/>
      <c r="D46" s="135"/>
      <c r="E46" s="136"/>
      <c r="F46" s="115"/>
      <c r="G46" s="116"/>
      <c r="H46" s="115"/>
      <c r="I46" s="116"/>
      <c r="J46" s="110"/>
      <c r="K46" s="111"/>
      <c r="L46" s="115"/>
      <c r="M46" s="116"/>
    </row>
    <row r="47" spans="1:13" ht="15.95" customHeight="1" x14ac:dyDescent="0.25">
      <c r="A47" s="1"/>
      <c r="B47" s="110"/>
      <c r="C47" s="111"/>
      <c r="D47" s="135"/>
      <c r="E47" s="136"/>
      <c r="F47" s="115"/>
      <c r="G47" s="116"/>
      <c r="H47" s="115"/>
      <c r="I47" s="116"/>
      <c r="J47" s="110"/>
      <c r="K47" s="111"/>
      <c r="L47" s="115"/>
      <c r="M47" s="116"/>
    </row>
    <row r="48" spans="1:13" ht="15.95" customHeight="1" x14ac:dyDescent="0.25">
      <c r="A48" s="1"/>
      <c r="B48" s="110"/>
      <c r="C48" s="111"/>
      <c r="D48" s="135"/>
      <c r="E48" s="136"/>
      <c r="F48" s="115"/>
      <c r="G48" s="116"/>
      <c r="H48" s="115"/>
      <c r="I48" s="116"/>
      <c r="J48" s="110"/>
      <c r="K48" s="111"/>
      <c r="L48" s="115"/>
      <c r="M48" s="116"/>
    </row>
    <row r="49" spans="1:13" ht="15.95" customHeight="1" x14ac:dyDescent="0.25">
      <c r="A49" s="1"/>
      <c r="B49" s="110"/>
      <c r="C49" s="111"/>
      <c r="D49" s="135"/>
      <c r="E49" s="136"/>
      <c r="F49" s="115"/>
      <c r="G49" s="116"/>
      <c r="H49" s="115"/>
      <c r="I49" s="116"/>
      <c r="J49" s="110"/>
      <c r="K49" s="111"/>
      <c r="L49" s="115"/>
      <c r="M49" s="116"/>
    </row>
    <row r="50" spans="1:13" ht="15.95" customHeight="1" x14ac:dyDescent="0.25">
      <c r="A50" s="1"/>
      <c r="B50" s="110"/>
      <c r="C50" s="111"/>
      <c r="D50" s="135"/>
      <c r="E50" s="136"/>
      <c r="F50" s="115"/>
      <c r="G50" s="116"/>
      <c r="H50" s="115"/>
      <c r="I50" s="116"/>
      <c r="J50" s="110"/>
      <c r="K50" s="111"/>
      <c r="L50" s="115"/>
      <c r="M50" s="116"/>
    </row>
    <row r="51" spans="1:13" ht="86.25" customHeight="1" x14ac:dyDescent="0.25">
      <c r="A51" s="1"/>
      <c r="B51" s="77"/>
      <c r="C51" s="79"/>
      <c r="D51" s="137"/>
      <c r="E51" s="138"/>
      <c r="F51" s="117"/>
      <c r="G51" s="118"/>
      <c r="H51" s="117"/>
      <c r="I51" s="118"/>
      <c r="J51" s="77"/>
      <c r="K51" s="79"/>
      <c r="L51" s="117"/>
      <c r="M51" s="118"/>
    </row>
    <row r="52" spans="1:13" ht="20.100000000000001" customHeight="1" x14ac:dyDescent="0.25">
      <c r="A52" s="1"/>
      <c r="B52" s="119" t="s">
        <v>550</v>
      </c>
      <c r="C52" s="71"/>
      <c r="D52" s="71"/>
      <c r="E52" s="71"/>
      <c r="F52" s="71"/>
      <c r="G52" s="71"/>
      <c r="H52" s="71"/>
      <c r="I52" s="71"/>
      <c r="J52" s="71"/>
      <c r="K52" s="71"/>
      <c r="L52" s="71"/>
      <c r="M52" s="71"/>
    </row>
    <row r="53" spans="1:13" ht="20.100000000000001" customHeight="1" x14ac:dyDescent="0.25">
      <c r="A53" s="1"/>
      <c r="B53" s="71"/>
      <c r="C53" s="71"/>
      <c r="D53" s="71"/>
      <c r="E53" s="71"/>
      <c r="F53" s="71"/>
      <c r="G53" s="71"/>
      <c r="H53" s="71"/>
      <c r="I53" s="71"/>
      <c r="J53" s="71"/>
      <c r="K53" s="71"/>
      <c r="L53" s="71"/>
      <c r="M53" s="71"/>
    </row>
    <row r="54" spans="1:13" ht="20.100000000000001" customHeight="1" x14ac:dyDescent="0.25">
      <c r="A54" s="1"/>
      <c r="B54" s="71"/>
      <c r="C54" s="71"/>
      <c r="D54" s="71"/>
      <c r="E54" s="71"/>
      <c r="F54" s="71"/>
      <c r="G54" s="71"/>
      <c r="H54" s="71"/>
      <c r="I54" s="71"/>
      <c r="J54" s="71"/>
      <c r="K54" s="71"/>
      <c r="L54" s="71"/>
      <c r="M54" s="71"/>
    </row>
    <row r="55" spans="1:13" ht="20.100000000000001" customHeight="1" x14ac:dyDescent="0.25">
      <c r="A55" s="1"/>
      <c r="B55" s="71"/>
      <c r="C55" s="71"/>
      <c r="D55" s="71"/>
      <c r="E55" s="71"/>
      <c r="F55" s="71"/>
      <c r="G55" s="71"/>
      <c r="H55" s="71"/>
      <c r="I55" s="71"/>
      <c r="J55" s="71"/>
      <c r="K55" s="71"/>
      <c r="L55" s="71"/>
      <c r="M55" s="71"/>
    </row>
    <row r="56" spans="1:13" ht="20.100000000000001" customHeight="1" x14ac:dyDescent="0.25">
      <c r="A56" s="1"/>
      <c r="B56" s="71"/>
      <c r="C56" s="71"/>
      <c r="D56" s="71"/>
      <c r="E56" s="71"/>
      <c r="F56" s="71"/>
      <c r="G56" s="71"/>
      <c r="H56" s="71"/>
      <c r="I56" s="71"/>
      <c r="J56" s="71"/>
      <c r="K56" s="71"/>
      <c r="L56" s="71"/>
      <c r="M56" s="71"/>
    </row>
    <row r="57" spans="1:13" ht="21.95" customHeight="1" x14ac:dyDescent="0.25">
      <c r="A57" s="1"/>
      <c r="B57" s="71"/>
      <c r="C57" s="71"/>
      <c r="D57" s="71"/>
      <c r="E57" s="71"/>
      <c r="F57" s="71"/>
      <c r="G57" s="71"/>
      <c r="H57" s="71"/>
      <c r="I57" s="71"/>
      <c r="J57" s="71"/>
      <c r="K57" s="71"/>
      <c r="L57" s="71"/>
      <c r="M57" s="71"/>
    </row>
    <row r="58" spans="1:13" ht="15" customHeight="1" x14ac:dyDescent="0.25">
      <c r="A58" s="1"/>
      <c r="B58" s="6"/>
      <c r="C58" s="6"/>
      <c r="D58" s="6"/>
      <c r="E58" s="6"/>
      <c r="F58" s="6"/>
      <c r="G58" s="6"/>
      <c r="H58" s="6"/>
      <c r="I58" s="6"/>
      <c r="J58" s="6"/>
      <c r="K58" s="6"/>
      <c r="L58" s="6"/>
      <c r="M58" s="6"/>
    </row>
    <row r="59" spans="1:13" ht="15" customHeight="1" x14ac:dyDescent="0.25"/>
    <row r="60" spans="1:13" ht="15" customHeight="1" x14ac:dyDescent="0.25"/>
    <row r="61" spans="1:13" ht="15" customHeight="1" x14ac:dyDescent="0.25"/>
    <row r="62" spans="1:13" ht="15" customHeight="1" x14ac:dyDescent="0.25"/>
  </sheetData>
  <sheetProtection sheet="1" objects="1" scenarios="1" formatColumns="0" formatRows="0"/>
  <mergeCells count="45">
    <mergeCell ref="L12:M15"/>
    <mergeCell ref="L29:M31"/>
    <mergeCell ref="B35:C51"/>
    <mergeCell ref="F29:G31"/>
    <mergeCell ref="D35:E51"/>
    <mergeCell ref="D32:E34"/>
    <mergeCell ref="F35:G51"/>
    <mergeCell ref="B1:M2"/>
    <mergeCell ref="D17:E20"/>
    <mergeCell ref="B5:C6"/>
    <mergeCell ref="D5:E6"/>
    <mergeCell ref="F5:K6"/>
    <mergeCell ref="B3:M3"/>
    <mergeCell ref="B8:C11"/>
    <mergeCell ref="L5:M6"/>
    <mergeCell ref="L8:M11"/>
    <mergeCell ref="D8:E11"/>
    <mergeCell ref="D12:E15"/>
    <mergeCell ref="B7:M7"/>
    <mergeCell ref="B12:C15"/>
    <mergeCell ref="F8:K11"/>
    <mergeCell ref="F12:K15"/>
    <mergeCell ref="B16:M16"/>
    <mergeCell ref="B52:M57"/>
    <mergeCell ref="J32:K34"/>
    <mergeCell ref="L32:M34"/>
    <mergeCell ref="H35:I51"/>
    <mergeCell ref="B26:M27"/>
    <mergeCell ref="B32:C34"/>
    <mergeCell ref="J29:K31"/>
    <mergeCell ref="D29:E31"/>
    <mergeCell ref="F32:G34"/>
    <mergeCell ref="H32:I34"/>
    <mergeCell ref="H29:I31"/>
    <mergeCell ref="B17:C20"/>
    <mergeCell ref="J35:K51"/>
    <mergeCell ref="B28:M28"/>
    <mergeCell ref="L35:M51"/>
    <mergeCell ref="L22:M25"/>
    <mergeCell ref="F17:K20"/>
    <mergeCell ref="B21:M21"/>
    <mergeCell ref="B22:C25"/>
    <mergeCell ref="F22:K25"/>
    <mergeCell ref="L17:M20"/>
    <mergeCell ref="D22:E25"/>
  </mergeCells>
  <dataValidations count="1">
    <dataValidation type="list" allowBlank="1" showInputMessage="1" showErrorMessage="1" prompt="Select Rating" sqref="D32:I34 J32 L32"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L45"/>
  <sheetViews>
    <sheetView showGridLines="0" view="pageBreakPreview" zoomScaleNormal="100" zoomScaleSheetLayoutView="100" workbookViewId="0">
      <selection activeCell="S10" sqref="S10"/>
    </sheetView>
  </sheetViews>
  <sheetFormatPr defaultColWidth="8.7109375" defaultRowHeight="12" x14ac:dyDescent="0.2"/>
  <cols>
    <col min="1" max="1" width="1.7109375" style="1" customWidth="1"/>
    <col min="2" max="6" width="8.7109375" style="1" customWidth="1"/>
    <col min="7" max="7" width="7.7109375" style="1" customWidth="1"/>
    <col min="8" max="11" width="8.7109375" style="1" customWidth="1"/>
    <col min="12" max="12" width="12.140625" style="1" customWidth="1"/>
    <col min="13" max="16384" width="8.7109375" style="1"/>
  </cols>
  <sheetData>
    <row r="2" spans="2:12" ht="26.1" customHeight="1" x14ac:dyDescent="0.2">
      <c r="B2" s="133" t="s">
        <v>551</v>
      </c>
      <c r="C2" s="154"/>
      <c r="D2" s="154"/>
      <c r="E2" s="154"/>
      <c r="F2" s="154"/>
      <c r="G2" s="154"/>
      <c r="H2" s="154"/>
      <c r="I2" s="154"/>
      <c r="J2" s="154"/>
      <c r="K2" s="154"/>
      <c r="L2" s="154"/>
    </row>
    <row r="3" spans="2:12" ht="18.95" customHeight="1" x14ac:dyDescent="0.2">
      <c r="B3" s="232" t="s">
        <v>552</v>
      </c>
      <c r="C3" s="233"/>
      <c r="D3" s="233"/>
      <c r="E3" s="233"/>
      <c r="F3" s="233"/>
      <c r="G3" s="233"/>
      <c r="H3" s="233"/>
      <c r="I3" s="233"/>
      <c r="J3" s="233"/>
      <c r="K3" s="233"/>
      <c r="L3" s="234"/>
    </row>
    <row r="4" spans="2:12" ht="21.95" customHeight="1" x14ac:dyDescent="0.2">
      <c r="B4" s="235"/>
      <c r="C4" s="236"/>
      <c r="D4" s="236"/>
      <c r="E4" s="236"/>
      <c r="F4" s="236"/>
      <c r="G4" s="236"/>
      <c r="H4" s="236"/>
      <c r="I4" s="236"/>
      <c r="J4" s="236"/>
      <c r="K4" s="236"/>
      <c r="L4" s="237"/>
    </row>
    <row r="5" spans="2:12" ht="15.6" customHeight="1" x14ac:dyDescent="0.2">
      <c r="B5" s="258" t="s">
        <v>553</v>
      </c>
      <c r="C5" s="157"/>
      <c r="D5" s="157"/>
      <c r="E5" s="157"/>
      <c r="F5" s="157"/>
      <c r="G5" s="157"/>
      <c r="H5" s="157"/>
      <c r="I5" s="157"/>
      <c r="J5" s="157"/>
      <c r="K5" s="157"/>
      <c r="L5" s="104"/>
    </row>
    <row r="6" spans="2:12" ht="21" customHeight="1" x14ac:dyDescent="0.2">
      <c r="B6" s="106"/>
      <c r="C6" s="158"/>
      <c r="D6" s="158"/>
      <c r="E6" s="158"/>
      <c r="F6" s="158"/>
      <c r="G6" s="158"/>
      <c r="H6" s="158"/>
      <c r="I6" s="158"/>
      <c r="J6" s="158"/>
      <c r="K6" s="158"/>
      <c r="L6" s="107"/>
    </row>
    <row r="7" spans="2:12" ht="21" customHeight="1" x14ac:dyDescent="0.2">
      <c r="B7" s="106"/>
      <c r="C7" s="158"/>
      <c r="D7" s="158"/>
      <c r="E7" s="158"/>
      <c r="F7" s="158"/>
      <c r="G7" s="158"/>
      <c r="H7" s="158"/>
      <c r="I7" s="158"/>
      <c r="J7" s="158"/>
      <c r="K7" s="158"/>
      <c r="L7" s="107"/>
    </row>
    <row r="8" spans="2:12" ht="21" customHeight="1" x14ac:dyDescent="0.2">
      <c r="B8" s="106"/>
      <c r="C8" s="158"/>
      <c r="D8" s="158"/>
      <c r="E8" s="158"/>
      <c r="F8" s="158"/>
      <c r="G8" s="158"/>
      <c r="H8" s="158"/>
      <c r="I8" s="158"/>
      <c r="J8" s="158"/>
      <c r="K8" s="158"/>
      <c r="L8" s="107"/>
    </row>
    <row r="9" spans="2:12" ht="21" customHeight="1" x14ac:dyDescent="0.2">
      <c r="B9" s="106"/>
      <c r="C9" s="158"/>
      <c r="D9" s="158"/>
      <c r="E9" s="158"/>
      <c r="F9" s="158"/>
      <c r="G9" s="158"/>
      <c r="H9" s="158"/>
      <c r="I9" s="158"/>
      <c r="J9" s="158"/>
      <c r="K9" s="158"/>
      <c r="L9" s="107"/>
    </row>
    <row r="10" spans="2:12" ht="21" customHeight="1" x14ac:dyDescent="0.2">
      <c r="B10" s="106"/>
      <c r="C10" s="158"/>
      <c r="D10" s="158"/>
      <c r="E10" s="158"/>
      <c r="F10" s="158"/>
      <c r="G10" s="158"/>
      <c r="H10" s="158"/>
      <c r="I10" s="158"/>
      <c r="J10" s="158"/>
      <c r="K10" s="158"/>
      <c r="L10" s="107"/>
    </row>
    <row r="11" spans="2:12" ht="21" customHeight="1" x14ac:dyDescent="0.2">
      <c r="B11" s="106"/>
      <c r="C11" s="158"/>
      <c r="D11" s="158"/>
      <c r="E11" s="158"/>
      <c r="F11" s="158"/>
      <c r="G11" s="158"/>
      <c r="H11" s="158"/>
      <c r="I11" s="158"/>
      <c r="J11" s="158"/>
      <c r="K11" s="158"/>
      <c r="L11" s="107"/>
    </row>
    <row r="12" spans="2:12" ht="21" customHeight="1" x14ac:dyDescent="0.2">
      <c r="B12" s="106"/>
      <c r="C12" s="158"/>
      <c r="D12" s="158"/>
      <c r="E12" s="158"/>
      <c r="F12" s="158"/>
      <c r="G12" s="158"/>
      <c r="H12" s="158"/>
      <c r="I12" s="158"/>
      <c r="J12" s="158"/>
      <c r="K12" s="158"/>
      <c r="L12" s="107"/>
    </row>
    <row r="13" spans="2:12" ht="21" customHeight="1" x14ac:dyDescent="0.2">
      <c r="B13" s="106"/>
      <c r="C13" s="158"/>
      <c r="D13" s="158"/>
      <c r="E13" s="158"/>
      <c r="F13" s="158"/>
      <c r="G13" s="158"/>
      <c r="H13" s="158"/>
      <c r="I13" s="158"/>
      <c r="J13" s="158"/>
      <c r="K13" s="158"/>
      <c r="L13" s="107"/>
    </row>
    <row r="14" spans="2:12" ht="21" customHeight="1" x14ac:dyDescent="0.2">
      <c r="B14" s="106"/>
      <c r="C14" s="158"/>
      <c r="D14" s="158"/>
      <c r="E14" s="158"/>
      <c r="F14" s="158"/>
      <c r="G14" s="158"/>
      <c r="H14" s="158"/>
      <c r="I14" s="158"/>
      <c r="J14" s="158"/>
      <c r="K14" s="158"/>
      <c r="L14" s="107"/>
    </row>
    <row r="15" spans="2:12" ht="132.75" customHeight="1" x14ac:dyDescent="0.2">
      <c r="B15" s="108"/>
      <c r="C15" s="159"/>
      <c r="D15" s="159"/>
      <c r="E15" s="159"/>
      <c r="F15" s="159"/>
      <c r="G15" s="159"/>
      <c r="H15" s="159"/>
      <c r="I15" s="159"/>
      <c r="J15" s="159"/>
      <c r="K15" s="159"/>
      <c r="L15" s="109"/>
    </row>
    <row r="16" spans="2:12" ht="21" customHeight="1" x14ac:dyDescent="0.2"/>
    <row r="17" spans="1:12" ht="15" customHeight="1" x14ac:dyDescent="0.2">
      <c r="B17" s="232" t="s">
        <v>554</v>
      </c>
      <c r="C17" s="233"/>
      <c r="D17" s="233"/>
      <c r="E17" s="233"/>
      <c r="F17" s="233"/>
      <c r="G17" s="233"/>
      <c r="H17" s="233"/>
      <c r="I17" s="233"/>
      <c r="J17" s="233"/>
      <c r="K17" s="233"/>
      <c r="L17" s="234"/>
    </row>
    <row r="18" spans="1:12" ht="21" customHeight="1" x14ac:dyDescent="0.2">
      <c r="B18" s="235"/>
      <c r="C18" s="236"/>
      <c r="D18" s="236"/>
      <c r="E18" s="236"/>
      <c r="F18" s="236"/>
      <c r="G18" s="236"/>
      <c r="H18" s="236"/>
      <c r="I18" s="236"/>
      <c r="J18" s="236"/>
      <c r="K18" s="236"/>
      <c r="L18" s="237"/>
    </row>
    <row r="19" spans="1:12" ht="21" customHeight="1" x14ac:dyDescent="0.2">
      <c r="B19" s="258" t="s">
        <v>555</v>
      </c>
      <c r="C19" s="160"/>
      <c r="D19" s="160"/>
      <c r="E19" s="160"/>
      <c r="F19" s="160"/>
      <c r="G19" s="160"/>
      <c r="H19" s="160"/>
      <c r="I19" s="160"/>
      <c r="J19" s="160"/>
      <c r="K19" s="160"/>
      <c r="L19" s="161"/>
    </row>
    <row r="20" spans="1:12" ht="21" customHeight="1" x14ac:dyDescent="0.2">
      <c r="B20" s="162"/>
      <c r="C20" s="163"/>
      <c r="D20" s="163"/>
      <c r="E20" s="163"/>
      <c r="F20" s="163"/>
      <c r="G20" s="163"/>
      <c r="H20" s="163"/>
      <c r="I20" s="163"/>
      <c r="J20" s="163"/>
      <c r="K20" s="163"/>
      <c r="L20" s="164"/>
    </row>
    <row r="21" spans="1:12" ht="21" customHeight="1" x14ac:dyDescent="0.2">
      <c r="B21" s="162"/>
      <c r="C21" s="163"/>
      <c r="D21" s="163"/>
      <c r="E21" s="163"/>
      <c r="F21" s="163"/>
      <c r="G21" s="163"/>
      <c r="H21" s="163"/>
      <c r="I21" s="163"/>
      <c r="J21" s="163"/>
      <c r="K21" s="163"/>
      <c r="L21" s="164"/>
    </row>
    <row r="22" spans="1:12" ht="21" customHeight="1" x14ac:dyDescent="0.2">
      <c r="B22" s="162"/>
      <c r="C22" s="163"/>
      <c r="D22" s="163"/>
      <c r="E22" s="163"/>
      <c r="F22" s="163"/>
      <c r="G22" s="163"/>
      <c r="H22" s="163"/>
      <c r="I22" s="163"/>
      <c r="J22" s="163"/>
      <c r="K22" s="163"/>
      <c r="L22" s="164"/>
    </row>
    <row r="23" spans="1:12" ht="21" customHeight="1" x14ac:dyDescent="0.2">
      <c r="B23" s="162"/>
      <c r="C23" s="163"/>
      <c r="D23" s="163"/>
      <c r="E23" s="163"/>
      <c r="F23" s="163"/>
      <c r="G23" s="163"/>
      <c r="H23" s="163"/>
      <c r="I23" s="163"/>
      <c r="J23" s="163"/>
      <c r="K23" s="163"/>
      <c r="L23" s="164"/>
    </row>
    <row r="24" spans="1:12" ht="21" customHeight="1" x14ac:dyDescent="0.2">
      <c r="B24" s="162"/>
      <c r="C24" s="163"/>
      <c r="D24" s="163"/>
      <c r="E24" s="163"/>
      <c r="F24" s="163"/>
      <c r="G24" s="163"/>
      <c r="H24" s="163"/>
      <c r="I24" s="163"/>
      <c r="J24" s="163"/>
      <c r="K24" s="163"/>
      <c r="L24" s="164"/>
    </row>
    <row r="25" spans="1:12" ht="246" customHeight="1" x14ac:dyDescent="0.2">
      <c r="B25" s="165"/>
      <c r="C25" s="166"/>
      <c r="D25" s="166"/>
      <c r="E25" s="166"/>
      <c r="F25" s="166"/>
      <c r="G25" s="166"/>
      <c r="H25" s="166"/>
      <c r="I25" s="166"/>
      <c r="J25" s="166"/>
      <c r="K25" s="166"/>
      <c r="L25" s="167"/>
    </row>
    <row r="26" spans="1:12" ht="21" customHeight="1" x14ac:dyDescent="0.25">
      <c r="B26" s="153" t="s">
        <v>556</v>
      </c>
      <c r="C26" s="154"/>
      <c r="D26" s="154"/>
      <c r="E26" s="154"/>
      <c r="F26" s="154"/>
      <c r="G26" s="154"/>
      <c r="H26" s="154"/>
      <c r="I26" s="154"/>
      <c r="J26" s="154"/>
      <c r="K26" s="154"/>
      <c r="L26" s="154"/>
    </row>
    <row r="27" spans="1:12" ht="21" customHeight="1" x14ac:dyDescent="0.2"/>
    <row r="28" spans="1:12" ht="49.5" customHeight="1" x14ac:dyDescent="0.2">
      <c r="A28" s="11"/>
      <c r="B28" s="156" t="s">
        <v>557</v>
      </c>
      <c r="C28" s="75"/>
      <c r="D28" s="75"/>
      <c r="E28" s="76"/>
      <c r="F28" s="168" t="s">
        <v>558</v>
      </c>
      <c r="G28" s="169"/>
      <c r="H28" s="169"/>
      <c r="I28" s="169"/>
      <c r="J28" s="169"/>
      <c r="K28" s="169"/>
      <c r="L28" s="170"/>
    </row>
    <row r="29" spans="1:12" ht="42" customHeight="1" x14ac:dyDescent="0.2">
      <c r="A29" s="11"/>
      <c r="B29" s="110"/>
      <c r="C29" s="154"/>
      <c r="D29" s="154"/>
      <c r="E29" s="111"/>
      <c r="F29" s="171"/>
      <c r="G29" s="172"/>
      <c r="H29" s="172"/>
      <c r="I29" s="172"/>
      <c r="J29" s="172"/>
      <c r="K29" s="172"/>
      <c r="L29" s="173"/>
    </row>
    <row r="30" spans="1:12" ht="158.25" customHeight="1" x14ac:dyDescent="0.2">
      <c r="A30" s="11"/>
      <c r="B30" s="77"/>
      <c r="C30" s="78"/>
      <c r="D30" s="78"/>
      <c r="E30" s="79"/>
      <c r="F30" s="174"/>
      <c r="G30" s="175"/>
      <c r="H30" s="175"/>
      <c r="I30" s="175"/>
      <c r="J30" s="175"/>
      <c r="K30" s="175"/>
      <c r="L30" s="176"/>
    </row>
    <row r="31" spans="1:12" ht="21" customHeight="1" x14ac:dyDescent="0.2">
      <c r="B31" s="155" t="s">
        <v>559</v>
      </c>
      <c r="C31" s="75"/>
      <c r="D31" s="75"/>
      <c r="E31" s="76"/>
      <c r="F31" s="168" t="s">
        <v>560</v>
      </c>
      <c r="G31" s="169"/>
      <c r="H31" s="169"/>
      <c r="I31" s="169"/>
      <c r="J31" s="169"/>
      <c r="K31" s="169"/>
      <c r="L31" s="170"/>
    </row>
    <row r="32" spans="1:12" ht="21" customHeight="1" x14ac:dyDescent="0.2">
      <c r="B32" s="110"/>
      <c r="C32" s="154"/>
      <c r="D32" s="154"/>
      <c r="E32" s="111"/>
      <c r="F32" s="171"/>
      <c r="G32" s="172"/>
      <c r="H32" s="172"/>
      <c r="I32" s="172"/>
      <c r="J32" s="172"/>
      <c r="K32" s="172"/>
      <c r="L32" s="173"/>
    </row>
    <row r="33" spans="2:12" ht="35.25" customHeight="1" x14ac:dyDescent="0.2">
      <c r="B33" s="110"/>
      <c r="C33" s="154"/>
      <c r="D33" s="154"/>
      <c r="E33" s="111"/>
      <c r="F33" s="171"/>
      <c r="G33" s="172"/>
      <c r="H33" s="172"/>
      <c r="I33" s="172"/>
      <c r="J33" s="172"/>
      <c r="K33" s="172"/>
      <c r="L33" s="173"/>
    </row>
    <row r="34" spans="2:12" ht="151.5" customHeight="1" x14ac:dyDescent="0.2">
      <c r="B34" s="77"/>
      <c r="C34" s="78"/>
      <c r="D34" s="78"/>
      <c r="E34" s="79"/>
      <c r="F34" s="174"/>
      <c r="G34" s="175"/>
      <c r="H34" s="175"/>
      <c r="I34" s="175"/>
      <c r="J34" s="175"/>
      <c r="K34" s="175"/>
      <c r="L34" s="176"/>
    </row>
    <row r="35" spans="2:12" ht="15.6" customHeight="1" x14ac:dyDescent="0.2"/>
    <row r="36" spans="2:12" ht="15.6" customHeight="1" x14ac:dyDescent="0.2"/>
    <row r="37" spans="2:12" ht="15.6" customHeight="1" x14ac:dyDescent="0.2"/>
    <row r="38" spans="2:12" ht="15.6" customHeight="1" x14ac:dyDescent="0.2"/>
    <row r="39" spans="2:12" ht="15.6" customHeight="1" x14ac:dyDescent="0.2"/>
    <row r="40" spans="2:12" ht="15.6" customHeight="1" x14ac:dyDescent="0.2"/>
    <row r="41" spans="2:12" ht="15.6" customHeight="1" x14ac:dyDescent="0.2"/>
    <row r="42" spans="2:12" ht="15.6" customHeight="1" x14ac:dyDescent="0.2"/>
    <row r="43" spans="2:12" ht="15.6" customHeight="1" x14ac:dyDescent="0.2"/>
    <row r="44" spans="2:12" ht="15.6" customHeight="1" x14ac:dyDescent="0.2"/>
    <row r="45" spans="2:12" ht="15.6" customHeight="1" x14ac:dyDescent="0.2"/>
  </sheetData>
  <sheetProtection sheet="1" objects="1" scenarios="1" formatColumns="0" formatRows="0"/>
  <mergeCells count="10">
    <mergeCell ref="B26:L26"/>
    <mergeCell ref="B31:E34"/>
    <mergeCell ref="B3:L4"/>
    <mergeCell ref="B17:L18"/>
    <mergeCell ref="B2:L2"/>
    <mergeCell ref="B28:E30"/>
    <mergeCell ref="B5:L15"/>
    <mergeCell ref="B19:L25"/>
    <mergeCell ref="F28:L30"/>
    <mergeCell ref="F31:L34"/>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- 6</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Regional</GEFCountry>
    <Classification xmlns="ceb00776-aa5c-4fc8-b6fe-5f035152e4b6">Public</Classification>
    <Country1 xmlns="ceb00776-aa5c-4fc8-b6fe-5f035152e4b6" xsi:nil="true"/>
    <DocPrefix xmlns="ceb00776-aa5c-4fc8-b6fe-5f035152e4b6">Project Implementation Report (PIR)</DocPrefix>
    <GEFID xmlns="ceb00776-aa5c-4fc8-b6fe-5f035152e4b6">4740</GEFID>
    <ProjectType xmlns="ceb00776-aa5c-4fc8-b6fe-5f035152e4b6">FSP</ProjectType>
    <DocCategory xmlns="b8caa731-411c-4ce8-a2a6-5b517e250d33" xsi:nil="true"/>
    <GEFProjectID xmlns="ceb00776-aa5c-4fc8-b6fe-5f035152e4b6">885385fb-de7c-e811-8124-3863bb2e1360</GEFProjectID>
    <DocActive xmlns="ceb00776-aa5c-4fc8-b6fe-5f035152e4b6">Active</DocActive>
    <DocCategory xmlns="ceb00776-aa5c-4fc8-b6fe-5f035152e4b6">M and E Document</DocCategory>
    <FocalArea xmlns="b8caa731-411c-4ce8-a2a6-5b517e250d33" xsi:nil="true"/>
    <FocalArea xmlns="ceb00776-aa5c-4fc8-b6fe-5f035152e4b6">Chemicals and Waste</FocalArea>
    <ProjectStatus xmlns="b8caa731-411c-4ce8-a2a6-5b517e250d33">Under Implementation</ProjectStatus>
    <DocType xmlns="ceb00776-aa5c-4fc8-b6fe-5f035152e4b6">PIR 9</DocType>
    <ProjectTitle xmlns="ceb00776-aa5c-4fc8-b6fe-5f035152e4b6">Disposal of Obsolete Pesticides including POPs and Strengthening Pesticide Management in the Permanent Interstate Committee for Drought Control in the Sahel (CILSS) Member States  </ProjectTitle>
    <RecordStatus xmlns="b8caa731-411c-4ce8-a2a6-5b517e250d33">Active</RecordStatus>
    <TrustFundType xmlns="ceb00776-aa5c-4fc8-b6fe-5f035152e4b6">GET</TrustFundType>
    <TaxCatchAll xmlns="3e02667f-0271-471b-bd6e-11a2e16def1d" xsi:nil="true"/>
    <DocumentTitle xmlns="ceb00776-aa5c-4fc8-b6fe-5f035152e4b6">GEFID4740_2025PIR_FAO_Regional</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E4E981-9B08-42B6-A94C-246F1327FEE4}">
  <ds:schemaRefs>
    <ds:schemaRef ds:uri="http://schemas.microsoft.com/office/2006/metadata/properties"/>
    <ds:schemaRef ds:uri="52313005-1620-4beb-afbc-af35b691e94c"/>
    <ds:schemaRef ds:uri="http://purl.org/dc/dcmitype/"/>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61AEC0DB-1BE3-4824-A4C4-02BC1E7F285F}"/>
</file>

<file path=customXml/itemProps3.xml><?xml version="1.0" encoding="utf-8"?>
<ds:datastoreItem xmlns:ds="http://schemas.openxmlformats.org/officeDocument/2006/customXml" ds:itemID="{7739BB1C-EEE0-4F7C-9B24-16C35739B4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25</vt:i4>
      </vt:variant>
    </vt:vector>
  </HeadingPairs>
  <TitlesOfParts>
    <vt:vector size="45"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2025-09-15T13:04:29Z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9437800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