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0" documentId="8_{1B009D59-66C1-4E7F-9397-E70A8880D8D2}" xr6:coauthVersionLast="47" xr6:coauthVersionMax="47" xr10:uidLastSave="{00000000-0000-0000-0000-000000000000}"/>
  <bookViews>
    <workbookView xWindow="28680" yWindow="-120" windowWidth="29040" windowHeight="15720" tabRatio="895" firstSheet="1" activeTab="2" xr2:uid="{00000000-000D-0000-FFFF-FFFF00000000}"/>
  </bookViews>
  <sheets>
    <sheet name="_Calc" sheetId="3" state="hidden" r:id="rId1"/>
    <sheet name="Table of Contents" sheetId="1" r:id="rId2"/>
    <sheet name="1. Basic project data" sheetId="2"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Progress'!$D$74:$M$76</definedName>
    <definedName name="ImpRatings">'3. Implementation Progress'!$D$74:$M$76</definedName>
    <definedName name="ImpScore" localSheetId="6">#REF!</definedName>
    <definedName name="ImpScore">_Calc!$D$21</definedName>
    <definedName name="NumRating" localSheetId="6">#REF!</definedName>
    <definedName name="NumRating">_Calc!$B$2:$B$9</definedName>
    <definedName name="_xlnm.Print_Area" localSheetId="2">'1. Basic project data'!$A$1:$J$78</definedName>
    <definedName name="_xlnm.Print_Area" localSheetId="14">'10. Gender Mainstreaming'!$A$1:$K$39</definedName>
    <definedName name="_xlnm.Print_Area" localSheetId="15">'11. Knowledge Management'!$A$1:$K$54</definedName>
    <definedName name="_xlnm.Print_Area" localSheetId="16">'12. Indigenous &amp; Local Involve.'!$A$1:$K$53</definedName>
    <definedName name="_xlnm.Print_Area" localSheetId="17">'13. Co-Financing Table'!$A$1:$Q$28</definedName>
    <definedName name="_xlnm.Print_Area" localSheetId="18">'14. GEO Location'!$A$1:$P$25</definedName>
    <definedName name="_xlnm.Print_Area" localSheetId="6">'2. Progress towards outcomes'!$B$1:$J$45</definedName>
    <definedName name="_xlnm.Print_Area" localSheetId="7">'3. Implementation Progress'!$A$1:$M$94</definedName>
    <definedName name="_xlnm.Print_Area" localSheetId="8">'4. Summary_Progress &amp; Challenge'!$A$1:$L$41</definedName>
    <definedName name="_xlnm.Print_Area" localSheetId="9">'5. ESS Risk'!$A$1:$K$51</definedName>
    <definedName name="_xlnm.Print_Area" localSheetId="10">'6. Risks to the Project'!$A$1:$P$45</definedName>
    <definedName name="_xlnm.Print_Area" localSheetId="11">'7. Follow-up on Mid-term review'!$A$1:$K$50</definedName>
    <definedName name="_xlnm.Print_Area" localSheetId="12">'8. Minor project amendments'!$A$1:$K$58</definedName>
    <definedName name="_xlnm.Print_Area" localSheetId="13">'9. Stakeholders'' Engagement'!$A$1:$L$37</definedName>
    <definedName name="_xlnm.Print_Area" localSheetId="19">Annex!$A$1:$A$32</definedName>
    <definedName name="_xlnm.Print_Area" localSheetId="1">'Table of Contents'!$A$1:$K$31</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a="1"/>
  <c r="D21" i="3" s="1"/>
  <c r="E34" i="2" s="1"/>
  <c r="D27" i="7"/>
  <c r="B27" i="7"/>
  <c r="N19" i="18"/>
  <c r="K19" i="18"/>
  <c r="E25" i="2" s="1"/>
  <c r="C27" i="7"/>
  <c r="D20" i="3" s="1" a="1"/>
  <c r="D20" i="3" s="1"/>
  <c r="E35" i="2"/>
  <c r="B24" i="1"/>
  <c r="B23" i="1"/>
  <c r="B22" i="1"/>
  <c r="B21" i="1"/>
  <c r="B20" i="1"/>
  <c r="B19" i="1"/>
  <c r="B18" i="1"/>
  <c r="B17" i="1"/>
  <c r="B16" i="1"/>
  <c r="B15" i="1"/>
  <c r="B14" i="1"/>
  <c r="B13" i="1"/>
  <c r="B12" i="1"/>
  <c r="B11" i="1"/>
  <c r="B10" i="1"/>
  <c r="E3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<sst xmlns="http://schemas.openxmlformats.org/spreadsheetml/2006/main" count="865" uniqueCount="681">
  <si>
    <t>FAO-GEF Project Implementation Report</t>
  </si>
  <si>
    <t>2025 – Revised Template</t>
  </si>
  <si>
    <t>Period covered: 1 July 2024 to 30 June 2025</t>
  </si>
  <si>
    <t xml:space="preserve">Table of Contents </t>
  </si>
  <si>
    <t>Progress towards Achieving Project Objective(s) (Development Objective)</t>
  </si>
  <si>
    <t>Implementation Progress (IP)</t>
  </si>
  <si>
    <t>Summary on progress, challenges, and outcomes</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</si>
  <si>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</si>
  <si>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</si>
  <si>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</si>
  <si>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</si>
  <si>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</si>
  <si>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</si>
  <si>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</si>
  <si>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</si>
  <si>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Africa (RAF)</t>
  </si>
  <si>
    <t>Country(ies):</t>
  </si>
  <si>
    <t>Benin</t>
  </si>
  <si>
    <t>Project Title:</t>
  </si>
  <si>
    <t>Strengthening capacity in the energy, agriculture, forestry and other land-use sectors for enhanced transparency in the implementation and monitoring of Benin's Nationally Determined Contribution</t>
  </si>
  <si>
    <t xml:space="preserve">FAO Project Symbol: </t>
  </si>
  <si>
    <t>GCP /BEN/060/GFF</t>
  </si>
  <si>
    <t>GEF ID:</t>
  </si>
  <si>
    <t>10156</t>
  </si>
  <si>
    <t>Type of Trust Fund(s):</t>
  </si>
  <si>
    <t>CBIT, GFF</t>
  </si>
  <si>
    <t xml:space="preserve">GEF Focal Area(s): </t>
  </si>
  <si>
    <t>Climate Change Mitigation</t>
  </si>
  <si>
    <t xml:space="preserve">Project Executing Partners: </t>
  </si>
  <si>
    <t>Ministère du Cadre de Vie et des Transports, chargé du développement durable (MCVT) of the Republic of Benin</t>
  </si>
  <si>
    <t>Initial project duration (years):</t>
  </si>
  <si>
    <t>3</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</si>
  <si>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</si>
  <si>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</si>
  <si>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</si>
  <si>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</si>
  <si>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</si>
  <si>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</si>
  <si>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</si>
  <si>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31/12/2025</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</si>
  <si>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</si>
  <si>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</si>
  <si>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</si>
  <si>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</si>
  <si>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</si>
  <si>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</si>
  <si>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</si>
  <si>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</si>
  <si>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</si>
  <si>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</si>
  <si>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</si>
  <si>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</si>
  <si>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</si>
  <si>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</si>
  <si>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</si>
  <si>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 xml:space="preserve">Overall risk rating: </t>
  </si>
  <si>
    <t>Status</t>
  </si>
  <si>
    <t>Implementation Status (1st PIR, 2nd PIR, etc. Final PIR):</t>
  </si>
  <si>
    <t>3rd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</si>
  <si>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</si>
  <si>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</si>
  <si>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</si>
  <si>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</si>
  <si>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</si>
  <si>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</si>
  <si>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Akpovo, Edgard Romaric (MCVT)
National Project Coordinator CBIT-BENIN</t>
  </si>
  <si>
    <t>akpovoromaric@gmail.com</t>
  </si>
  <si>
    <t>Budget Holder (BH)</t>
  </si>
  <si>
    <t>AngueObama, Isaias (FAOBJ)
FAO REPRESENTATIVE</t>
  </si>
  <si>
    <t>isaias.angueobama@fao.org</t>
  </si>
  <si>
    <t>GEF Operational Focal Point (GEF OFP)</t>
  </si>
  <si>
    <t>Boni Yalla, Memanton (MCVT)
Director of Planning, Administration and Finances</t>
  </si>
  <si>
    <t>mboniyalla@gouv.bj</t>
  </si>
  <si>
    <t>Lead Technical Officer (LTO)</t>
  </si>
  <si>
    <t>Bouda, Zoewinde (FAOSFW)
FORESTRY OFFICERA
Alternate: w, Mohamadou (NFOU)
PROGRAMME OFFICER</t>
  </si>
  <si>
    <t>zoewinde.bouda@fao.org / mohamadou.aw@fao.org</t>
  </si>
  <si>
    <t>GEF Technical Officer (GTO)</t>
  </si>
  <si>
    <t>Ogunkua, Nifesimi (FAONG)
Climate Change and GEF Portfolio Support Expert</t>
  </si>
  <si>
    <t>nifesimi.ogunkua@fao.org</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</si>
  <si>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</si>
  <si>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</si>
  <si>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</si>
  <si>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</si>
  <si>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</si>
  <si>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</si>
  <si>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Coordonnateur National</t>
  </si>
  <si>
    <t>Yes</t>
  </si>
  <si>
    <t>08 AUG 2022
AKPOVO Kocou Edgard Romaric
akpovoromaric@gmail.com</t>
  </si>
  <si>
    <t>National Consultant</t>
  </si>
  <si>
    <t>Assistant Technique MRV</t>
  </si>
  <si>
    <t>08 AUG 2022
AMOU Martial
martial.amou@yahoo.com</t>
  </si>
  <si>
    <t>Responsible en suivi-evaluation</t>
  </si>
  <si>
    <t>08 AUG 2022
KEKE Djidjoho Diane
djidjohodiane@gmail.com</t>
  </si>
  <si>
    <t>Assistant administratif et financier</t>
  </si>
  <si>
    <t>08 AUG 2022
HOUEGNON Sèdéton Euloge
sedetoneulogeh@gmail.com</t>
  </si>
  <si>
    <t>Specialiste en communication et gestion des connaissances</t>
  </si>
  <si>
    <t>08 AUG 2022
AYOLA Olayemi Lydia
ayolalydia@gmail.com</t>
  </si>
  <si>
    <t>Specialiste Genre</t>
  </si>
  <si>
    <t>31 MAR 2023
SEGBEMON Ahignongbé Christiane Malvina
segbemonmalvina@gmail.com</t>
  </si>
  <si>
    <t>Specialiste gestion des infrastructures de données</t>
  </si>
  <si>
    <t>01 SEP 2023
DOTONOU Agossou Tétédé Cosme
cosme.dotonou@gmail.com</t>
  </si>
  <si>
    <t>Rating text</t>
  </si>
  <si>
    <t>Score</t>
  </si>
  <si>
    <t>Highly Unsatisfactory (HU)</t>
  </si>
  <si>
    <t>Unsatisfactory (U)</t>
  </si>
  <si>
    <t>Moderately Unsatisfactory (MU)</t>
  </si>
  <si>
    <t>Moderately Satisfactory (MS)</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</si>
  <si>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</si>
  <si>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</si>
  <si>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</si>
  <si>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</si>
  <si>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</si>
  <si>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</si>
  <si>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</si>
  <si>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</si>
  <si>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</si>
  <si>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</si>
  <si>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</si>
  <si>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</si>
  <si>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</si>
  <si>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</si>
  <si>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</si>
  <si>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</si>
  <si>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</si>
  <si>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</si>
  <si>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</si>
  <si>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</si>
  <si>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</si>
  <si>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</si>
  <si>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</si>
  <si>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</si>
  <si>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</si>
  <si>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</si>
  <si>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</si>
  <si>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</si>
  <si>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</si>
  <si>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</si>
  <si>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</si>
  <si>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</si>
  <si>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</si>
  <si>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</si>
  <si>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</si>
  <si>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</si>
  <si>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</si>
  <si>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</si>
  <si>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</si>
  <si>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</si>
  <si>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</si>
  <si>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</si>
  <si>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</si>
  <si>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</si>
  <si>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</si>
  <si>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</si>
  <si>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</si>
  <si>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</si>
  <si>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</si>
  <si>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</si>
  <si>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</si>
  <si>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</si>
  <si>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</si>
  <si>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</si>
  <si>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</si>
  <si>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</si>
  <si>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</si>
  <si>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</si>
  <si>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</si>
  <si>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</si>
  <si>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</si>
  <si>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</si>
  <si>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</si>
  <si>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</si>
  <si>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</si>
  <si>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</si>
  <si>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</si>
  <si>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</si>
  <si>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</si>
  <si>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</si>
  <si>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</si>
  <si>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</si>
  <si>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</si>
  <si>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</si>
  <si>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</si>
  <si>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</si>
  <si>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</si>
  <si>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</si>
  <si>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</si>
  <si>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</si>
  <si>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</si>
  <si>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</si>
  <si>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</si>
  <si>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</si>
  <si>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</si>
  <si>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</si>
  <si>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</si>
  <si>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</si>
  <si>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</si>
  <si>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</si>
  <si>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</si>
  <si>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</si>
  <si>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</si>
  <si>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</si>
  <si>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</si>
  <si>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</si>
  <si>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</si>
  <si>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</si>
  <si>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</si>
  <si>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</si>
  <si>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</si>
  <si>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</si>
  <si>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</si>
  <si>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</si>
  <si>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</si>
  <si>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</si>
  <si>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</si>
  <si>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</si>
  <si>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</si>
  <si>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</si>
  <si>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</si>
  <si>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</si>
  <si>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</si>
  <si>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</si>
  <si>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</si>
  <si>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</si>
  <si>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</si>
  <si>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</si>
  <si>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</si>
  <si>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</si>
  <si>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</si>
  <si>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</si>
  <si>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</si>
  <si>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</si>
  <si>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</si>
  <si>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</si>
  <si>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</si>
  <si>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</si>
  <si>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</si>
  <si>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</si>
  <si>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</si>
  <si>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</si>
  <si>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</si>
  <si>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</si>
  <si>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</si>
  <si>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</si>
  <si>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</si>
  <si>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</si>
  <si>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</si>
  <si>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</si>
  <si>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</si>
  <si>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</si>
  <si>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</si>
  <si>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</si>
  <si>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</si>
  <si>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</si>
  <si>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</si>
  <si>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</si>
  <si>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</si>
  <si>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</si>
  <si>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</si>
  <si>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</si>
  <si>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</si>
  <si>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</si>
  <si>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</si>
  <si>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</si>
  <si>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</si>
  <si>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</si>
  <si>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</si>
  <si>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</si>
  <si>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</si>
  <si>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</si>
  <si>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</si>
  <si>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</si>
  <si>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</si>
  <si>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</si>
  <si>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</si>
  <si>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</si>
  <si>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</si>
  <si>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</si>
  <si>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</si>
  <si>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</si>
  <si>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</si>
  <si>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</si>
  <si>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</si>
  <si>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</si>
  <si>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</si>
  <si>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</si>
  <si>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</si>
  <si>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</si>
  <si>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</si>
  <si>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</si>
  <si>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</si>
  <si>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</si>
  <si>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</si>
  <si>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</si>
  <si>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</si>
  <si>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</si>
  <si>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</si>
  <si>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</si>
  <si>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</si>
  <si>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</si>
  <si>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</si>
  <si>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</si>
  <si>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</si>
  <si>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</si>
  <si>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</si>
  <si>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</si>
  <si>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</si>
  <si>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</si>
  <si>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</si>
  <si>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</si>
  <si>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</si>
  <si>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</si>
  <si>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</si>
  <si>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</si>
  <si>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</si>
  <si>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</si>
  <si>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</si>
  <si>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</si>
  <si>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</si>
  <si>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</si>
  <si>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</si>
  <si>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</si>
  <si>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</si>
  <si>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</si>
  <si>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</si>
  <si>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</si>
  <si>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</si>
  <si>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</si>
  <si>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</si>
  <si>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</si>
  <si>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</si>
  <si>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</si>
  <si>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</si>
  <si>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</si>
  <si>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</si>
  <si>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</si>
  <si>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</si>
  <si>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</si>
  <si>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</si>
  <si>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</si>
  <si>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</si>
  <si>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</si>
  <si>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</si>
  <si>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</si>
  <si>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</si>
  <si>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</si>
  <si>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</si>
  <si>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</si>
  <si>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</si>
  <si>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</si>
  <si>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</si>
  <si>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</si>
  <si>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</si>
  <si>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</si>
  <si>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</si>
  <si>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</si>
  <si>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</si>
  <si>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</si>
  <si>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</si>
  <si>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</si>
  <si>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</si>
  <si>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</si>
  <si>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</si>
  <si>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</si>
  <si>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</si>
  <si>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</si>
  <si>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</si>
  <si>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</si>
  <si>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</si>
  <si>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</si>
  <si>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</si>
  <si>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</si>
  <si>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</si>
  <si>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</si>
  <si>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</si>
  <si>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</si>
  <si>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</si>
  <si>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</si>
  <si>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</si>
  <si>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</si>
  <si>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</si>
  <si>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</si>
  <si>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</si>
  <si>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</si>
  <si>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</si>
  <si>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</si>
  <si>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International Waters</t>
  </si>
  <si>
    <t>Land Degradation</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</si>
  <si>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</si>
  <si>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</si>
  <si>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</si>
  <si>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</si>
  <si>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</si>
  <si>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</si>
  <si>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</si>
  <si>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</si>
  <si>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</si>
  <si>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</si>
  <si>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</si>
  <si>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</si>
  <si>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Outcome 1.1:
Institutional arrangements enhanced for coordinating information and data from the energy and AFOLU sectors into ETF processes and reports</t>
  </si>
  <si>
    <t>Number of institutions with ability to respond to the requirements of the ETF in a coordinated way</t>
  </si>
  <si>
    <t>0</t>
  </si>
  <si>
    <t>At least 1</t>
  </si>
  <si>
    <t>At least 2</t>
  </si>
  <si>
    <t>Output 1.1.1: Assessment prepared regarding institutional arrangements, data collection, analysis and reporting capacity gaps and needs for meeting ETF requirements with specific focus on the priority NDC actions for the energy and AFOLU sectors</t>
  </si>
  <si>
    <t>Number of staff in relevant positions who are interviewed for the assessment</t>
  </si>
  <si>
    <t>10</t>
  </si>
  <si>
    <t>At least 20</t>
  </si>
  <si>
    <t>Output 1.1.2: Awareness raised amongst the energy and AFOLU sectors policy makers and practitioners on mainstreaming institutional arrangements in the ETF processes</t>
  </si>
  <si>
    <t>Number of staff in relevant positions who participated in awareness raising events delivered by the project</t>
  </si>
  <si>
    <t>At least 50% of the core staff at MCVDD, MAEP and ME designated to be part of the inventory team participating in at least one capacity development event</t>
  </si>
  <si>
    <t>At least 75% of the core staff at MCVDD, MAEP and ME designated to be part of the inventory team participating in at least one capacity development event</t>
  </si>
  <si>
    <t>Output 1.1.3: A roadmap for achieving the ETF institutional arrangements for the energy and AFOLU sectors prepared and adopted</t>
  </si>
  <si>
    <t>Number of roadmap completed</t>
  </si>
  <si>
    <t>1</t>
  </si>
  <si>
    <t>Output 1.1.4: A sustainable multi-sectoral coordination mechanism strengthened integrating relevant institutions/ stakeholders into national UNFCCC reporting processes.</t>
  </si>
  <si>
    <t>Number of relevant institutions involved</t>
  </si>
  <si>
    <t>2</t>
  </si>
  <si>
    <t>At least 3</t>
  </si>
  <si>
    <t>Outcome 1.2: Data and information collection, QA/QC processes and system infrastructure enhanced</t>
  </si>
  <si>
    <t>Degree of improved institutional capacity and infrastructure in data processing and archiving</t>
  </si>
  <si>
    <t>Output 1.2.1: Best practices on data and information acquisition and system infrastructure in the energy and AFOLU sectors collected and shared with other relevant priority sectors</t>
  </si>
  <si>
    <t>Number of best practices identified and shared</t>
  </si>
  <si>
    <t>At least 5</t>
  </si>
  <si>
    <t>Output 1.2.2: Regular and systematic documentation and archiving procedures as well as quality assurance and quality control processes improved to ensure accuracy and sustainability of MRV and M&amp;E systems in the energy and AFOLU sectors</t>
  </si>
  <si>
    <t>Number of improved procedures/processes</t>
  </si>
  <si>
    <t>At least 2 (common documentation and archiving procedure and improved QA/QC plan taking into account all components of the climate change report - inventory, monitoring of mitigation and adaptation measures and support received)</t>
  </si>
  <si>
    <t>Output 1.2.3: Information management system and infrastructure for the energy and AFOLU sectors upgraded</t>
  </si>
  <si>
    <t>Number of improved systems</t>
  </si>
  <si>
    <t>Outcome 2.1: Monitoring of NDC mitigation activities and reporting on inventories of greenhouse gases from the energy and AFOLU sectors strengthened</t>
  </si>
  <si>
    <t>Degree of increased institutional capacity on the enhanced transparency framework</t>
  </si>
  <si>
    <t>At least 1 national/ sectoral report prepared integrating tracking of progress in the implementation of NDC mitigation activities</t>
  </si>
  <si>
    <t>Output 2.1.1: Technical capacity enhanced for relevant institutions to adopt and mainstream ETF-enhanced MRV Global Products and other international tools for monitoring, reporting and verifying the implementation of priority NDC mitigation activities from the energy and AFOLU sectors</t>
  </si>
  <si>
    <t>Number of beneficiaries from capacity building activities developed by the project (disaggregated by gender)</t>
  </si>
  <si>
    <t>At least 30% of the core staff at MCVDD, MAEP and ME designated to be part of the inventory team participated in at least one capacity development event</t>
  </si>
  <si>
    <t>At least 75% of the core staff at MCVDD, MAEP and ME designated to be part of the inventory team participated in at least one capacity development event</t>
  </si>
  <si>
    <t>Output 2.1.2: Knowledge of methodologies to collect activity data increased and country-specific emission factors developed in the energy and AFOLU sectors</t>
  </si>
  <si>
    <t>Number of staff with demonstrated increased capacity</t>
  </si>
  <si>
    <t>At least 10</t>
  </si>
  <si>
    <t>Number of emission factors developed</t>
  </si>
  <si>
    <t>Output 2.1.3: National/sectoral reports prepared and submitted on inventory of greenhouse gases from the energy and AFOLU sectors consistent with latest UNFCCC reporting guidelines.</t>
  </si>
  <si>
    <t>Number of sectoral reports produced</t>
  </si>
  <si>
    <t>Outcome 3.1: Monitoring and evaluation of NDC priority adaptation actions in the energy and AFOLU sectors strengthened sectors</t>
  </si>
  <si>
    <t>Number of national/ sectoral reports integrating the M&amp;E framework</t>
  </si>
  <si>
    <t>Output 3.1.1: Technical capacity enhanced in relevant institutions to adopt and mainstream ETF-enhanced M&amp;E Global Products and other international tools for monitoring and evaluating NDC priority adaptation actions in the energy and AFOLU sectors</t>
  </si>
  <si>
    <t>Number of beneficiaries from capacity building activities delivered by the project (disaggregated by gender)</t>
  </si>
  <si>
    <t>At least 30% of core staff at MCVDD, MAEP and ME designated to the GHG inventory team and NDC research team have participated in at least one capacity-building event.</t>
  </si>
  <si>
    <t>At least 75% of core staff at MCVDD, MAEP and ME designated to the NC, BUR and NDC research teams have participated in at least one capacity-building event.</t>
  </si>
  <si>
    <t>67,16%</t>
  </si>
  <si>
    <t>Output 3.1.2: National/sectoral appropriate indicators and monitoring and evaluation framework developed for NDC priority adaptation actions in the energy and AFOLU sectors</t>
  </si>
  <si>
    <t>Number of M&amp;E indicators developed/selected</t>
  </si>
  <si>
    <t>Number of staff trained on M&amp;E framework</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</si>
  <si>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</si>
  <si>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</si>
  <si>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</si>
  <si>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</si>
  <si>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</si>
  <si>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</si>
  <si>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t>
  </si>
  <si>
    <t>Lead Technical Officer13</t>
  </si>
  <si>
    <t>GEF Operational Focal Point</t>
  </si>
  <si>
    <t>Comments/reasons¹² justifying the ratings for FY2025 and any changes (positive or negative) in the ratings since the previous reporting period</t>
  </si>
  <si>
    <t>The PMU is satisfied with the project results despite concerns about recurring delays in the availibility of funds transferred by FAO. This situation is due to the procedures of the national Treasury Department where the project bank account is held. The project team is working to implement adaptation measures to address this critical challenge and move the project forward.</t>
  </si>
  <si>
    <t>The project was subjected to a 12-month no-cost  extension and progress toward logframe's indicators seems not on tracked despite the PMU's optimism. Some doubts about the achievement of all targets by the new NTE.</t>
  </si>
  <si>
    <t>The measure put in place for funds transaction in the country has slowed down the access on time of the project funds by the implementing agency.</t>
  </si>
  <si>
    <t>No comments</t>
  </si>
  <si>
    <t>Measures to address MS, MU, U and HU ratings on Section 2 above</t>
  </si>
  <si>
    <t>Outcome</t>
  </si>
  <si>
    <t>Action(s) to be taken</t>
  </si>
  <si>
    <t>By whom?</t>
  </si>
  <si>
    <t>By When?</t>
  </si>
  <si>
    <t>All outcomes</t>
  </si>
  <si>
    <t>Find an arrangement with the government for ease the projects implementation</t>
  </si>
  <si>
    <t>FAOR in contact with RC and other UN agencies</t>
  </si>
  <si>
    <t>ASAP</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</si>
  <si>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</si>
  <si>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</si>
  <si>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</si>
  <si>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</si>
  <si>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</si>
  <si>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</si>
  <si>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</si>
  <si>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Outcome 1.1: Institutional arrangements enhanced for coordinating information and data from the energy and AFOLU sectors into ETF processes and reports</t>
  </si>
  <si>
    <t>Output.1.1.1: Assessment prepared regarding institutional arrangements, data collection, analysis and reporting capacity gaps and needs for meeting ETF requirements with specific focus on the priority NDC actions for the energy and AFOLU sectors</t>
  </si>
  <si>
    <t>Number of staff in relevant positions who are knowledgeable about ETF and related institutional responsibilities, ETF, data collection, analysis and reporting requirements</t>
  </si>
  <si>
    <t>N/A</t>
  </si>
  <si>
    <t>Availability of legal or other type of provisions defining ETF-compliant institutional  arrangements</t>
  </si>
  <si>
    <t>In progress</t>
  </si>
  <si>
    <t xml:space="preserve">Output 1.2.1: Best practices on data and information acquisition and system infrastructure in the energy and AFOLU sectors collected and shared with other relevant priority sectors  </t>
  </si>
  <si>
    <t xml:space="preserve">Number of best practices identified and shared </t>
  </si>
  <si>
    <t>Number of interconnected nodes</t>
  </si>
  <si>
    <t xml:space="preserve">Number of beneficiaries from capacity building activities developed by the project (disaggregated by gender) </t>
  </si>
  <si>
    <t>Output 2.1.2: Knowledge of  methodologies to collect activity data increased and country-specific emission factors developed in the energy and AFOLU sectors</t>
  </si>
  <si>
    <t xml:space="preserve">Number of staff with demonstrated increased capacity </t>
  </si>
  <si>
    <t>Here, the focus will no longer be on developing emission factors, but rather on developing the methodology for developing emission factors; selecting and encouraging institutions capable of doing so. (methodologies currently being finalized)</t>
  </si>
  <si>
    <t>Output 2.1.3: National/ sectoral reports prepared and submitted on inventory of greenhouse gases from the energy and AFOLU sectors consistent with latest UNFCCC reporting guidelines.</t>
  </si>
  <si>
    <t>3 sectorial reports 
(agriculture, forestry, energy)</t>
  </si>
  <si>
    <t xml:space="preserve">Outcome 3.1: Monitoring and evaluation of NDC priority adaptation actions in the energy and AFOLU sectors strengthened </t>
  </si>
  <si>
    <t>0 
(training not yet started as of June 30, 2025)</t>
  </si>
  <si>
    <t>Output 3.1.3: National reports prepared on priority adaptation activities in the energy and AFOLU sectors consistent with the latest ETF available guidance.</t>
  </si>
  <si>
    <t>Number of sectoral reports integrating ETF principles developed</t>
  </si>
  <si>
    <t>2 reports in progress 
(biennial transparency report, 4th national communication)</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</si>
  <si>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</si>
  <si>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</si>
  <si>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</si>
  <si>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Lead Technical Officer</t>
  </si>
  <si>
    <t>GEF Operational Focal Point (OFP)</t>
  </si>
  <si>
    <t>FY2025 Implementation Objective rating10</t>
  </si>
  <si>
    <t>Comments/reasons justifying the ratings for FY2025 and any changes (positive or negative) in the ratings since the previous reporting period</t>
  </si>
  <si>
    <t>No Comments</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</si>
  <si>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</si>
  <si>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</si>
  <si>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</si>
  <si>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r>
      <t xml:space="preserve">The progress made in the implementation of the project during the period under review is as follows:
The implementation of the Capacity Building Initiative for Transparency (CBIT) in Benin has made significant progress: 42 of the 51 planned activities have been fully implemented to date and important milestones have been achieved.  
</t>
    </r>
    <r>
      <rPr>
        <b/>
        <sz val="9"/>
        <color theme="1"/>
        <rFont val="Arial"/>
        <family val="2"/>
      </rPr>
      <t>Improvement of institutional arrangements</t>
    </r>
    <r>
      <rPr>
        <sz val="9"/>
        <color theme="1"/>
        <rFont val="Arial"/>
        <family val="2"/>
      </rPr>
      <t xml:space="preserve">
Following the inconclusive validation workshop (validation not pronounced) of the proposals for improvement in terms of institutional arrangements (institutional arrangements, multisectoral coordination mechanisms, implementation roadmaps, capacity building plan, etc.), the consultant has integrated the observations and suggestions and the final validation is expected soon. At the same time, regulatory acts (orders, decrees, partnership agreements) are being drafted and are benefiting from consultations with the parties involved.
</t>
    </r>
    <r>
      <rPr>
        <b/>
        <sz val="9"/>
        <color theme="1"/>
        <rFont val="Arial"/>
        <family val="2"/>
      </rPr>
      <t xml:space="preserve">Implementation of an MRV information management system
</t>
    </r>
    <r>
      <rPr>
        <sz val="9"/>
        <color theme="1"/>
        <rFont val="Arial"/>
        <family val="2"/>
      </rPr>
      <t xml:space="preserve">After the design of the system (functional architecture, activity diagram, user case diagram, model), the list of material and equipment needs expressed by the sectors and validated by the Ministry's Department of Information Systems (DSI/MCVT)  was sent to FAO for acquisition. The latter has just launched the procurement process.
</t>
    </r>
    <r>
      <rPr>
        <b/>
        <sz val="9"/>
        <color theme="1"/>
        <rFont val="Arial"/>
        <family val="2"/>
      </rPr>
      <t>Capacity building on MRV emissions - mitigation</t>
    </r>
    <r>
      <rPr>
        <sz val="9"/>
        <color theme="1"/>
        <rFont val="Arial"/>
        <family val="2"/>
      </rPr>
      <t xml:space="preserve">
The draft report on the proposed improvements (methodological guide, procedures manual, QA/QC protocol, archiving and documentation protocol, capacity-building plan and materials, etc.) has been tabled and is awaiting validation. Following the training of the AFOLU and Energy sectoral groups on the requirements of the ETF and GHG inventory tools and methodologies, the sectors benefited from continuous support in the preparation of the national GHG inventory as part of the development of the BTR1 (improvement of spreadsheets, readjustment of time series, disaggregation of certain data,  etc.). AFOLU sectors have also received training on MRV mitigation, BTR requirements and tools such as NEXT and the NDC tracking tool.
</t>
    </r>
    <r>
      <rPr>
        <b/>
        <sz val="9"/>
        <color theme="1"/>
        <rFont val="Arial"/>
        <family val="2"/>
      </rPr>
      <t xml:space="preserve">Capacity building on ES adaptation
</t>
    </r>
    <r>
      <rPr>
        <sz val="9"/>
        <color theme="1"/>
        <rFont val="Arial"/>
        <family val="2"/>
      </rPr>
      <t>The draft report on the proposed improvements (updating of indicators, proposal for a monitoring and evaluation system) has been submitted and is awaiting validation.</t>
    </r>
  </si>
  <si>
    <t>Please provide a summary paragraph on challenges of project implementation consistent with the information reported in section 2 and 3 of the PIR (Max 400 words) (This section will be uploaded to the GEF portal)</t>
  </si>
  <si>
    <t>The major challenge in the implementation of this project remains the management and quarterly fundraising mode which amplifies the consequences of late transfers on implementation.</t>
  </si>
  <si>
    <t>Implementation of Exit Strategy</t>
  </si>
  <si>
    <t xml:space="preserve">Has the project developed an Exit Strategy? If yes, please describe the progress to implement it.
</t>
  </si>
  <si>
    <t xml:space="preserve">How is the project enhancing institutional capacities to foster country ownership for more durable / sustained results?
</t>
  </si>
  <si>
    <t>5. Environmental and Social Safeguards (ESS): risks from the project</t>
  </si>
  <si>
    <t>Initial ESS Risk Classification (at CEO Endorsement/Approval Stage)</t>
  </si>
  <si>
    <t>Low</t>
  </si>
  <si>
    <t>New environmental and social risks.</t>
  </si>
  <si>
    <t>None</t>
  </si>
  <si>
    <t>Progress made towards implementing the Enivronmental and Social Management Plan (ESMP) (only for Moderate and High Risk Projects)</t>
  </si>
  <si>
    <t>Due to its thematic and institutional nature, the initiative is inherently consistent with environmental and social standards. Activities focused on capacity-building and improved transparency systems contribute positively to the achievement of environmental and social objectives. Continued compliance with the principles of the ESMP is ensured through regular monitoring and integration of environmental and social considerations into all phases of the initiative's implementation.</t>
  </si>
  <si>
    <t>Grievance Redress Mechanism (GRM)</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</si>
  <si>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</si>
  <si>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</si>
  <si>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</si>
  <si>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</si>
  <si>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</si>
  <si>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</si>
  <si>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</si>
  <si>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Political</t>
  </si>
  <si>
    <t>Lack of political will to support the project activities due to change government</t>
  </si>
  <si>
    <t>Institutional</t>
  </si>
  <si>
    <t>Substantial</t>
  </si>
  <si>
    <t>Lack of coordination among concerned ministries and local government authorities</t>
  </si>
  <si>
    <t>Moderate</t>
  </si>
  <si>
    <t xml:space="preserve">Limited cooperation on data and information sharing among stakeholders </t>
  </si>
  <si>
    <t>Inability for the government to fund the ETF related activities beyond the project cycle</t>
  </si>
  <si>
    <t>Social</t>
  </si>
  <si>
    <t>Gender mainstreaming hindered by resistance from local and national stakeholders</t>
  </si>
  <si>
    <t>Environmental</t>
  </si>
  <si>
    <t>Transparency related work loses momentum as the Paris Agreement is not adopted</t>
  </si>
  <si>
    <t>Climate</t>
  </si>
  <si>
    <t>COVID and other pandemics</t>
  </si>
  <si>
    <t>Project overall risk rating (Low, Moderate, Substantial or High):</t>
  </si>
  <si>
    <t>FY2024 rating</t>
  </si>
  <si>
    <t>FY2025 rating</t>
  </si>
  <si>
    <t>Comments/reason for the rating for FY2025 and any changes (positive or negative) in the rating since the previous reporting period</t>
  </si>
  <si>
    <t>There are no major dangers that could constitute an obstacle to this project.
Nevertheless, constant vigilance is required to maintain the positive trajectory of the project</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</si>
  <si>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</si>
  <si>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</si>
  <si>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</si>
  <si>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</si>
  <si>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</si>
  <si>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</si>
  <si>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</si>
  <si>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</si>
  <si>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</si>
  <si>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</si>
  <si>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</si>
  <si>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</si>
  <si>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</si>
  <si>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</si>
  <si>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</si>
  <si>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</si>
  <si>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</si>
  <si>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Components and cost</t>
  </si>
  <si>
    <t xml:space="preserve">Institutional and implementation arrangements </t>
  </si>
  <si>
    <t>Financial management</t>
  </si>
  <si>
    <t>Implementation schedule</t>
  </si>
  <si>
    <t>Executing Entity</t>
  </si>
  <si>
    <t>Executing Entity Category</t>
  </si>
  <si>
    <t>Minor project objective change</t>
  </si>
  <si>
    <t>Safeguards</t>
  </si>
  <si>
    <t>Risk analysis</t>
  </si>
  <si>
    <t>Increase of GEF project financing up to 5%</t>
  </si>
  <si>
    <t>Co-financing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</si>
  <si>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</si>
  <si>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</si>
  <si>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</si>
  <si>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</si>
  <si>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</si>
  <si>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</si>
  <si>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</si>
  <si>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</si>
  <si>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</si>
  <si>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Government Institutions</t>
  </si>
  <si>
    <t>Ministère du Cadre de Vie et des Transports, en charge du développement durable (MCVT)</t>
  </si>
  <si>
    <t>Direct Beneficiary (Government Institution/Agency)</t>
  </si>
  <si>
    <t>Presence as a member of the PSC and the Technical Committee.
Strategic direction and technical support of the project. Participation in the implementation of corrective actions identified during the diagnostic evaluation</t>
  </si>
  <si>
    <t>Ministère de l'Agriculture, de l'Élevage et de la Pêche (MAEP)</t>
  </si>
  <si>
    <t>Ministère de l'Énergie (ME)</t>
  </si>
  <si>
    <t>Ministère des Affaires Sociales et de la Microfinance (MASMF)</t>
  </si>
  <si>
    <t>Comité National sur les Changements Climatiques (CNCC)</t>
  </si>
  <si>
    <t>Ministère de l'Enseignement Supérieur et de la Recherche Scientifique (MESRS)</t>
  </si>
  <si>
    <t>Ministère de la Décentralisation et de la Gouvernance Locale (MDGL) /ANCB</t>
  </si>
  <si>
    <t>NGOs</t>
  </si>
  <si>
    <t>ONG UPE</t>
  </si>
  <si>
    <t>Collaboration</t>
  </si>
  <si>
    <t>ONG PRO ENVIRONNEMENT</t>
  </si>
  <si>
    <t>Private Sector entities</t>
  </si>
  <si>
    <t>Chambre de Commerce et de l'Industrie du Bénin (CCIB)</t>
  </si>
  <si>
    <t xml:space="preserve">Others </t>
  </si>
  <si>
    <t>Contact persons</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</si>
  <si>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</si>
  <si>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</si>
  <si>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</si>
  <si>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</si>
  <si>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</si>
  <si>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</si>
  <si>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Integration of parity and equitable access to resources criteria into the proposed MRV institutional arrangements. 
Development of gender-disaggregated indicators and data in data collection sheets and methodologies and monitoring procedures.</t>
  </si>
  <si>
    <t>b. Improving women's participation and decision making</t>
  </si>
  <si>
    <t>Organization of capacity-building workshops with moderate gender balance among sectoral participants. 
Proposal for quotas for women's representation in committees and decision-making bodies.</t>
  </si>
  <si>
    <t>c. generating socio-economic benefits or services for women</t>
  </si>
  <si>
    <t>Development of consultation protocols and indicators systematically including women's groups in the evaluation of climate actions</t>
  </si>
  <si>
    <t>Any other good practices on gender</t>
  </si>
  <si>
    <t>Training of sectoral teams on gender analysis applied to MRV.
Revision of methodological guides to include gender sensitivity checklists in all proposed MRV procedures.</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</si>
  <si>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</si>
  <si>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</si>
  <si>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</si>
  <si>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</si>
  <si>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Not Applicable</t>
  </si>
  <si>
    <t xml:space="preserve"> If NO, how does the project identify, collect and document good practices? </t>
  </si>
  <si>
    <t>Related elements were incorporated into the communication strategy developed and validated. It is planned to collect, structure, archive, share and update best practices</t>
  </si>
  <si>
    <t xml:space="preserve">Please list good practices, including key-technical and/or institutional innovations, from the project thus far. </t>
  </si>
  <si>
    <r>
      <t xml:space="preserve">In terms of project management, several good practices have been put in place for the success of the project:
</t>
    </r>
    <r>
      <rPr>
        <b/>
        <sz val="9"/>
        <color theme="1"/>
        <rFont val="Arial"/>
        <family val="2"/>
      </rPr>
      <t>Knowledge Management, Collaboration and Communication:</t>
    </r>
    <r>
      <rPr>
        <sz val="9"/>
        <color theme="1"/>
        <rFont val="Arial"/>
        <family val="2"/>
      </rPr>
      <t xml:space="preserve">
• Creation of a SharePoint space for data sharing and archiving of finalized media
• Setting up a Google Drive for document sharing to facilitate collaboration
• Organize WhatsApp forums and exchange meetings via Teams or Google Meet for smooth and seamless communication 
• Collective management of difficulties with the assurance that all media use a predefined chain and a mainly thematic initiative
• Setting up an internal hard drive to back up project resources
• Developed and shared summaries and key messages in the form of flyers and brochures
</t>
    </r>
    <r>
      <rPr>
        <b/>
        <sz val="9"/>
        <color theme="1"/>
        <rFont val="Arial"/>
        <family val="2"/>
      </rPr>
      <t>Technical innovations:</t>
    </r>
    <r>
      <rPr>
        <sz val="9"/>
        <color theme="1"/>
        <rFont val="Arial"/>
        <family val="2"/>
      </rPr>
      <t xml:space="preserve">
• Introduction and training on new tools (NEXT, NDC Tracking Tool, etc.) to members of the national reporting clusters
• Provision of the FAO self-learning platform on the NEXT tool
• Development of the national MRV platform currently underway
• Cloud archiving and free access to the tools and materials of the various training sessions
• Continuous online support of the AFOLU and Energy sectoral groups in the preparation of the first biennial transparency report and the Fourth National Communication
• Updating and development of the procedures manual on inventories and mitigation assessment (pending validation)
• Development of a Monitoring and Evaluation system for adaptation actions (pending validation)
</t>
    </r>
    <r>
      <rPr>
        <b/>
        <sz val="9"/>
        <color theme="1"/>
        <rFont val="Arial"/>
        <family val="2"/>
      </rPr>
      <t>Institutional innovations:</t>
    </r>
    <r>
      <rPr>
        <sz val="9"/>
        <color theme="1"/>
        <rFont val="Arial"/>
        <family val="2"/>
      </rPr>
      <t xml:space="preserve">
• Proposal for a new institutional arrangement (pending validation)
• Drafting of legal and regulatory acts on MRV (awaiting signature)</t>
    </r>
  </si>
  <si>
    <t>Communication strategy:
Does the project have a communication strategy?</t>
  </si>
  <si>
    <t xml:space="preserve"> Please provide a brief overview of the communications successes and challenges this fiscal year.</t>
  </si>
  <si>
    <t>During the period under review, we worked hard to strengthen the visibility and notoriety of the initiative, in particular through: 
- strong media coverage organized around the various activities; 
- the involvement of media focal points for a greater effect of media coverage; 
- an awareness and popularization campaign initiated and currently being deployed;
- the various social media accounts of the initiative regularly updated and used to make useful information available and mark a real presence of the initiative via the web,
- a video element in progress to retrace the journey of the initiative and highlight the achievements;
- communication and awareness-raising materials to be used for the upcoming wave of capacity-building, currently being designed, 
- the production of a radio-based thematic programme.
The main communication challenges this year are as follows:
- ensure permanent cohesion within the management unit;
- Successfully finalize the production of the video element in progress;
- ensure greater visibility of the initiative's actions and interventions;
- Establish a reliable system for the sustainability of achievements;
- Ensure the effective implementation of as many of the residual activities of the Communications Strategy as possible before the end date of the Initiative.</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</si>
  <si>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</si>
  <si>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None
(As the project is essentially thematic, none of the technical activities implemented to date has allowed us to have a direct impact on the living conditions of the populations).</t>
  </si>
  <si>
    <t>Please provide links to related website, social media account</t>
  </si>
  <si>
    <t xml:space="preserve">https://www.facebook.com/share/v/1FzMuvrgyC/ 
https://www.facebook.com/share/p/1Rx8ymUpz4/
https://www.facebook.com/share/p/1E5AFpTd3V/
https://reportermediasmonde.com/pour-une-meilleure-coordination-des-donnees-sur-les-emissions-de-gaz-a-effet-de-serre/ 
Système Mrv/Transparence climatique: La Cbit renforce les capacités des institutions nationales 
https://www.facebook.com/lanationbenin?mibextid=ZbWKwL 
https://youtu.be/rhDPA6xtA6k?si=d8F_O0rygcssfh9x
https://www.youtube.com/live/LPHttr5EwQY?si=pjgF9pd6mGjNs0rx
https://lepotentiel.bj/2025/04/16/pour-repondre-aux-exigences-du-cadre-de-transparence-renforcee-de-laccord-de-paris-les-experts-nationaux-des-structures-techniques-a-lecole-du-mrv-a-lokossa/
https://www.facebook.com/share/p/1Z2paEmwuh/
https://www.facebook.com/share/p/16kCHZ9vGW/
https://www.facebook.com/share/p/16awCpLxUh/
https://www.facebook.com/share/p/19K8b11Sce/
https://www.facebook.com/share/p/15of5sNHak/
https://lanation.bj/actualites/systeme-mrv-et-transparence-les-avancees-de-linitiative-cbit-presentees-aux-cadres-sectoriels?fbclid=IwY2xjawJ406RleHRuA2FlbQIxMQABHomiP2IHXDPmOOKBqBUrbr5t--_mnqSbmBnP1sj7U57399V5T9pmwtayYabq_aem_5T_PO2Iiy-fyJTH88tJCuw&amp;sfnsn=wa
Dr Martial Amou au sujet de la transparence climatique: « Elle est essentielle pour la gouvernance des changements climatiques »
https://youtu.be/FRmjeVu9QSI?si=SHVZMTh5gcvSoS3w
https://lepotentiel.bj/2025/04/26/systeme-mrv-et-transparence-climatique-la-maquette-et-larchitecture-du-futur-systeme-national-de-gestion-informatique-des-donnees-climatiques-exposee/
</t>
  </si>
  <si>
    <t xml:space="preserve">Please provide a list of publications, leaflets, video materials, newsletters, or other communications assets publised on the web, if any. </t>
  </si>
  <si>
    <t>Please indicate the Communication and/or knowledge management focal point's name and contact detais.</t>
  </si>
  <si>
    <t>Mrs. AYOLA Olayèmi Lydia
Communication and Knowledge Management Specialist of the CBIT-Benin Project
E-mail: ayolalydia@gmail.com / cbit.benin@gmail.com
Phone: +229 01 97 14 17 51 / +229 01 95 23 74 73</t>
  </si>
  <si>
    <t xml:space="preserve">12. Indigenous Peoples and Local Communites Involvement </t>
  </si>
  <si>
    <t>Are Indigenous Peoples and local communities involved in the project (as per the approved Project Document)? If yes, please briefly explain.</t>
  </si>
  <si>
    <t>If applicable, please describe the process and current status of on-going/completed, legitimate consultations to obtain Free, Prior and Informed Consent (FPIC) with the indigenous communities. 
The project works closely with local communities, who are an integral part of the steering and technical committees. They are represented by the Association of Municipalities of Benin and actively participate in the project's activities.</t>
  </si>
  <si>
    <t>13. Co-Financing Table</t>
  </si>
  <si>
    <t>Sources of Co-financing</t>
  </si>
  <si>
    <t>Name of Co-financer</t>
  </si>
  <si>
    <t>Type of Co-financing</t>
  </si>
  <si>
    <t>Amount Confirmed at CEO endorsement/approval (in USD)</t>
  </si>
  <si>
    <t>Actual Amount Materialized at 30 June 2025 (in USD)</t>
  </si>
  <si>
    <t>Ministère du Cadre de Vie et des Transports, in charge of sustainable development (MCVT)</t>
  </si>
  <si>
    <t>In-kind</t>
  </si>
  <si>
    <t>GEF agency</t>
  </si>
  <si>
    <t>FAO</t>
  </si>
  <si>
    <t>Grant</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</si>
  <si>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</si>
  <si>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</si>
  <si>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</si>
  <si>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</si>
  <si>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</si>
  <si>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</si>
  <si>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</si>
  <si>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</si>
  <si>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</si>
  <si>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</si>
  <si>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</si>
  <si>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Direction Générale de l'Environnement et du Climat, Ministère du Cadre de Vie et des Transports, en charge du développement durable (MCVT)</t>
  </si>
  <si>
    <t>Headquarters of the Project Management Unit in Cotonou, Benin</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</si>
  <si>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</si>
  <si>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</si>
  <si>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</si>
  <si>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</si>
  <si>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</si>
  <si>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</si>
  <si>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</si>
  <si>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</si>
  <si>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Despite some initial delays in accessing funds, the project has made significant progress. Nonetheless, the PMU team will need to further expedite implementation to ensure activities are completed within the no-cost extension period</t>
  </si>
  <si>
    <t>The project has delivered significantly on its outcomes, it is expected that the remaining outcomes will be achieved within the project’s no-cost extension period</t>
  </si>
  <si>
    <t>Recipient Country Government</t>
  </si>
  <si>
    <t>n/a</t>
  </si>
  <si>
    <t>31/122026</t>
  </si>
  <si>
    <t>ongoing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</si>
</sst>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76" x14ac:knownFonts="1">
    <font>
      <sz val="11"/>
      <color theme="1"/>
      <name val="Aptos Narrow"/>
      <family val="2"/>
      <scheme val="minor"/>
    </font>
    <font>
      <sz val="12"/>
      <color theme="1"/>
      <name val="Aptos Narrow"/>
      <family val="2"/>
      <scheme val="minor"/>
    </font>
    <font>
      <sz val="11"/>
      <color theme="1"/>
      <name val="Arial"/>
      <family val="2"/>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8.5"/>
      <color theme="1"/>
      <name val="Arial"/>
      <family val="2"/>
    </font>
    <font>
      <b/>
      <sz val="11"/>
      <color theme="1"/>
      <name val="Arial"/>
      <family val="2"/>
    </font>
    <font>
      <b/>
      <sz val="9"/>
      <name val="Arial"/>
      <family val="2"/>
    </font>
    <font>
      <b/>
      <sz val="11"/>
      <color theme="1"/>
      <name val="Aptos Narrow"/>
      <family val="2"/>
      <scheme val="minor"/>
    </font>
    <font>
      <b/>
      <sz val="11"/>
      <color rgb="FFFFFF00"/>
      <name val="Aptos Narrow"/>
      <family val="2"/>
      <scheme val="minor"/>
    </font>
    <font>
      <b/>
      <sz val="11"/>
      <color rgb="FFFF0000"/>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sz val="20"/>
      <color rgb="FFFF0000"/>
      <name val="Aptos Narrow"/>
      <family val="2"/>
      <scheme val="minor"/>
    </font>
    <font>
      <b/>
      <sz val="8"/>
      <color theme="1"/>
      <name val="Arial"/>
      <family val="2"/>
    </font>
    <font>
      <sz val="8.6999999999999993"/>
      <color theme="1"/>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sz val="20"/>
      <color rgb="FFFFFF00"/>
      <name val="Aptos Narrow"/>
      <family val="2"/>
      <scheme val="minor"/>
    </font>
    <font>
      <b/>
      <sz val="13"/>
      <color theme="1"/>
      <name val="Aptos Narrow"/>
      <family val="2"/>
      <scheme val="minor"/>
    </font>
    <font>
      <sz val="13"/>
      <color theme="1"/>
      <name val="Aptos Narrow"/>
      <family val="2"/>
      <scheme val="minor"/>
    </font>
    <font>
      <sz val="13"/>
      <color rgb="FFFF0000"/>
      <name val="Aptos Narrow"/>
      <family val="2"/>
      <scheme val="minor"/>
    </font>
    <font>
      <b/>
      <sz val="15"/>
      <color rgb="FFFFFF00"/>
      <name val="Aptos Narrow"/>
      <family val="2"/>
      <scheme val="minor"/>
    </font>
    <font>
      <sz val="13"/>
      <name val="Aptos Narrow"/>
      <family val="2"/>
      <scheme val="minor"/>
    </font>
    <font>
      <b/>
      <sz val="13"/>
      <name val="Aptos Narrow"/>
      <family val="2"/>
      <scheme val="minor"/>
    </font>
    <font>
      <b/>
      <sz val="9"/>
      <color rgb="FF000000"/>
      <name val="Arial"/>
      <family val="2"/>
    </font>
    <font>
      <sz val="11"/>
      <name val="Aptos Narrow"/>
      <family val="2"/>
      <scheme val="minor"/>
    </font>
    <font>
      <b/>
      <sz val="11"/>
      <name val="Aptos Narrow"/>
      <family val="2"/>
      <scheme val="minor"/>
    </font>
    <font>
      <sz val="13"/>
      <color theme="1"/>
      <name val="Arial"/>
      <family val="2"/>
    </font>
    <font>
      <sz val="12"/>
      <color rgb="FF242424"/>
      <name val="Aptos Narrow"/>
      <family val="2"/>
    </font>
    <font>
      <b/>
      <sz val="12"/>
      <color theme="1"/>
      <name val="Aptos Narrow"/>
      <family val="2"/>
      <scheme val="minor"/>
    </font>
    <font>
      <b/>
      <sz val="12"/>
      <color rgb="FF000000"/>
      <name val="Aptos Narrow"/>
      <family val="2"/>
    </font>
    <font>
      <b/>
      <sz val="10"/>
      <color rgb="FF000000"/>
      <name val="Arial"/>
      <family val="2"/>
    </font>
    <font>
      <u/>
      <sz val="13"/>
      <name val="Aptos Narrow"/>
      <family val="2"/>
      <scheme val="minor"/>
    </font>
    <font>
      <b/>
      <u/>
      <sz val="13"/>
      <color theme="1"/>
      <name val="Aptos Narrow"/>
      <family val="2"/>
      <scheme val="minor"/>
    </font>
    <font>
      <sz val="13"/>
      <name val="Aptos Narrow"/>
      <family val="2"/>
    </font>
    <font>
      <b/>
      <sz val="13"/>
      <color rgb="FFFF0000"/>
      <name val="Aptos Narrow"/>
      <family val="2"/>
      <scheme val="minor"/>
    </font>
    <font>
      <u/>
      <sz val="13"/>
      <color theme="10"/>
      <name val="Aptos Narrow"/>
      <family val="2"/>
      <scheme val="minor"/>
    </font>
    <font>
      <u/>
      <sz val="13"/>
      <color rgb="FF0000FF"/>
      <name val="Aptos Narrow"/>
      <family val="2"/>
      <scheme val="minor"/>
    </font>
    <font>
      <b/>
      <sz val="15"/>
      <color rgb="FFFF0000"/>
      <name val="Aptos Narrow"/>
      <family val="2"/>
      <scheme val="minor"/>
    </font>
    <font>
      <sz val="13"/>
      <color rgb="FF000000"/>
      <name val="Aptos Narrow"/>
      <family val="2"/>
      <scheme val="minor"/>
    </font>
    <font>
      <sz val="11"/>
      <color rgb="FF000000"/>
      <name val="Aptos Narrow"/>
      <family val="2"/>
    </font>
    <font>
      <b/>
      <sz val="11"/>
      <color rgb="FF000000"/>
      <name val="Aptos Narrow"/>
      <family val="2"/>
    </font>
    <font>
      <b/>
      <sz val="10"/>
      <name val="Arial"/>
      <family val="2"/>
    </font>
    <font>
      <u/>
      <sz val="11"/>
      <name val="Aptos Narrow"/>
      <family val="2"/>
      <scheme val="minor"/>
    </font>
    <font>
      <b/>
      <sz val="9"/>
      <color rgb="FFFF0000"/>
      <name val="Arial"/>
      <family val="2"/>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8"/>
      <color theme="1"/>
      <name val="Arial"/>
      <family val="2"/>
    </font>
    <font>
      <sz val="8"/>
      <color theme="1"/>
      <name val="Aptos Narrow"/>
      <family val="2"/>
      <scheme val="minor"/>
    </font>
    <font>
      <u/>
      <sz val="9"/>
      <color theme="10"/>
      <name val="Aptos Narrow"/>
      <family val="2"/>
      <scheme val="minor"/>
    </font>
    <font>
      <b/>
      <sz val="11"/>
      <name val="Arial"/>
      <family val="2"/>
    </font>
  </fonts>
  <fills count="16">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rgb="FFFFFFFF"/>
        <bgColor rgb="FF000000"/>
      </patternFill>
    </fill>
    <fill>
      <patternFill patternType="solid">
        <fgColor theme="3" tint="0.89999084444715716"/>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indexed="64"/>
      </bottom>
      <diagonal/>
    </border>
    <border>
      <left style="thin">
        <color indexed="64"/>
      </left>
      <right/>
      <top style="thin">
        <color rgb="FF000000"/>
      </top>
      <bottom/>
      <diagonal/>
    </border>
    <border>
      <left style="thin">
        <color rgb="FF000000"/>
      </left>
      <right/>
      <top style="thin">
        <color rgb="FF000000"/>
      </top>
      <bottom style="thin">
        <color rgb="FF000000"/>
      </bottom>
      <diagonal/>
    </border>
  </borders>
  <cellStyleXfs count="2">
    <xf numFmtId="0" fontId="0" fillId="0" borderId="0"/>
    <xf numFmtId="0" fontId="14" fillId="0" borderId="0"/>
  </cellStyleXfs>
  <cellXfs count="426">
    <xf numFmtId="0" fontId="0" fillId="0" borderId="0" xfId="0"/>
    <xf numFmtId="0" fontId="0" fillId="0" borderId="0" xfId="0" applyAlignment="1">
      <alignment wrapText="1"/>
    </xf>
    <xf numFmtId="0" fontId="9" fillId="0" borderId="0" xfId="0" applyFont="1"/>
    <xf numFmtId="0" fontId="0" fillId="0" borderId="0" xfId="0" applyAlignment="1">
      <alignment vertical="top"/>
    </xf>
    <xf numFmtId="0" fontId="12" fillId="0" borderId="0" xfId="0" applyFont="1"/>
    <xf numFmtId="0" fontId="15" fillId="6" borderId="13" xfId="0" applyFont="1" applyFill="1" applyBorder="1" applyAlignment="1">
      <alignment vertical="top" wrapText="1"/>
    </xf>
    <xf numFmtId="0" fontId="15" fillId="7" borderId="13" xfId="0" applyFont="1" applyFill="1" applyBorder="1" applyAlignment="1">
      <alignment vertical="top" wrapText="1"/>
    </xf>
    <xf numFmtId="0" fontId="9" fillId="0" borderId="0" xfId="0" applyFont="1" applyAlignment="1">
      <alignment wrapText="1"/>
    </xf>
    <xf numFmtId="0" fontId="9" fillId="0" borderId="0" xfId="0" applyFont="1" applyAlignment="1">
      <alignment horizontal="left" vertical="top" wrapText="1"/>
    </xf>
    <xf numFmtId="0" fontId="9" fillId="0" borderId="0" xfId="0" applyFont="1" applyAlignment="1">
      <alignment vertical="top"/>
    </xf>
    <xf numFmtId="0" fontId="13" fillId="0" borderId="0" xfId="0" applyFont="1" applyAlignment="1">
      <alignment vertical="center"/>
    </xf>
    <xf numFmtId="0" fontId="17" fillId="0" borderId="0" xfId="1"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12" fillId="0" borderId="0" xfId="0" applyFont="1" applyAlignment="1">
      <alignment horizontal="center"/>
    </xf>
    <xf numFmtId="0" fontId="9" fillId="0" borderId="0" xfId="0" applyFont="1" applyAlignment="1">
      <alignment vertical="top" wrapText="1"/>
    </xf>
    <xf numFmtId="0" fontId="9"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top" wrapText="1"/>
    </xf>
    <xf numFmtId="0" fontId="13" fillId="0" borderId="0" xfId="0" applyFont="1" applyAlignment="1">
      <alignment horizontal="left"/>
    </xf>
    <xf numFmtId="0" fontId="12" fillId="0" borderId="0" xfId="0" quotePrefix="1" applyFont="1" applyAlignment="1">
      <alignment horizontal="left"/>
    </xf>
    <xf numFmtId="0" fontId="12" fillId="0" borderId="0" xfId="0" quotePrefix="1" applyFont="1"/>
    <xf numFmtId="0" fontId="9" fillId="0" borderId="1" xfId="0" applyFont="1" applyBorder="1" applyAlignment="1">
      <alignment vertical="top" wrapText="1"/>
    </xf>
    <xf numFmtId="0" fontId="10" fillId="0" borderId="0" xfId="0" applyFont="1" applyAlignment="1">
      <alignment horizontal="left"/>
    </xf>
    <xf numFmtId="0" fontId="7" fillId="0" borderId="0" xfId="0" applyFont="1" applyAlignment="1">
      <alignment horizontal="left"/>
    </xf>
    <xf numFmtId="0" fontId="14" fillId="0" borderId="0" xfId="1"/>
    <xf numFmtId="0" fontId="26" fillId="0" borderId="0" xfId="0" applyFont="1"/>
    <xf numFmtId="0" fontId="27" fillId="0" borderId="0" xfId="0" applyFont="1"/>
    <xf numFmtId="0" fontId="0" fillId="0" borderId="9" xfId="0" applyBorder="1"/>
    <xf numFmtId="0" fontId="25" fillId="0" borderId="0" xfId="0" applyFont="1"/>
    <xf numFmtId="0" fontId="10" fillId="0" borderId="0" xfId="0" applyFont="1"/>
    <xf numFmtId="0" fontId="19" fillId="0" borderId="1" xfId="0" applyFont="1" applyBorder="1" applyAlignment="1">
      <alignment vertical="center" wrapText="1"/>
    </xf>
    <xf numFmtId="0" fontId="0" fillId="0" borderId="0" xfId="0" applyAlignment="1">
      <alignment vertical="center" wrapText="1"/>
    </xf>
    <xf numFmtId="0" fontId="36" fillId="0" borderId="0" xfId="1" applyFont="1" applyAlignment="1">
      <alignment wrapText="1"/>
    </xf>
    <xf numFmtId="0" fontId="23" fillId="0" borderId="0" xfId="0" applyFont="1" applyAlignment="1">
      <alignment horizontal="left"/>
    </xf>
    <xf numFmtId="0" fontId="16" fillId="0" borderId="0" xfId="0" applyFont="1" applyAlignment="1">
      <alignment vertical="top" wrapText="1"/>
    </xf>
    <xf numFmtId="0" fontId="37" fillId="0" borderId="0" xfId="0" applyFont="1" applyAlignment="1">
      <alignment wrapText="1"/>
    </xf>
    <xf numFmtId="0" fontId="0" fillId="0" borderId="0" xfId="0" applyAlignment="1">
      <alignment horizontal="left"/>
    </xf>
    <xf numFmtId="0" fontId="9" fillId="0" borderId="0" xfId="0" applyFont="1" applyAlignment="1">
      <alignment horizontal="left"/>
    </xf>
    <xf numFmtId="0" fontId="0" fillId="0" borderId="6" xfId="0" applyBorder="1"/>
    <xf numFmtId="0" fontId="0" fillId="0" borderId="7" xfId="0" applyBorder="1"/>
    <xf numFmtId="0" fontId="39" fillId="0" borderId="0" xfId="0" applyFont="1" applyAlignment="1">
      <alignment horizontal="left"/>
    </xf>
    <xf numFmtId="0" fontId="40" fillId="0" borderId="0" xfId="0" applyFont="1"/>
    <xf numFmtId="0" fontId="41" fillId="0" borderId="0" xfId="0" applyFont="1"/>
    <xf numFmtId="0" fontId="44" fillId="0" borderId="0" xfId="0" applyFont="1"/>
    <xf numFmtId="0" fontId="47" fillId="0" borderId="0" xfId="0" applyFont="1"/>
    <xf numFmtId="0" fontId="49" fillId="0" borderId="0" xfId="0" applyFont="1"/>
    <xf numFmtId="0" fontId="3" fillId="0" borderId="0" xfId="0" applyFont="1"/>
    <xf numFmtId="0" fontId="14" fillId="0" borderId="0" xfId="1" applyAlignment="1">
      <alignment horizontal="left"/>
    </xf>
    <xf numFmtId="0" fontId="54" fillId="0" borderId="0" xfId="1" applyFont="1"/>
    <xf numFmtId="0" fontId="33" fillId="3" borderId="1" xfId="0" applyFont="1" applyFill="1" applyBorder="1" applyAlignment="1">
      <alignment horizontal="center" vertical="center" wrapText="1"/>
    </xf>
    <xf numFmtId="0" fontId="57" fillId="0" borderId="0" xfId="0" applyFont="1"/>
    <xf numFmtId="0" fontId="41" fillId="0" borderId="0" xfId="0" applyFont="1" applyAlignment="1">
      <alignment wrapText="1"/>
    </xf>
    <xf numFmtId="0" fontId="59" fillId="0" borderId="0" xfId="1" applyFont="1" applyAlignment="1">
      <alignment wrapText="1"/>
    </xf>
    <xf numFmtId="0" fontId="1" fillId="0" borderId="0" xfId="0" applyFont="1"/>
    <xf numFmtId="0" fontId="10" fillId="5" borderId="0" xfId="0" applyFont="1" applyFill="1" applyAlignment="1">
      <alignment vertical="top" wrapText="1"/>
    </xf>
    <xf numFmtId="0" fontId="10" fillId="5" borderId="4" xfId="0" applyFont="1" applyFill="1" applyBorder="1" applyAlignment="1">
      <alignment vertical="top" wrapText="1"/>
    </xf>
    <xf numFmtId="0" fontId="10" fillId="5" borderId="5" xfId="0" applyFont="1" applyFill="1" applyBorder="1" applyAlignment="1">
      <alignment vertical="top" wrapText="1"/>
    </xf>
    <xf numFmtId="0" fontId="10" fillId="5" borderId="3" xfId="0" applyFont="1" applyFill="1" applyBorder="1" applyAlignment="1">
      <alignment vertical="top" wrapText="1"/>
    </xf>
    <xf numFmtId="0" fontId="10" fillId="5" borderId="8" xfId="0" applyFont="1" applyFill="1" applyBorder="1" applyAlignment="1">
      <alignment vertical="top" wrapText="1"/>
    </xf>
    <xf numFmtId="0" fontId="10" fillId="5" borderId="2" xfId="0" applyFont="1" applyFill="1" applyBorder="1" applyAlignment="1">
      <alignment vertical="top" wrapText="1"/>
    </xf>
    <xf numFmtId="0" fontId="0" fillId="0" borderId="6" xfId="0" applyBorder="1" applyAlignment="1">
      <alignment wrapText="1"/>
    </xf>
    <xf numFmtId="0" fontId="0" fillId="0" borderId="7" xfId="0" applyBorder="1" applyAlignment="1">
      <alignment wrapText="1"/>
    </xf>
    <xf numFmtId="0" fontId="0" fillId="0" borderId="9" xfId="0" applyBorder="1" applyAlignment="1">
      <alignment wrapText="1"/>
    </xf>
    <xf numFmtId="0" fontId="65" fillId="0" borderId="0" xfId="1" applyFont="1"/>
    <xf numFmtId="0" fontId="0" fillId="8" borderId="41" xfId="0" applyFill="1" applyBorder="1" applyAlignment="1">
      <alignment vertical="center" wrapText="1"/>
    </xf>
    <xf numFmtId="0" fontId="0" fillId="8" borderId="40" xfId="0" applyFill="1" applyBorder="1" applyAlignment="1">
      <alignment vertical="center" wrapText="1"/>
    </xf>
    <xf numFmtId="0" fontId="0" fillId="11" borderId="41" xfId="0" applyFill="1" applyBorder="1" applyAlignment="1">
      <alignment vertical="center" wrapText="1"/>
    </xf>
    <xf numFmtId="0" fontId="0" fillId="11" borderId="40" xfId="0" applyFill="1" applyBorder="1" applyAlignment="1">
      <alignment vertical="center" wrapText="1"/>
    </xf>
    <xf numFmtId="0" fontId="25" fillId="9" borderId="34" xfId="0" applyFont="1" applyFill="1" applyBorder="1" applyAlignment="1">
      <alignment vertical="center" wrapText="1"/>
    </xf>
    <xf numFmtId="0" fontId="25" fillId="9" borderId="36" xfId="0" applyFont="1" applyFill="1" applyBorder="1" applyAlignment="1">
      <alignment vertical="center" wrapText="1"/>
    </xf>
    <xf numFmtId="0" fontId="0" fillId="9" borderId="37" xfId="0" applyFill="1" applyBorder="1" applyAlignment="1">
      <alignment vertical="center" wrapText="1"/>
    </xf>
    <xf numFmtId="0" fontId="0" fillId="9" borderId="38" xfId="0" applyFill="1" applyBorder="1" applyAlignment="1">
      <alignment vertical="center" wrapText="1"/>
    </xf>
    <xf numFmtId="0" fontId="62" fillId="10" borderId="32" xfId="0" applyFont="1" applyFill="1" applyBorder="1"/>
    <xf numFmtId="0" fontId="62" fillId="10" borderId="33" xfId="0" applyFont="1" applyFill="1" applyBorder="1"/>
    <xf numFmtId="0" fontId="63" fillId="10" borderId="34" xfId="0" applyFont="1" applyFill="1" applyBorder="1" applyAlignment="1">
      <alignment wrapText="1"/>
    </xf>
    <xf numFmtId="0" fontId="63" fillId="10" borderId="36" xfId="0" applyFont="1" applyFill="1" applyBorder="1" applyAlignment="1">
      <alignment wrapText="1"/>
    </xf>
    <xf numFmtId="0" fontId="62" fillId="10" borderId="37" xfId="0" applyFont="1" applyFill="1" applyBorder="1" applyAlignment="1">
      <alignment wrapText="1"/>
    </xf>
    <xf numFmtId="0" fontId="62" fillId="10" borderId="38" xfId="0" applyFont="1" applyFill="1" applyBorder="1" applyAlignment="1">
      <alignment wrapText="1"/>
    </xf>
    <xf numFmtId="0" fontId="67" fillId="10" borderId="0" xfId="0" applyFont="1" applyFill="1" applyAlignment="1">
      <alignment wrapText="1"/>
    </xf>
    <xf numFmtId="0" fontId="67" fillId="10" borderId="35" xfId="0" applyFont="1" applyFill="1" applyBorder="1" applyAlignment="1">
      <alignment wrapText="1"/>
    </xf>
    <xf numFmtId="0" fontId="68" fillId="9" borderId="32" xfId="0" applyFont="1" applyFill="1" applyBorder="1"/>
    <xf numFmtId="0" fontId="68" fillId="9" borderId="33" xfId="0" applyFont="1" applyFill="1" applyBorder="1"/>
    <xf numFmtId="0" fontId="68" fillId="9" borderId="0" xfId="0" applyFont="1" applyFill="1" applyAlignment="1">
      <alignment vertical="center" wrapText="1"/>
    </xf>
    <xf numFmtId="0" fontId="68" fillId="9" borderId="35" xfId="0" applyFont="1" applyFill="1" applyBorder="1" applyAlignment="1">
      <alignment vertical="center" wrapText="1"/>
    </xf>
    <xf numFmtId="0" fontId="69" fillId="8" borderId="39" xfId="0" applyFont="1" applyFill="1" applyBorder="1" applyAlignment="1">
      <alignment horizontal="center" vertical="center" wrapText="1"/>
    </xf>
    <xf numFmtId="0" fontId="69" fillId="11" borderId="39" xfId="0" applyFont="1" applyFill="1" applyBorder="1" applyAlignment="1">
      <alignment horizontal="center" vertical="center" wrapText="1"/>
    </xf>
    <xf numFmtId="0" fontId="70" fillId="9" borderId="31" xfId="0" applyFont="1" applyFill="1" applyBorder="1"/>
    <xf numFmtId="0" fontId="70" fillId="10" borderId="31" xfId="0" applyFont="1" applyFill="1" applyBorder="1"/>
    <xf numFmtId="0" fontId="48" fillId="12" borderId="31" xfId="0" applyFont="1" applyFill="1" applyBorder="1"/>
    <xf numFmtId="0" fontId="48" fillId="12" borderId="32" xfId="0" applyFont="1" applyFill="1" applyBorder="1"/>
    <xf numFmtId="0" fontId="48" fillId="12" borderId="33" xfId="0" applyFont="1" applyFill="1" applyBorder="1"/>
    <xf numFmtId="0" fontId="30" fillId="12" borderId="34" xfId="0" applyFont="1" applyFill="1" applyBorder="1"/>
    <xf numFmtId="0" fontId="30" fillId="12" borderId="0" xfId="0" applyFont="1" applyFill="1"/>
    <xf numFmtId="0" fontId="47" fillId="12" borderId="30" xfId="0" applyFont="1" applyFill="1" applyBorder="1"/>
    <xf numFmtId="0" fontId="30" fillId="12" borderId="35" xfId="0" applyFont="1" applyFill="1" applyBorder="1"/>
    <xf numFmtId="0" fontId="47" fillId="12" borderId="40" xfId="0" applyFont="1" applyFill="1" applyBorder="1"/>
    <xf numFmtId="0" fontId="30" fillId="12" borderId="36" xfId="0" applyFont="1" applyFill="1" applyBorder="1"/>
    <xf numFmtId="0" fontId="30" fillId="12" borderId="37" xfId="0" applyFont="1" applyFill="1" applyBorder="1"/>
    <xf numFmtId="0" fontId="30" fillId="12" borderId="38" xfId="0" applyFont="1" applyFill="1" applyBorder="1"/>
    <xf numFmtId="0" fontId="0" fillId="0" borderId="49" xfId="0" applyBorder="1"/>
    <xf numFmtId="0" fontId="40" fillId="0" borderId="49" xfId="0" applyFont="1" applyBorder="1"/>
    <xf numFmtId="0" fontId="41" fillId="0" borderId="49" xfId="0" applyFont="1" applyBorder="1"/>
    <xf numFmtId="0" fontId="9" fillId="0" borderId="1" xfId="0" applyFont="1" applyBorder="1" applyAlignment="1">
      <alignment horizontal="left" vertical="top" wrapText="1"/>
    </xf>
    <xf numFmtId="0" fontId="32"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4" fillId="0" borderId="0" xfId="0" applyFont="1" applyAlignment="1">
      <alignment vertical="center"/>
    </xf>
    <xf numFmtId="0" fontId="60" fillId="0" borderId="0" xfId="0" applyFont="1"/>
    <xf numFmtId="0" fontId="55" fillId="0" borderId="0" xfId="0" applyFont="1"/>
    <xf numFmtId="0" fontId="45" fillId="0" borderId="0" xfId="0" applyFont="1"/>
    <xf numFmtId="0" fontId="56" fillId="0" borderId="0" xfId="0" applyFont="1"/>
    <xf numFmtId="0" fontId="43" fillId="0" borderId="0" xfId="0" applyFont="1"/>
    <xf numFmtId="0" fontId="51" fillId="0" borderId="0" xfId="0" applyFont="1"/>
    <xf numFmtId="0" fontId="50" fillId="0" borderId="0" xfId="0" applyFont="1"/>
    <xf numFmtId="0" fontId="52" fillId="0" borderId="0" xfId="0" applyFont="1"/>
    <xf numFmtId="0" fontId="61" fillId="0" borderId="0" xfId="0" applyFont="1"/>
    <xf numFmtId="0" fontId="42" fillId="0" borderId="0" xfId="0" applyFont="1"/>
    <xf numFmtId="0" fontId="44" fillId="0" borderId="0" xfId="0" applyFont="1" applyAlignment="1">
      <alignment vertical="top"/>
    </xf>
    <xf numFmtId="0" fontId="0" fillId="0" borderId="0" xfId="0" applyAlignment="1">
      <alignment horizontal="left" vertical="center" indent="1"/>
    </xf>
    <xf numFmtId="0" fontId="27" fillId="0" borderId="49" xfId="0" applyFont="1" applyBorder="1"/>
    <xf numFmtId="0" fontId="41" fillId="0" borderId="49" xfId="0" applyFont="1" applyBorder="1" applyAlignment="1">
      <alignment horizontal="left" vertical="center" indent="1"/>
    </xf>
    <xf numFmtId="0" fontId="40" fillId="0" borderId="49" xfId="0" applyFont="1" applyBorder="1" applyAlignment="1">
      <alignment horizontal="left" vertical="center" indent="2"/>
    </xf>
    <xf numFmtId="0" fontId="41" fillId="0" borderId="49" xfId="0" applyFont="1" applyBorder="1" applyAlignment="1">
      <alignment horizontal="left" vertical="center" indent="2"/>
    </xf>
    <xf numFmtId="0" fontId="25" fillId="0" borderId="49" xfId="0" applyFont="1" applyBorder="1"/>
    <xf numFmtId="0" fontId="58" fillId="0" borderId="0" xfId="1" applyFont="1"/>
    <xf numFmtId="0" fontId="58" fillId="0" borderId="0" xfId="1" applyFont="1" applyAlignment="1">
      <alignment horizontal="left" vertical="center"/>
    </xf>
    <xf numFmtId="0" fontId="48" fillId="0" borderId="0" xfId="0" applyFont="1"/>
    <xf numFmtId="0" fontId="30" fillId="0" borderId="49" xfId="0" applyFont="1" applyBorder="1"/>
    <xf numFmtId="0" fontId="0" fillId="0" borderId="49" xfId="0" applyBorder="1" applyAlignment="1">
      <alignment horizontal="left" vertical="center" indent="1"/>
    </xf>
    <xf numFmtId="0" fontId="25" fillId="0" borderId="49" xfId="0" applyFont="1" applyBorder="1" applyAlignment="1">
      <alignment horizontal="left" vertical="center" indent="2"/>
    </xf>
    <xf numFmtId="0" fontId="9" fillId="0" borderId="49" xfId="0" applyFont="1" applyBorder="1" applyAlignment="1">
      <alignment vertical="top" wrapText="1"/>
    </xf>
    <xf numFmtId="0" fontId="9" fillId="0" borderId="49" xfId="0" applyFont="1" applyBorder="1" applyAlignment="1">
      <alignment horizontal="left" vertical="top" wrapText="1"/>
    </xf>
    <xf numFmtId="0" fontId="8" fillId="0" borderId="0" xfId="0" applyFont="1" applyAlignment="1">
      <alignment horizontal="center" vertical="top"/>
    </xf>
    <xf numFmtId="0" fontId="7" fillId="0" borderId="0" xfId="0" applyFont="1"/>
    <xf numFmtId="0" fontId="9" fillId="0" borderId="0" xfId="0" applyFont="1" applyAlignment="1">
      <alignment vertical="center" wrapText="1"/>
    </xf>
    <xf numFmtId="0" fontId="41" fillId="0" borderId="0" xfId="0" applyFont="1" applyAlignment="1">
      <alignment vertical="center"/>
    </xf>
    <xf numFmtId="0" fontId="9" fillId="5" borderId="0" xfId="0" applyFont="1" applyFill="1" applyAlignment="1">
      <alignment vertical="center" wrapText="1"/>
    </xf>
    <xf numFmtId="0" fontId="7" fillId="0" borderId="0" xfId="0" applyFont="1" applyAlignment="1">
      <alignment wrapText="1"/>
    </xf>
    <xf numFmtId="14" fontId="9" fillId="5" borderId="0" xfId="0" applyNumberFormat="1" applyFont="1" applyFill="1" applyAlignment="1">
      <alignment vertical="center" wrapText="1"/>
    </xf>
    <xf numFmtId="0" fontId="29" fillId="5" borderId="0" xfId="0" applyFont="1" applyFill="1" applyAlignment="1">
      <alignment horizontal="left" vertical="center" wrapText="1"/>
    </xf>
    <xf numFmtId="14" fontId="9" fillId="5" borderId="0" xfId="0" applyNumberFormat="1" applyFont="1" applyFill="1" applyAlignment="1">
      <alignment horizontal="right" vertical="center" wrapText="1"/>
    </xf>
    <xf numFmtId="0" fontId="28" fillId="5" borderId="0" xfId="0" applyFont="1" applyFill="1" applyAlignment="1">
      <alignment vertical="center" wrapText="1"/>
    </xf>
    <xf numFmtId="0" fontId="10" fillId="0" borderId="0" xfId="0" applyFont="1" applyAlignment="1">
      <alignment wrapText="1"/>
    </xf>
    <xf numFmtId="164" fontId="9" fillId="5" borderId="0" xfId="0" applyNumberFormat="1" applyFont="1" applyFill="1" applyAlignment="1">
      <alignment vertical="center" wrapText="1"/>
    </xf>
    <xf numFmtId="0" fontId="10" fillId="5" borderId="0" xfId="0" applyFont="1" applyFill="1" applyAlignment="1">
      <alignment wrapText="1"/>
    </xf>
    <xf numFmtId="0" fontId="28" fillId="0" borderId="0" xfId="0" applyFont="1" applyAlignment="1">
      <alignment vertical="center" wrapText="1"/>
    </xf>
    <xf numFmtId="0" fontId="16" fillId="0" borderId="0" xfId="0" applyFont="1"/>
    <xf numFmtId="0" fontId="9" fillId="5" borderId="0" xfId="0" applyFont="1" applyFill="1" applyAlignment="1">
      <alignment horizontal="left" vertical="center" wrapText="1"/>
    </xf>
    <xf numFmtId="0" fontId="9" fillId="0" borderId="0" xfId="0" applyFont="1" applyAlignment="1">
      <alignment vertical="center"/>
    </xf>
    <xf numFmtId="0" fontId="20" fillId="5" borderId="0" xfId="0" applyFont="1" applyFill="1" applyAlignment="1">
      <alignment horizontal="left" wrapText="1"/>
    </xf>
    <xf numFmtId="0" fontId="9" fillId="0" borderId="49" xfId="0" applyFont="1" applyBorder="1" applyAlignment="1">
      <alignment vertical="center"/>
    </xf>
    <xf numFmtId="0" fontId="41" fillId="0" borderId="0" xfId="0" applyFont="1" applyAlignment="1">
      <alignment horizontal="left" vertical="center" indent="1"/>
    </xf>
    <xf numFmtId="0" fontId="9" fillId="5" borderId="0" xfId="0" applyFont="1" applyFill="1" applyAlignment="1">
      <alignment vertical="center"/>
    </xf>
    <xf numFmtId="0" fontId="5" fillId="0" borderId="0" xfId="0" applyFont="1" applyAlignment="1">
      <alignment horizontal="left" vertical="top"/>
    </xf>
    <xf numFmtId="0" fontId="10" fillId="0" borderId="0" xfId="0" applyFont="1" applyAlignment="1">
      <alignment horizontal="left" vertical="top"/>
    </xf>
    <xf numFmtId="0" fontId="40" fillId="0" borderId="0" xfId="0" applyFont="1" applyAlignment="1">
      <alignment horizontal="left" vertical="center" indent="2"/>
    </xf>
    <xf numFmtId="0" fontId="41" fillId="0" borderId="0" xfId="0" applyFont="1" applyAlignment="1">
      <alignment horizontal="left" vertical="center" indent="2"/>
    </xf>
    <xf numFmtId="0" fontId="11" fillId="0" borderId="0" xfId="0" applyFont="1" applyAlignment="1">
      <alignment vertical="top" wrapText="1"/>
    </xf>
    <xf numFmtId="0" fontId="9" fillId="0" borderId="49" xfId="0" applyFont="1" applyBorder="1"/>
    <xf numFmtId="0" fontId="24" fillId="13" borderId="46" xfId="0" applyFont="1" applyFill="1" applyBorder="1" applyAlignment="1">
      <alignment vertical="top" wrapText="1"/>
    </xf>
    <xf numFmtId="0" fontId="24" fillId="13" borderId="43" xfId="0" applyFont="1" applyFill="1" applyBorder="1" applyAlignment="1">
      <alignment vertical="top" wrapText="1"/>
    </xf>
    <xf numFmtId="0" fontId="18" fillId="0" borderId="46" xfId="0" applyFont="1" applyBorder="1" applyAlignment="1">
      <alignment vertical="top" wrapText="1"/>
    </xf>
    <xf numFmtId="0" fontId="18" fillId="0" borderId="54" xfId="0" applyFont="1" applyBorder="1" applyAlignment="1">
      <alignment vertical="top" wrapText="1"/>
    </xf>
    <xf numFmtId="0" fontId="18" fillId="0" borderId="46" xfId="0" applyFont="1" applyBorder="1" applyAlignment="1">
      <alignment horizontal="center" vertical="top" wrapText="1"/>
    </xf>
    <xf numFmtId="0" fontId="18" fillId="0" borderId="50" xfId="0" applyFont="1" applyBorder="1" applyAlignment="1">
      <alignment vertical="top" wrapText="1"/>
    </xf>
    <xf numFmtId="9" fontId="18" fillId="0" borderId="21" xfId="0" applyNumberFormat="1" applyFont="1" applyBorder="1" applyAlignment="1">
      <alignment horizontal="right" vertical="top" wrapText="1"/>
    </xf>
    <xf numFmtId="0" fontId="18" fillId="0" borderId="48" xfId="0" applyFont="1" applyBorder="1" applyAlignment="1">
      <alignment vertical="top" wrapText="1"/>
    </xf>
    <xf numFmtId="0" fontId="18" fillId="0" borderId="21" xfId="0" applyFont="1" applyBorder="1" applyAlignment="1">
      <alignment vertical="top" wrapText="1"/>
    </xf>
    <xf numFmtId="10" fontId="18" fillId="0" borderId="48" xfId="0" applyNumberFormat="1" applyFont="1" applyBorder="1" applyAlignment="1">
      <alignment vertical="top" wrapText="1"/>
    </xf>
    <xf numFmtId="10" fontId="18" fillId="0" borderId="21" xfId="0" applyNumberFormat="1" applyFont="1" applyBorder="1" applyAlignment="1">
      <alignment horizontal="right" vertical="top" wrapText="1"/>
    </xf>
    <xf numFmtId="10" fontId="31" fillId="0" borderId="49" xfId="0" applyNumberFormat="1" applyFont="1" applyBorder="1" applyAlignment="1">
      <alignment horizontal="right" vertical="top"/>
    </xf>
    <xf numFmtId="9" fontId="18" fillId="0" borderId="50" xfId="0" applyNumberFormat="1" applyFont="1" applyBorder="1" applyAlignment="1">
      <alignment horizontal="right" vertical="top" wrapText="1"/>
    </xf>
    <xf numFmtId="9" fontId="18" fillId="14" borderId="21" xfId="0" applyNumberFormat="1" applyFont="1" applyFill="1" applyBorder="1" applyAlignment="1">
      <alignment horizontal="right" vertical="top" wrapText="1"/>
    </xf>
    <xf numFmtId="0" fontId="10" fillId="0" borderId="49" xfId="0" applyFont="1" applyBorder="1"/>
    <xf numFmtId="0" fontId="18" fillId="5" borderId="46" xfId="0" applyFont="1" applyFill="1" applyBorder="1" applyAlignment="1">
      <alignment vertical="top" wrapText="1"/>
    </xf>
    <xf numFmtId="0" fontId="18" fillId="5" borderId="54" xfId="0" applyFont="1" applyFill="1" applyBorder="1" applyAlignment="1">
      <alignment vertical="top" wrapText="1"/>
    </xf>
    <xf numFmtId="0" fontId="18" fillId="5" borderId="50" xfId="0" applyFont="1" applyFill="1" applyBorder="1" applyAlignment="1">
      <alignment vertical="top" wrapText="1"/>
    </xf>
    <xf numFmtId="9" fontId="18" fillId="0" borderId="48" xfId="0" applyNumberFormat="1" applyFont="1" applyBorder="1" applyAlignment="1">
      <alignment vertical="top" wrapText="1"/>
    </xf>
    <xf numFmtId="0" fontId="31" fillId="0" borderId="49" xfId="0" applyFont="1" applyBorder="1"/>
    <xf numFmtId="10" fontId="18" fillId="5" borderId="54" xfId="0" applyNumberFormat="1" applyFont="1" applyFill="1" applyBorder="1" applyAlignment="1">
      <alignment vertical="top" wrapText="1"/>
    </xf>
    <xf numFmtId="10" fontId="18" fillId="5" borderId="50" xfId="0" applyNumberFormat="1" applyFont="1" applyFill="1" applyBorder="1" applyAlignment="1">
      <alignment vertical="top" wrapText="1"/>
    </xf>
    <xf numFmtId="2" fontId="18" fillId="0" borderId="50" xfId="0" applyNumberFormat="1" applyFont="1" applyBorder="1" applyAlignment="1">
      <alignment vertical="top" wrapText="1"/>
    </xf>
    <xf numFmtId="2" fontId="18" fillId="0" borderId="46" xfId="0" applyNumberFormat="1" applyFont="1" applyBorder="1" applyAlignment="1">
      <alignment vertical="top" wrapText="1"/>
    </xf>
    <xf numFmtId="0" fontId="24" fillId="0" borderId="49" xfId="0" applyFont="1" applyBorder="1" applyAlignment="1">
      <alignment vertical="center"/>
    </xf>
    <xf numFmtId="2" fontId="10" fillId="0" borderId="49" xfId="0" applyNumberFormat="1" applyFont="1" applyBorder="1" applyAlignment="1">
      <alignment horizontal="center" vertical="center" wrapText="1"/>
    </xf>
    <xf numFmtId="10" fontId="10" fillId="0" borderId="49" xfId="0" applyNumberFormat="1" applyFont="1" applyBorder="1" applyAlignment="1">
      <alignment vertical="top" wrapText="1"/>
    </xf>
    <xf numFmtId="10" fontId="24" fillId="13" borderId="46" xfId="0" applyNumberFormat="1" applyFont="1" applyFill="1" applyBorder="1" applyAlignment="1">
      <alignment vertical="top" wrapText="1"/>
    </xf>
    <xf numFmtId="0" fontId="66" fillId="0" borderId="0" xfId="0" applyFont="1"/>
    <xf numFmtId="10" fontId="10" fillId="0" borderId="46" xfId="0" applyNumberFormat="1" applyFont="1" applyBorder="1" applyAlignment="1">
      <alignment vertical="top"/>
    </xf>
    <xf numFmtId="10" fontId="10" fillId="0" borderId="46" xfId="0" applyNumberFormat="1" applyFont="1" applyBorder="1" applyAlignment="1">
      <alignment horizontal="center" vertical="center" wrapText="1"/>
    </xf>
    <xf numFmtId="10" fontId="9" fillId="0" borderId="46" xfId="0" applyNumberFormat="1" applyFont="1" applyBorder="1" applyAlignment="1">
      <alignment vertical="top" wrapText="1"/>
    </xf>
    <xf numFmtId="0" fontId="10" fillId="0" borderId="49" xfId="0" applyFont="1" applyBorder="1" applyAlignment="1">
      <alignment vertical="top"/>
    </xf>
    <xf numFmtId="0" fontId="10" fillId="5" borderId="49" xfId="0" applyFont="1" applyFill="1" applyBorder="1" applyAlignment="1">
      <alignment horizontal="center" vertical="center"/>
    </xf>
    <xf numFmtId="0" fontId="9" fillId="0" borderId="46" xfId="0" applyFont="1" applyBorder="1" applyAlignment="1">
      <alignment horizontal="left" vertical="top" wrapText="1"/>
    </xf>
    <xf numFmtId="0" fontId="9" fillId="0" borderId="49" xfId="0" applyFont="1" applyBorder="1" applyAlignment="1">
      <alignment horizontal="left" wrapText="1"/>
    </xf>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0" fontId="3" fillId="0" borderId="0" xfId="0" applyFont="1" applyAlignment="1">
      <alignment horizontal="center" vertical="center"/>
    </xf>
    <xf numFmtId="14" fontId="9" fillId="5" borderId="1" xfId="0" applyNumberFormat="1" applyFont="1" applyFill="1" applyBorder="1" applyAlignment="1">
      <alignment horizontal="left" vertical="center" wrapText="1"/>
    </xf>
    <xf numFmtId="0" fontId="0" fillId="0" borderId="10" xfId="0" applyBorder="1" applyAlignment="1">
      <alignment horizontal="left"/>
    </xf>
    <xf numFmtId="0" fontId="0" fillId="0" borderId="11" xfId="0" applyBorder="1" applyAlignment="1">
      <alignment horizontal="left"/>
    </xf>
    <xf numFmtId="0" fontId="31" fillId="2" borderId="1" xfId="0" applyFont="1" applyFill="1" applyBorder="1" applyAlignment="1">
      <alignment vertical="center" wrapText="1"/>
    </xf>
    <xf numFmtId="0" fontId="0" fillId="0" borderId="10" xfId="0" applyBorder="1"/>
    <xf numFmtId="0" fontId="0" fillId="0" borderId="11" xfId="0" applyBorder="1"/>
    <xf numFmtId="0" fontId="9" fillId="0" borderId="4" xfId="0" applyFont="1" applyBorder="1" applyAlignment="1">
      <alignment vertical="top" wrapText="1"/>
    </xf>
    <xf numFmtId="0" fontId="0" fillId="0" borderId="5" xfId="0" applyBorder="1"/>
    <xf numFmtId="0" fontId="0" fillId="0" borderId="27" xfId="0" applyBorder="1"/>
    <xf numFmtId="0" fontId="0" fillId="0" borderId="8" xfId="0" applyBorder="1"/>
    <xf numFmtId="0" fontId="0" fillId="0" borderId="2" xfId="0" applyBorder="1"/>
    <xf numFmtId="0" fontId="0" fillId="0" borderId="52" xfId="0" applyBorder="1"/>
    <xf numFmtId="0" fontId="9" fillId="5" borderId="1" xfId="0" applyFont="1" applyFill="1" applyBorder="1" applyAlignment="1">
      <alignment horizontal="left" vertical="center" wrapText="1"/>
    </xf>
    <xf numFmtId="0" fontId="0" fillId="0" borderId="6" xfId="0" applyBorder="1"/>
    <xf numFmtId="0" fontId="0" fillId="0" borderId="9" xfId="0" applyBorder="1"/>
    <xf numFmtId="0" fontId="9" fillId="0" borderId="1" xfId="0" applyFont="1" applyBorder="1" applyAlignment="1">
      <alignment vertical="center" wrapText="1"/>
    </xf>
    <xf numFmtId="0" fontId="10" fillId="2" borderId="1" xfId="0" applyFont="1" applyFill="1" applyBorder="1" applyAlignment="1">
      <alignment horizontal="center" vertical="center"/>
    </xf>
    <xf numFmtId="0" fontId="14" fillId="0" borderId="46" xfId="1" applyBorder="1" applyAlignment="1">
      <alignment vertical="center"/>
    </xf>
    <xf numFmtId="0" fontId="9" fillId="2" borderId="1" xfId="0" applyFont="1" applyFill="1" applyBorder="1" applyAlignment="1">
      <alignment vertical="center" wrapText="1"/>
    </xf>
    <xf numFmtId="0" fontId="10" fillId="0" borderId="0" xfId="0" applyFont="1"/>
    <xf numFmtId="14" fontId="9" fillId="0" borderId="1" xfId="0" applyNumberFormat="1" applyFont="1" applyBorder="1" applyAlignment="1">
      <alignment horizontal="left" vertical="center" wrapText="1"/>
    </xf>
    <xf numFmtId="164" fontId="9" fillId="5" borderId="1" xfId="0" applyNumberFormat="1" applyFont="1" applyFill="1" applyBorder="1" applyAlignment="1">
      <alignment vertical="center" wrapText="1"/>
    </xf>
    <xf numFmtId="0" fontId="20" fillId="5" borderId="0" xfId="0" applyFont="1" applyFill="1" applyAlignment="1">
      <alignment horizontal="left" wrapText="1"/>
    </xf>
    <xf numFmtId="0" fontId="9" fillId="5" borderId="1" xfId="0" applyFont="1" applyFill="1" applyBorder="1" applyAlignment="1">
      <alignment vertical="center" wrapText="1"/>
    </xf>
    <xf numFmtId="0" fontId="9" fillId="2" borderId="1" xfId="0" applyFont="1" applyFill="1" applyBorder="1" applyAlignment="1">
      <alignment vertical="center"/>
    </xf>
    <xf numFmtId="0" fontId="7" fillId="0" borderId="0" xfId="0" applyFont="1" applyAlignment="1">
      <alignment wrapText="1"/>
    </xf>
    <xf numFmtId="0" fontId="10" fillId="4" borderId="1" xfId="0" applyFont="1" applyFill="1" applyBorder="1" applyAlignment="1">
      <alignment horizontal="center" vertical="center" wrapText="1"/>
    </xf>
    <xf numFmtId="0" fontId="0" fillId="0" borderId="10" xfId="0" applyBorder="1" applyAlignment="1">
      <alignment wrapText="1"/>
    </xf>
    <xf numFmtId="0" fontId="9" fillId="0" borderId="1" xfId="0" applyFont="1" applyBorder="1" applyAlignment="1">
      <alignment vertical="top" wrapText="1"/>
    </xf>
    <xf numFmtId="0" fontId="0" fillId="0" borderId="16" xfId="0" applyBorder="1"/>
    <xf numFmtId="0" fontId="10" fillId="0" borderId="0" xfId="0" applyFont="1" applyAlignment="1">
      <alignment wrapText="1"/>
    </xf>
    <xf numFmtId="0" fontId="22" fillId="4" borderId="1" xfId="0" applyFont="1" applyFill="1" applyBorder="1" applyAlignment="1">
      <alignment horizontal="center" vertical="center" wrapText="1"/>
    </xf>
    <xf numFmtId="0" fontId="0" fillId="0" borderId="12" xfId="0" applyBorder="1" applyAlignment="1">
      <alignment wrapText="1"/>
    </xf>
    <xf numFmtId="0" fontId="8" fillId="0" borderId="0" xfId="0" applyFont="1" applyAlignment="1">
      <alignment horizontal="center" vertical="top"/>
    </xf>
    <xf numFmtId="0" fontId="10" fillId="2" borderId="14" xfId="0" applyFont="1" applyFill="1" applyBorder="1" applyAlignment="1">
      <alignment horizontal="center" vertical="center"/>
    </xf>
    <xf numFmtId="0" fontId="9" fillId="0" borderId="1" xfId="0" applyFont="1" applyBorder="1" applyAlignment="1">
      <alignment vertical="center"/>
    </xf>
    <xf numFmtId="0" fontId="5" fillId="0" borderId="0" xfId="0" applyFont="1" applyAlignment="1">
      <alignment horizontal="left" vertical="top"/>
    </xf>
    <xf numFmtId="0" fontId="9" fillId="2" borderId="1" xfId="0" applyFont="1" applyFill="1" applyBorder="1" applyAlignment="1">
      <alignment horizontal="left" vertical="center" wrapText="1"/>
    </xf>
    <xf numFmtId="0" fontId="7" fillId="0" borderId="0" xfId="0" applyFont="1"/>
    <xf numFmtId="0" fontId="9" fillId="0" borderId="12" xfId="0" applyFont="1" applyBorder="1" applyAlignment="1">
      <alignment vertical="top" wrapText="1"/>
    </xf>
    <xf numFmtId="0" fontId="9" fillId="0" borderId="54" xfId="0" applyFont="1" applyBorder="1" applyAlignment="1">
      <alignment vertical="top" wrapText="1"/>
    </xf>
    <xf numFmtId="0" fontId="9" fillId="0" borderId="50" xfId="0" applyFont="1" applyBorder="1" applyAlignment="1">
      <alignment vertical="top" wrapText="1"/>
    </xf>
    <xf numFmtId="0" fontId="18" fillId="0" borderId="49" xfId="0" applyFont="1" applyBorder="1" applyAlignment="1">
      <alignment vertical="top" wrapText="1"/>
    </xf>
    <xf numFmtId="0" fontId="9" fillId="0" borderId="0" xfId="0" applyFont="1"/>
    <xf numFmtId="0" fontId="9" fillId="0" borderId="0" xfId="0" applyFont="1" applyAlignment="1">
      <alignment vertical="top" wrapText="1"/>
    </xf>
    <xf numFmtId="2" fontId="18" fillId="0" borderId="46" xfId="0" applyNumberFormat="1" applyFont="1" applyBorder="1" applyAlignment="1">
      <alignment vertical="top" wrapText="1"/>
    </xf>
    <xf numFmtId="0" fontId="9" fillId="0" borderId="48" xfId="0" applyFont="1" applyBorder="1"/>
    <xf numFmtId="0" fontId="75" fillId="0" borderId="49" xfId="0" applyFont="1" applyBorder="1" applyAlignment="1">
      <alignment horizontal="center" vertical="center"/>
    </xf>
    <xf numFmtId="0" fontId="2" fillId="0" borderId="0" xfId="0" applyFont="1"/>
    <xf numFmtId="0" fontId="24" fillId="13" borderId="49" xfId="0" applyFont="1" applyFill="1" applyBorder="1" applyAlignment="1">
      <alignment vertical="top" wrapText="1"/>
    </xf>
    <xf numFmtId="0" fontId="24" fillId="0" borderId="49" xfId="0" applyFont="1" applyBorder="1" applyAlignment="1">
      <alignment horizontal="center" vertical="center"/>
    </xf>
    <xf numFmtId="0" fontId="24" fillId="13" borderId="46" xfId="0" applyFont="1" applyFill="1" applyBorder="1" applyAlignment="1">
      <alignment vertical="top" wrapText="1"/>
    </xf>
    <xf numFmtId="0" fontId="9" fillId="0" borderId="50" xfId="0" applyFont="1" applyBorder="1"/>
    <xf numFmtId="0" fontId="5" fillId="0" borderId="0" xfId="0" applyFont="1" applyAlignment="1">
      <alignment horizontal="center" vertical="center" wrapText="1"/>
    </xf>
    <xf numFmtId="0" fontId="3" fillId="0" borderId="0" xfId="0" applyFont="1"/>
    <xf numFmtId="0" fontId="19" fillId="0" borderId="0" xfId="0" applyFont="1" applyAlignment="1">
      <alignment horizontal="center" vertical="top" wrapText="1"/>
    </xf>
    <xf numFmtId="0" fontId="10" fillId="0" borderId="0" xfId="0" applyFont="1" applyAlignment="1">
      <alignment vertical="top" wrapText="1"/>
    </xf>
    <xf numFmtId="0" fontId="9" fillId="0" borderId="49" xfId="0" applyFont="1" applyBorder="1" applyAlignment="1">
      <alignment vertical="top" wrapText="1"/>
    </xf>
    <xf numFmtId="0" fontId="11" fillId="0" borderId="46" xfId="0" applyFont="1" applyBorder="1" applyAlignment="1">
      <alignment vertical="top" wrapText="1"/>
    </xf>
    <xf numFmtId="0" fontId="9" fillId="0" borderId="51" xfId="0" applyFont="1" applyBorder="1"/>
    <xf numFmtId="0" fontId="18" fillId="0" borderId="46" xfId="0" applyFont="1" applyBorder="1" applyAlignment="1">
      <alignment vertical="top" wrapText="1"/>
    </xf>
    <xf numFmtId="0" fontId="9" fillId="0" borderId="47" xfId="0" applyFont="1" applyBorder="1"/>
    <xf numFmtId="1" fontId="18" fillId="5" borderId="46" xfId="0" applyNumberFormat="1" applyFont="1" applyFill="1" applyBorder="1" applyAlignment="1">
      <alignment vertical="top" wrapText="1"/>
    </xf>
    <xf numFmtId="0" fontId="21" fillId="0" borderId="0" xfId="0" applyFont="1" applyAlignment="1">
      <alignment wrapText="1"/>
    </xf>
    <xf numFmtId="0" fontId="0" fillId="0" borderId="6" xfId="0" applyBorder="1" applyAlignment="1">
      <alignment vertical="top"/>
    </xf>
    <xf numFmtId="0" fontId="0" fillId="0" borderId="3" xfId="0" applyBorder="1" applyAlignment="1">
      <alignment vertical="top"/>
    </xf>
    <xf numFmtId="0" fontId="0" fillId="0" borderId="7" xfId="0" applyBorder="1" applyAlignment="1">
      <alignment vertical="top"/>
    </xf>
    <xf numFmtId="0" fontId="0" fillId="0" borderId="8" xfId="0" applyBorder="1" applyAlignment="1">
      <alignment vertical="top"/>
    </xf>
    <xf numFmtId="0" fontId="0" fillId="0" borderId="9" xfId="0" applyBorder="1" applyAlignment="1">
      <alignment vertical="top"/>
    </xf>
    <xf numFmtId="0" fontId="9" fillId="0" borderId="1" xfId="0" applyFont="1" applyBorder="1" applyAlignment="1">
      <alignment horizontal="center" vertical="top" wrapText="1"/>
    </xf>
    <xf numFmtId="0" fontId="9" fillId="5" borderId="16" xfId="0" applyFont="1" applyFill="1" applyBorder="1" applyAlignment="1">
      <alignment horizontal="center" vertical="center" wrapText="1"/>
    </xf>
    <xf numFmtId="0" fontId="0" fillId="0" borderId="7" xfId="0" applyBorder="1" applyAlignment="1">
      <alignment horizontal="center" wrapText="1"/>
    </xf>
    <xf numFmtId="0" fontId="0" fillId="0" borderId="3"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10" fillId="2" borderId="11" xfId="0" applyFont="1" applyFill="1" applyBorder="1" applyAlignment="1">
      <alignment horizontal="center" vertical="center" wrapText="1"/>
    </xf>
    <xf numFmtId="0" fontId="0" fillId="0" borderId="7" xfId="0" applyBorder="1"/>
    <xf numFmtId="0" fontId="9" fillId="0" borderId="16" xfId="0" applyFont="1" applyBorder="1" applyAlignment="1">
      <alignment vertical="top" wrapText="1"/>
    </xf>
    <xf numFmtId="0" fontId="34" fillId="0" borderId="0" xfId="0" applyFont="1" applyAlignment="1">
      <alignment horizontal="center" vertical="top" wrapText="1"/>
    </xf>
    <xf numFmtId="0" fontId="9" fillId="5" borderId="16" xfId="0" applyFont="1" applyFill="1" applyBorder="1" applyAlignment="1">
      <alignment horizontal="center" vertical="center"/>
    </xf>
    <xf numFmtId="0" fontId="0" fillId="0" borderId="3" xfId="0" applyBorder="1"/>
    <xf numFmtId="0" fontId="9" fillId="0" borderId="1" xfId="0" applyFont="1" applyBorder="1" applyAlignment="1">
      <alignment horizontal="right" vertical="top" wrapText="1"/>
    </xf>
    <xf numFmtId="0" fontId="0" fillId="0" borderId="5" xfId="0" applyBorder="1" applyAlignment="1">
      <alignment horizontal="right" vertical="top"/>
    </xf>
    <xf numFmtId="0" fontId="0" fillId="0" borderId="6" xfId="0" applyBorder="1" applyAlignment="1">
      <alignment horizontal="right" vertical="top"/>
    </xf>
    <xf numFmtId="0" fontId="0" fillId="0" borderId="3" xfId="0" applyBorder="1" applyAlignment="1">
      <alignment horizontal="right" vertical="top"/>
    </xf>
    <xf numFmtId="0" fontId="0" fillId="0" borderId="0" xfId="0" applyAlignment="1">
      <alignment horizontal="right" vertical="top"/>
    </xf>
    <xf numFmtId="0" fontId="0" fillId="0" borderId="7" xfId="0" applyBorder="1" applyAlignment="1">
      <alignment horizontal="right" vertical="top"/>
    </xf>
    <xf numFmtId="0" fontId="9" fillId="5" borderId="18" xfId="0" applyFont="1" applyFill="1" applyBorder="1" applyAlignment="1">
      <alignment horizontal="center" vertical="center"/>
    </xf>
    <xf numFmtId="0" fontId="0" fillId="0" borderId="29" xfId="0" applyBorder="1"/>
    <xf numFmtId="0" fontId="5" fillId="5" borderId="0" xfId="0" applyFont="1" applyFill="1" applyAlignment="1">
      <alignment horizontal="center"/>
    </xf>
    <xf numFmtId="0" fontId="9" fillId="0" borderId="16" xfId="0" applyFont="1" applyBorder="1" applyAlignment="1">
      <alignment horizontal="right" vertical="top" wrapText="1"/>
    </xf>
    <xf numFmtId="0" fontId="0" fillId="0" borderId="8" xfId="0" applyBorder="1" applyAlignment="1">
      <alignment horizontal="right" vertical="top"/>
    </xf>
    <xf numFmtId="0" fontId="0" fillId="0" borderId="2" xfId="0" applyBorder="1" applyAlignment="1">
      <alignment horizontal="right" vertical="top"/>
    </xf>
    <xf numFmtId="0" fontId="0" fillId="0" borderId="9" xfId="0" applyBorder="1" applyAlignment="1">
      <alignment horizontal="right" vertical="top"/>
    </xf>
    <xf numFmtId="0" fontId="9" fillId="3" borderId="46" xfId="0" applyFont="1" applyFill="1" applyBorder="1" applyAlignment="1">
      <alignment vertical="top" wrapText="1"/>
    </xf>
    <xf numFmtId="0" fontId="0" fillId="0" borderId="51" xfId="0" applyBorder="1" applyAlignment="1">
      <alignment vertical="top"/>
    </xf>
    <xf numFmtId="0" fontId="0" fillId="0" borderId="50" xfId="0" applyBorder="1" applyAlignment="1">
      <alignment vertical="top"/>
    </xf>
    <xf numFmtId="0" fontId="0" fillId="0" borderId="5" xfId="0" applyBorder="1" applyAlignment="1">
      <alignment vertical="top"/>
    </xf>
    <xf numFmtId="0" fontId="0" fillId="0" borderId="0" xfId="0" applyAlignment="1">
      <alignment vertical="top"/>
    </xf>
    <xf numFmtId="0" fontId="0" fillId="0" borderId="2" xfId="0" applyBorder="1" applyAlignment="1">
      <alignment vertical="top"/>
    </xf>
    <xf numFmtId="0" fontId="9" fillId="5" borderId="16" xfId="0" applyFont="1" applyFill="1" applyBorder="1" applyAlignment="1">
      <alignment horizontal="left" vertical="center" wrapText="1"/>
    </xf>
    <xf numFmtId="0" fontId="0" fillId="0" borderId="7" xfId="0" applyBorder="1" applyAlignment="1">
      <alignment wrapText="1"/>
    </xf>
    <xf numFmtId="0" fontId="0" fillId="0" borderId="3" xfId="0" applyBorder="1" applyAlignment="1">
      <alignment wrapText="1"/>
    </xf>
    <xf numFmtId="0" fontId="0" fillId="0" borderId="8" xfId="0" applyBorder="1" applyAlignment="1">
      <alignment wrapText="1"/>
    </xf>
    <xf numFmtId="0" fontId="0" fillId="0" borderId="9" xfId="0" applyBorder="1" applyAlignment="1">
      <alignment wrapText="1"/>
    </xf>
    <xf numFmtId="0" fontId="9" fillId="3" borderId="48" xfId="0" applyFont="1" applyFill="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8" fillId="0" borderId="0" xfId="0" applyFont="1" applyAlignment="1">
      <alignment horizontal="center" vertical="center"/>
    </xf>
    <xf numFmtId="0" fontId="7" fillId="2" borderId="17" xfId="0" applyFont="1" applyFill="1" applyBorder="1" applyAlignment="1">
      <alignment horizontal="center" vertical="center" wrapText="1"/>
    </xf>
    <xf numFmtId="0" fontId="0" fillId="0" borderId="42" xfId="0" applyBorder="1"/>
    <xf numFmtId="0" fontId="7" fillId="2" borderId="18" xfId="0" applyFont="1" applyFill="1" applyBorder="1" applyAlignment="1">
      <alignment horizontal="center" vertical="center" wrapText="1"/>
    </xf>
    <xf numFmtId="0" fontId="0" fillId="0" borderId="23" xfId="0" applyBorder="1"/>
    <xf numFmtId="0" fontId="19" fillId="0" borderId="0" xfId="0" applyFont="1" applyAlignment="1">
      <alignment horizontal="center" vertical="center"/>
    </xf>
    <xf numFmtId="0" fontId="9" fillId="0" borderId="5" xfId="0" applyFont="1" applyBorder="1" applyAlignment="1">
      <alignment vertical="top" wrapText="1"/>
    </xf>
    <xf numFmtId="0" fontId="9" fillId="0" borderId="6" xfId="0" applyFont="1" applyBorder="1" applyAlignment="1">
      <alignment vertical="top" wrapText="1"/>
    </xf>
    <xf numFmtId="0" fontId="9" fillId="0" borderId="3" xfId="0" applyFont="1" applyBorder="1" applyAlignment="1">
      <alignment vertical="top" wrapText="1"/>
    </xf>
    <xf numFmtId="0" fontId="9" fillId="0" borderId="7" xfId="0" applyFont="1" applyBorder="1" applyAlignment="1">
      <alignment vertical="top" wrapText="1"/>
    </xf>
    <xf numFmtId="0" fontId="9" fillId="0" borderId="8" xfId="0" applyFont="1" applyBorder="1" applyAlignment="1">
      <alignment vertical="top" wrapText="1"/>
    </xf>
    <xf numFmtId="0" fontId="9" fillId="0" borderId="2" xfId="0" applyFont="1" applyBorder="1" applyAlignment="1">
      <alignment vertical="top" wrapText="1"/>
    </xf>
    <xf numFmtId="0" fontId="9" fillId="0" borderId="9" xfId="0" applyFont="1" applyBorder="1" applyAlignment="1">
      <alignment vertical="top" wrapText="1"/>
    </xf>
    <xf numFmtId="0" fontId="10" fillId="2" borderId="1"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0" fillId="0" borderId="24" xfId="0" applyBorder="1"/>
    <xf numFmtId="0" fontId="0" fillId="0" borderId="25" xfId="0" applyBorder="1"/>
    <xf numFmtId="0" fontId="0" fillId="0" borderId="26" xfId="0" applyBorder="1"/>
    <xf numFmtId="0" fontId="0" fillId="0" borderId="19" xfId="0" applyBorder="1"/>
    <xf numFmtId="0" fontId="0" fillId="0" borderId="21" xfId="0" applyBorder="1"/>
    <xf numFmtId="0" fontId="0" fillId="0" borderId="7" xfId="0" applyBorder="1" applyAlignment="1">
      <alignment horizontal="center"/>
    </xf>
    <xf numFmtId="0" fontId="0" fillId="0" borderId="3"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0" fontId="9" fillId="0" borderId="3"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72" fillId="0" borderId="1" xfId="0" applyFont="1" applyBorder="1" applyAlignment="1">
      <alignment vertical="top" wrapText="1"/>
    </xf>
    <xf numFmtId="0" fontId="73" fillId="0" borderId="5" xfId="0" applyFont="1" applyBorder="1"/>
    <xf numFmtId="0" fontId="73" fillId="0" borderId="6" xfId="0" applyFont="1" applyBorder="1"/>
    <xf numFmtId="0" fontId="73" fillId="0" borderId="3" xfId="0" applyFont="1" applyBorder="1"/>
    <xf numFmtId="0" fontId="73" fillId="0" borderId="0" xfId="0" applyFont="1"/>
    <xf numFmtId="0" fontId="73" fillId="0" borderId="7" xfId="0" applyFont="1" applyBorder="1"/>
    <xf numFmtId="0" fontId="73" fillId="0" borderId="8" xfId="0" applyFont="1" applyBorder="1"/>
    <xf numFmtId="0" fontId="73" fillId="0" borderId="2" xfId="0" applyFont="1" applyBorder="1"/>
    <xf numFmtId="0" fontId="73" fillId="0" borderId="9" xfId="0" applyFont="1" applyBorder="1"/>
    <xf numFmtId="0" fontId="9" fillId="0" borderId="53" xfId="0" applyFont="1" applyBorder="1" applyAlignment="1">
      <alignment vertical="top" wrapText="1"/>
    </xf>
    <xf numFmtId="0" fontId="9" fillId="0" borderId="23" xfId="0" applyFont="1" applyBorder="1" applyAlignment="1">
      <alignment vertical="top" wrapText="1"/>
    </xf>
    <xf numFmtId="0" fontId="9" fillId="0" borderId="29" xfId="0" applyFont="1" applyBorder="1" applyAlignment="1">
      <alignment vertical="top" wrapText="1"/>
    </xf>
    <xf numFmtId="0" fontId="8" fillId="0" borderId="0" xfId="0" applyFont="1" applyAlignment="1">
      <alignment horizontal="center"/>
    </xf>
    <xf numFmtId="0" fontId="64" fillId="0" borderId="1" xfId="0" applyFont="1" applyBorder="1" applyAlignment="1">
      <alignment vertical="center" wrapText="1"/>
    </xf>
    <xf numFmtId="0" fontId="46" fillId="15" borderId="43" xfId="0" applyFont="1" applyFill="1" applyBorder="1" applyAlignment="1">
      <alignment vertical="center" wrapText="1"/>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9" fillId="15" borderId="0" xfId="0" applyFont="1" applyFill="1" applyAlignment="1">
      <alignment vertical="center"/>
    </xf>
    <xf numFmtId="0" fontId="0" fillId="15" borderId="26" xfId="0" applyFill="1" applyBorder="1" applyAlignment="1">
      <alignment vertical="center"/>
    </xf>
    <xf numFmtId="0" fontId="10" fillId="5" borderId="12" xfId="0" applyFont="1" applyFill="1" applyBorder="1" applyAlignment="1">
      <alignment vertical="top" wrapText="1"/>
    </xf>
    <xf numFmtId="0" fontId="64" fillId="0" borderId="1" xfId="0" applyFont="1" applyBorder="1" applyAlignment="1">
      <alignment horizontal="left" vertical="center" wrapText="1"/>
    </xf>
    <xf numFmtId="0" fontId="9" fillId="0" borderId="22" xfId="0" applyFont="1" applyBorder="1" applyAlignment="1">
      <alignment horizontal="left" vertical="top" wrapText="1"/>
    </xf>
    <xf numFmtId="0" fontId="9" fillId="0" borderId="23" xfId="0" applyFont="1" applyBorder="1" applyAlignment="1">
      <alignment horizontal="left" vertical="top" wrapText="1"/>
    </xf>
    <xf numFmtId="0" fontId="9" fillId="0" borderId="24" xfId="0" applyFont="1" applyBorder="1" applyAlignment="1">
      <alignment horizontal="left" vertical="top" wrapText="1"/>
    </xf>
    <xf numFmtId="0" fontId="9" fillId="0" borderId="25" xfId="0" applyFont="1" applyBorder="1" applyAlignment="1">
      <alignment horizontal="left" vertical="top" wrapText="1"/>
    </xf>
    <xf numFmtId="0" fontId="9" fillId="0" borderId="49" xfId="0" applyFont="1" applyBorder="1" applyAlignment="1">
      <alignment horizontal="left" vertical="top" wrapText="1"/>
    </xf>
    <xf numFmtId="0" fontId="9" fillId="0" borderId="26" xfId="0" applyFont="1" applyBorder="1" applyAlignment="1">
      <alignment horizontal="left" vertical="top" wrapText="1"/>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0" fontId="9" fillId="0" borderId="1" xfId="0" applyFont="1" applyBorder="1" applyAlignment="1">
      <alignment horizontal="left" vertical="top" wrapText="1"/>
    </xf>
    <xf numFmtId="0" fontId="8" fillId="0" borderId="0" xfId="0" applyFont="1" applyAlignment="1">
      <alignment horizontal="center" vertical="top" wrapText="1"/>
    </xf>
    <xf numFmtId="0" fontId="11" fillId="0" borderId="1" xfId="0" applyFont="1" applyBorder="1" applyAlignment="1">
      <alignment vertical="top" wrapText="1"/>
    </xf>
    <xf numFmtId="0" fontId="0" fillId="0" borderId="1" xfId="0" applyBorder="1"/>
    <xf numFmtId="0" fontId="7" fillId="2" borderId="1" xfId="0" applyFont="1" applyFill="1" applyBorder="1" applyAlignment="1">
      <alignment vertical="top" wrapText="1"/>
    </xf>
    <xf numFmtId="0" fontId="0" fillId="0" borderId="15" xfId="0" applyBorder="1"/>
    <xf numFmtId="0" fontId="9" fillId="5" borderId="1" xfId="0" applyFont="1" applyFill="1" applyBorder="1" applyAlignment="1">
      <alignment vertical="top" wrapText="1"/>
    </xf>
    <xf numFmtId="0" fontId="2" fillId="0" borderId="1" xfId="0" applyFont="1" applyBorder="1" applyAlignment="1">
      <alignment vertical="top" wrapText="1"/>
    </xf>
    <xf numFmtId="0" fontId="9" fillId="0" borderId="12" xfId="0" applyFont="1" applyBorder="1" applyAlignment="1">
      <alignment horizontal="center" vertical="center" wrapText="1"/>
    </xf>
    <xf numFmtId="0" fontId="7" fillId="2" borderId="1" xfId="0" applyFont="1" applyFill="1" applyBorder="1" applyAlignment="1">
      <alignment vertical="center" wrapText="1"/>
    </xf>
    <xf numFmtId="0" fontId="9" fillId="0" borderId="12" xfId="0" applyFont="1" applyBorder="1" applyAlignment="1">
      <alignment horizontal="center" vertical="top" wrapText="1"/>
    </xf>
    <xf numFmtId="0" fontId="53"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9" fillId="4" borderId="1" xfId="0" applyFont="1" applyFill="1" applyBorder="1" applyAlignment="1">
      <alignment vertical="top" wrapText="1"/>
    </xf>
    <xf numFmtId="0" fontId="33" fillId="2" borderId="1" xfId="0" applyFont="1" applyFill="1" applyBorder="1" applyAlignment="1">
      <alignment horizontal="center" vertical="center" wrapText="1"/>
    </xf>
    <xf numFmtId="0" fontId="38" fillId="0" borderId="0" xfId="1" applyFont="1" applyAlignment="1">
      <alignment horizontal="left" wrapText="1"/>
    </xf>
    <xf numFmtId="0" fontId="0" fillId="0" borderId="0" xfId="0" applyAlignment="1">
      <alignment horizontal="left"/>
    </xf>
    <xf numFmtId="0" fontId="7" fillId="3" borderId="1" xfId="0" applyFont="1" applyFill="1" applyBorder="1" applyAlignment="1">
      <alignment horizontal="center" vertical="center" wrapText="1"/>
    </xf>
    <xf numFmtId="0" fontId="9" fillId="0" borderId="44" xfId="0" applyFont="1" applyBorder="1" applyAlignment="1">
      <alignment horizontal="left" vertical="top" wrapText="1"/>
    </xf>
    <xf numFmtId="0" fontId="0" fillId="0" borderId="10" xfId="0" applyBorder="1" applyAlignment="1">
      <alignment horizontal="left" vertical="top"/>
    </xf>
    <xf numFmtId="0" fontId="0" fillId="0" borderId="28" xfId="0" applyBorder="1" applyAlignment="1">
      <alignment horizontal="left" vertical="top"/>
    </xf>
    <xf numFmtId="0" fontId="7" fillId="3" borderId="14" xfId="0" applyFont="1" applyFill="1" applyBorder="1" applyAlignment="1">
      <alignment horizontal="center" vertical="center" wrapText="1"/>
    </xf>
    <xf numFmtId="0" fontId="0" fillId="0" borderId="11" xfId="0" applyBorder="1" applyAlignment="1">
      <alignment horizontal="left" vertical="top"/>
    </xf>
    <xf numFmtId="0" fontId="19" fillId="0" borderId="1" xfId="0" applyFont="1" applyBorder="1" applyAlignment="1">
      <alignment vertical="center" wrapText="1"/>
    </xf>
    <xf numFmtId="0" fontId="19" fillId="0" borderId="44" xfId="0" applyFont="1" applyBorder="1" applyAlignment="1">
      <alignment vertical="center" wrapText="1"/>
    </xf>
    <xf numFmtId="0" fontId="0" fillId="0" borderId="28" xfId="0" applyBorder="1"/>
    <xf numFmtId="0" fontId="7" fillId="3" borderId="45" xfId="0" applyFont="1" applyFill="1" applyBorder="1" applyAlignment="1">
      <alignment horizontal="center" vertical="center" wrapText="1"/>
    </xf>
    <xf numFmtId="0" fontId="10" fillId="2" borderId="12" xfId="0" applyFont="1" applyFill="1" applyBorder="1" applyAlignment="1">
      <alignment horizontal="left" vertical="top" wrapText="1"/>
    </xf>
    <xf numFmtId="0" fontId="7" fillId="3" borderId="1" xfId="0" applyFont="1" applyFill="1" applyBorder="1" applyAlignment="1">
      <alignment vertical="top" wrapText="1"/>
    </xf>
    <xf numFmtId="0" fontId="9" fillId="0" borderId="1" xfId="0" applyFont="1" applyBorder="1" applyAlignment="1">
      <alignment horizontal="left" vertical="top" wrapText="1" indent="1"/>
    </xf>
    <xf numFmtId="0" fontId="10" fillId="2" borderId="1" xfId="0" applyFont="1" applyFill="1" applyBorder="1" applyAlignment="1">
      <alignment horizontal="left" vertical="top" wrapText="1"/>
    </xf>
    <xf numFmtId="0" fontId="31" fillId="0" borderId="1" xfId="0" applyFont="1" applyBorder="1" applyAlignment="1">
      <alignment horizontal="left" vertical="top" wrapText="1"/>
    </xf>
    <xf numFmtId="0" fontId="31" fillId="0" borderId="1" xfId="0" applyFont="1" applyBorder="1" applyAlignment="1">
      <alignment vertical="top" wrapText="1"/>
    </xf>
    <xf numFmtId="0" fontId="10" fillId="15" borderId="1" xfId="0" applyFont="1" applyFill="1" applyBorder="1" applyAlignment="1">
      <alignment horizontal="left" vertical="top" wrapText="1"/>
    </xf>
    <xf numFmtId="0" fontId="0" fillId="15" borderId="1" xfId="0" applyFill="1" applyBorder="1"/>
    <xf numFmtId="0" fontId="0" fillId="0" borderId="1" xfId="0" applyBorder="1" applyAlignment="1">
      <alignment horizontal="left"/>
    </xf>
    <xf numFmtId="0" fontId="74" fillId="0" borderId="1" xfId="1" applyFont="1" applyBorder="1" applyAlignment="1">
      <alignment wrapText="1"/>
    </xf>
    <xf numFmtId="0" fontId="74" fillId="0" borderId="1" xfId="1" applyFont="1" applyBorder="1"/>
    <xf numFmtId="0" fontId="7" fillId="2" borderId="1" xfId="0" applyFont="1" applyFill="1" applyBorder="1" applyAlignment="1">
      <alignment horizontal="left" vertical="top" wrapText="1"/>
    </xf>
    <xf numFmtId="166" fontId="9" fillId="0" borderId="1" xfId="0" applyNumberFormat="1" applyFont="1" applyBorder="1" applyAlignment="1">
      <alignment vertical="top" wrapText="1"/>
    </xf>
    <xf numFmtId="165" fontId="9" fillId="0" borderId="1" xfId="0" applyNumberFormat="1" applyFont="1" applyBorder="1" applyAlignment="1">
      <alignment vertical="top" wrapText="1"/>
    </xf>
    <xf numFmtId="0" fontId="9" fillId="5" borderId="0" xfId="0" applyFont="1" applyFill="1" applyAlignment="1">
      <alignment vertical="top" wrapText="1"/>
    </xf>
    <xf numFmtId="0" fontId="71" fillId="2" borderId="1"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2" xfId="0" applyBorder="1" applyAlignment="1">
      <alignment wrapText="1"/>
    </xf>
    <xf numFmtId="0" fontId="71" fillId="2" borderId="1" xfId="0" applyFont="1" applyFill="1" applyBorder="1" applyAlignment="1">
      <alignment horizontal="center" vertical="center"/>
    </xf>
    <xf numFmtId="0" fontId="35" fillId="0" borderId="0" xfId="1" applyFont="1" applyAlignment="1">
      <alignment wrapText="1"/>
    </xf>
    <xf numFmtId="0" fontId="10" fillId="0" borderId="1" xfId="0" applyFont="1" applyBorder="1" applyAlignment="1">
      <alignment horizontal="center" vertical="top" wrapText="1"/>
    </xf>
    <xf numFmtId="0" fontId="10" fillId="0" borderId="3" xfId="0" applyFont="1" applyBorder="1" applyAlignment="1">
      <alignment vertical="top" wrapText="1"/>
    </xf>
    <xf numFmtId="165" fontId="9" fillId="0" borderId="12" xfId="0" applyNumberFormat="1" applyFont="1" applyBorder="1" applyAlignment="1">
      <alignment vertical="top" wrapText="1"/>
    </xf>
    <xf numFmtId="166" fontId="71" fillId="8" borderId="1" xfId="0" applyNumberFormat="1" applyFont="1" applyFill="1" applyBorder="1" applyAlignment="1">
      <alignment vertical="top" wrapText="1"/>
    </xf>
    <xf numFmtId="0" fontId="71" fillId="0" borderId="1" xfId="0" applyFont="1" applyBorder="1" applyAlignment="1">
      <alignment vertical="top" wrapText="1"/>
    </xf>
    <xf numFmtId="0" fontId="7" fillId="2" borderId="1" xfId="0" applyFont="1" applyFill="1" applyBorder="1" applyAlignment="1">
      <alignment horizontal="center" vertical="top" wrapText="1"/>
    </xf>
    <xf numFmtId="3" fontId="9" fillId="0" borderId="1" xfId="0" applyNumberFormat="1" applyFont="1" applyBorder="1" applyAlignment="1">
      <alignment vertical="top" wrapText="1"/>
    </xf>
    <xf numFmtId="0" fontId="9" fillId="0" borderId="0" xfId="0" applyFont="1" applyAlignment="1">
      <alignment vertical="top"/>
    </xf>
    <xf numFmtId="0" fontId="31" fillId="0" borderId="0" xfId="0" applyFont="1" applyAlignment="1">
      <alignment horizontal="center" vertical="top" wrapText="1"/>
    </xf>
  </cellXfs>
  <cellStyles count="2">
    <cellStyle name="Hyperlink" xfId="1"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outcomes'!$B$26</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outcomes'!$B$27</c:f>
              <c:numCache>
                <c:formatCode>0.00%</c:formatCode>
                <c:ptCount val="1"/>
                <c:pt idx="0">
                  <c:v>0.76363333333333339</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4DD2-40BE-B052-BBDC012B28C5}"/>
            </c:ext>
          </c:extLst>
        </c:ser>
        <c:ser>
          <c:idx val="1"/>
          <c:order val="1"/>
          <c:tx>
            <c:strRef>
              <c:f>'2. Progress towards outcomes'!$C$26</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outcomes'!$C$27</c:f>
              <c:numCache>
                <c:formatCode>0.00%</c:formatCode>
                <c:ptCount val="1"/>
                <c:pt idx="0">
                  <c:v>1.2062043795620438</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4DD2-40BE-B052-BBDC012B28C5}"/>
            </c:ext>
          </c:extLst>
        </c:ser>
        <c:ser>
          <c:idx val="2"/>
          <c:order val="2"/>
          <c:tx>
            <c:strRef>
              <c:f>'2. Progress towards outcomes'!$D$26</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outcomes'!$D$27</c:f>
              <c:numCache>
                <c:formatCode>0.00%</c:formatCode>
                <c:ptCount val="1"/>
                <c:pt idx="0">
                  <c:v>0.74252382254824933</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4DD2-40BE-B052-BBDC012B28C5}"/>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25</xdr:row>
      <xdr:rowOff>0</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isaias.angueobama@fao.org" TargetMode="External"/><Relationship Id="rId2" Type="http://schemas.openxmlformats.org/officeDocument/2006/relationships/hyperlink" Target="mailto:nifesimi.ogunkua@fao.org" TargetMode="External"/><Relationship Id="rId1" Type="http://schemas.openxmlformats.org/officeDocument/2006/relationships/hyperlink" Target="mailto:akpovoromaric@gmail.com" TargetMode="External"/><Relationship Id="rId6" Type="http://schemas.openxmlformats.org/officeDocument/2006/relationships/printerSettings" Target="../printerSettings/printerSettings2.bin"/><Relationship Id="rId5" Type="http://schemas.openxmlformats.org/officeDocument/2006/relationships/hyperlink" Target="mailto:zoewinde.bouda@fao.org%20/%20mohamadou.aw@fao.org" TargetMode="External"/><Relationship Id="rId4" Type="http://schemas.openxmlformats.org/officeDocument/2006/relationships/hyperlink" Target="mailto:mboniyalla@gouv.bj"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workbookViewId="0">
      <selection activeCell="D21" sqref="D21"/>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28515625" customWidth="1"/>
    <col min="9" max="9" width="11.28515625" customWidth="1"/>
  </cols>
  <sheetData>
    <row r="1" spans="1:9" ht="30" customHeight="1" x14ac:dyDescent="0.25">
      <c r="A1" s="85" t="s">
        <v>101</v>
      </c>
      <c r="B1" s="86" t="s">
        <v>102</v>
      </c>
    </row>
    <row r="2" spans="1:9" ht="23.25" customHeight="1" x14ac:dyDescent="0.25">
      <c r="A2" s="65" t="s">
        <v>103</v>
      </c>
      <c r="B2" s="67">
        <v>1</v>
      </c>
    </row>
    <row r="3" spans="1:9" ht="19.5" customHeight="1" x14ac:dyDescent="0.25">
      <c r="A3" s="65" t="s">
        <v>104</v>
      </c>
      <c r="B3" s="67">
        <v>2</v>
      </c>
    </row>
    <row r="4" spans="1:9" ht="17.25" customHeight="1" x14ac:dyDescent="0.25">
      <c r="A4" s="65" t="s">
        <v>105</v>
      </c>
      <c r="B4" s="67">
        <v>3</v>
      </c>
    </row>
    <row r="5" spans="1:9" ht="18" customHeight="1" x14ac:dyDescent="0.25">
      <c r="A5" s="65" t="s">
        <v>106</v>
      </c>
      <c r="B5" s="67">
        <v>4</v>
      </c>
    </row>
    <row r="6" spans="1:9" ht="19.5" customHeight="1" x14ac:dyDescent="0.25">
      <c r="A6" s="65" t="s">
        <v>107</v>
      </c>
      <c r="B6" s="67">
        <v>5</v>
      </c>
    </row>
    <row r="7" spans="1:9" ht="18" customHeight="1" x14ac:dyDescent="0.25">
      <c r="A7" s="65" t="s">
        <v>108</v>
      </c>
      <c r="B7" s="67">
        <v>6</v>
      </c>
    </row>
    <row r="8" spans="1:9" ht="18" customHeight="1" x14ac:dyDescent="0.25">
      <c r="A8" s="65" t="s">
        <v>109</v>
      </c>
      <c r="B8" s="67">
        <v>0</v>
      </c>
    </row>
    <row r="9" spans="1:9" ht="18.75" customHeight="1" thickBot="1" x14ac:dyDescent="0.3">
      <c r="A9" s="66" t="s">
        <v>110</v>
      </c>
      <c r="B9" s="68">
        <v>0</v>
      </c>
    </row>
    <row r="10" spans="1:9" ht="18.75" customHeight="1" x14ac:dyDescent="0.25">
      <c r="A10" s="32"/>
      <c r="B10" s="32"/>
    </row>
    <row r="11" spans="1:9" ht="18.75" customHeight="1" thickBot="1" x14ac:dyDescent="0.3">
      <c r="A11" s="32"/>
      <c r="B11" s="32"/>
    </row>
    <row r="12" spans="1:9" x14ac:dyDescent="0.25">
      <c r="D12" s="87" t="s">
        <v>111</v>
      </c>
      <c r="E12" s="81"/>
      <c r="F12" s="81"/>
      <c r="G12" s="81"/>
      <c r="H12" s="81"/>
      <c r="I12" s="82"/>
    </row>
    <row r="13" spans="1:9" x14ac:dyDescent="0.25">
      <c r="D13" s="69" t="s">
        <v>112</v>
      </c>
      <c r="E13" s="83" t="s">
        <v>113</v>
      </c>
      <c r="F13" s="83" t="s">
        <v>114</v>
      </c>
      <c r="G13" s="83" t="s">
        <v>115</v>
      </c>
      <c r="H13" s="83" t="s">
        <v>116</v>
      </c>
      <c r="I13" s="84" t="s">
        <v>117</v>
      </c>
    </row>
    <row r="14" spans="1:9" ht="15" customHeight="1" thickBot="1" x14ac:dyDescent="0.3">
      <c r="D14" s="70" t="s">
        <v>118</v>
      </c>
      <c r="E14" s="71">
        <v>20</v>
      </c>
      <c r="F14" s="71">
        <v>25</v>
      </c>
      <c r="G14" s="71">
        <v>25</v>
      </c>
      <c r="H14" s="71">
        <v>0</v>
      </c>
      <c r="I14" s="72">
        <v>30</v>
      </c>
    </row>
    <row r="15" spans="1:9" x14ac:dyDescent="0.25">
      <c r="D15" s="88" t="s">
        <v>119</v>
      </c>
      <c r="E15" s="73"/>
      <c r="F15" s="73"/>
      <c r="G15" s="73"/>
      <c r="H15" s="74"/>
    </row>
    <row r="16" spans="1:9" ht="20.25" customHeight="1" x14ac:dyDescent="0.25">
      <c r="D16" s="75" t="s">
        <v>112</v>
      </c>
      <c r="E16" s="79" t="s">
        <v>113</v>
      </c>
      <c r="F16" s="79" t="s">
        <v>115</v>
      </c>
      <c r="G16" s="79" t="s">
        <v>116</v>
      </c>
      <c r="H16" s="80" t="s">
        <v>117</v>
      </c>
    </row>
    <row r="17" spans="1:8" ht="15" customHeight="1" thickBot="1" x14ac:dyDescent="0.3">
      <c r="D17" s="76" t="s">
        <v>118</v>
      </c>
      <c r="E17" s="77">
        <v>25</v>
      </c>
      <c r="F17" s="77">
        <v>35</v>
      </c>
      <c r="G17" s="77">
        <v>0</v>
      </c>
      <c r="H17" s="78">
        <v>40</v>
      </c>
    </row>
    <row r="18" spans="1:8" ht="15" customHeight="1" thickBot="1" x14ac:dyDescent="0.3"/>
    <row r="19" spans="1:8" ht="15" customHeight="1" thickBot="1" x14ac:dyDescent="0.3">
      <c r="A19" s="89" t="s">
        <v>120</v>
      </c>
      <c r="B19" s="90"/>
      <c r="C19" s="90"/>
      <c r="D19" s="90"/>
      <c r="E19" s="91"/>
    </row>
    <row r="20" spans="1:8" ht="15" customHeight="1" thickBot="1" x14ac:dyDescent="0.3">
      <c r="A20" s="92" t="s">
        <v>121</v>
      </c>
      <c r="B20" s="93"/>
      <c r="C20" s="93"/>
      <c r="D20" s="94"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4</v>
      </c>
      <c r="E20" s="95"/>
    </row>
    <row r="21" spans="1:8" ht="15" customHeight="1" thickBot="1" x14ac:dyDescent="0.3">
      <c r="A21" s="92"/>
      <c r="B21" s="93"/>
      <c r="C21" s="93"/>
      <c r="D21" s="96" cm="1">
        <f t="array" ref="D21">ROUND(
  SUMPRODUCT(
      _xlfn.XLOOKUP(
        CHOOSE({1,2,3,4},
          '3. Implementation Progress'!D74,
          '3. Implementation Progress'!F74,
          '3. Implementation Progress'!H74,
          '3. Implementation Progress'!J74
        ),
        TxtRating, NumRating, 0
      ),
      Weights2
  ) / SUM(Weights2),   0)</f>
        <v>5</v>
      </c>
      <c r="E21" s="95"/>
    </row>
    <row r="22" spans="1:8" ht="15" customHeight="1" thickBot="1" x14ac:dyDescent="0.3">
      <c r="A22" s="97"/>
      <c r="B22" s="98"/>
      <c r="C22" s="98"/>
      <c r="D22" s="98"/>
      <c r="E22" s="99"/>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Y51"/>
  <sheetViews>
    <sheetView showGridLines="0" view="pageBreakPreview" zoomScaleNormal="100" zoomScaleSheetLayoutView="100" workbookViewId="0">
      <selection activeCell="Q19" sqref="Q19"/>
    </sheetView>
  </sheetViews>
  <sheetFormatPr defaultColWidth="8.85546875" defaultRowHeight="15" x14ac:dyDescent="0.25"/>
  <cols>
    <col min="1" max="1" width="1.42578125" customWidth="1"/>
  </cols>
  <sheetData>
    <row r="1" spans="1:25" ht="19.5" customHeight="1" x14ac:dyDescent="0.3">
      <c r="A1" s="15"/>
      <c r="B1" s="15"/>
      <c r="C1" s="15"/>
      <c r="D1" s="15"/>
      <c r="E1" s="15"/>
      <c r="F1" s="15"/>
      <c r="G1" s="15"/>
      <c r="H1" s="15"/>
      <c r="I1" s="15"/>
      <c r="J1" s="15"/>
      <c r="K1" s="15"/>
      <c r="M1" s="108"/>
    </row>
    <row r="2" spans="1:25" ht="17.100000000000001" customHeight="1" x14ac:dyDescent="0.3">
      <c r="A2" s="15"/>
      <c r="B2" s="370" t="s">
        <v>519</v>
      </c>
      <c r="C2" s="197"/>
      <c r="D2" s="197"/>
      <c r="E2" s="197"/>
      <c r="F2" s="197"/>
      <c r="G2" s="197"/>
      <c r="H2" s="197"/>
      <c r="I2" s="197"/>
      <c r="J2" s="197"/>
      <c r="K2" s="197"/>
      <c r="M2" s="42"/>
    </row>
    <row r="3" spans="1:25" ht="17.100000000000001" customHeight="1" x14ac:dyDescent="0.3">
      <c r="A3" s="15"/>
      <c r="B3" s="15"/>
      <c r="C3" s="15"/>
      <c r="D3" s="15"/>
      <c r="E3" s="15"/>
      <c r="F3" s="15"/>
      <c r="G3" s="15"/>
      <c r="H3" s="15"/>
      <c r="I3" s="15"/>
      <c r="J3" s="15"/>
      <c r="K3" s="15"/>
      <c r="M3" s="44"/>
      <c r="N3" s="45"/>
      <c r="O3" s="45"/>
      <c r="P3" s="45"/>
      <c r="Q3" s="45"/>
      <c r="R3" s="45"/>
      <c r="S3" s="45"/>
      <c r="T3" s="45"/>
    </row>
    <row r="4" spans="1:25" ht="14.45" customHeight="1" x14ac:dyDescent="0.3">
      <c r="A4" s="15"/>
      <c r="B4" s="373" t="s">
        <v>520</v>
      </c>
      <c r="C4" s="207"/>
      <c r="D4" s="213"/>
      <c r="E4" s="228" t="s">
        <v>521</v>
      </c>
      <c r="F4" s="207"/>
      <c r="G4" s="207"/>
      <c r="H4" s="207"/>
      <c r="I4" s="207"/>
      <c r="J4" s="207"/>
      <c r="K4" s="213"/>
      <c r="M4" s="49"/>
    </row>
    <row r="5" spans="1:25" ht="14.45" customHeight="1" x14ac:dyDescent="0.3">
      <c r="A5" s="15"/>
      <c r="B5" s="280"/>
      <c r="C5" s="197"/>
      <c r="D5" s="276"/>
      <c r="E5" s="280"/>
      <c r="F5" s="197"/>
      <c r="G5" s="197"/>
      <c r="H5" s="197"/>
      <c r="I5" s="197"/>
      <c r="J5" s="197"/>
      <c r="K5" s="276"/>
      <c r="M5" s="49"/>
      <c r="N5" s="49"/>
      <c r="O5" s="49"/>
      <c r="P5" s="49"/>
      <c r="Q5" s="49"/>
      <c r="R5" s="49"/>
      <c r="S5" s="49"/>
      <c r="T5" s="49"/>
      <c r="U5" s="49"/>
      <c r="V5" s="49"/>
      <c r="W5" s="49"/>
      <c r="X5" s="49"/>
      <c r="Y5" s="49"/>
    </row>
    <row r="6" spans="1:25" ht="24" customHeight="1" x14ac:dyDescent="0.3">
      <c r="A6" s="15"/>
      <c r="B6" s="209"/>
      <c r="C6" s="210"/>
      <c r="D6" s="214"/>
      <c r="E6" s="209"/>
      <c r="F6" s="210"/>
      <c r="G6" s="210"/>
      <c r="H6" s="210"/>
      <c r="I6" s="210"/>
      <c r="J6" s="210"/>
      <c r="K6" s="214"/>
      <c r="M6" s="43"/>
    </row>
    <row r="7" spans="1:25" ht="14.45" customHeight="1" x14ac:dyDescent="0.3">
      <c r="A7" s="15"/>
      <c r="B7" s="373" t="s">
        <v>522</v>
      </c>
      <c r="C7" s="207"/>
      <c r="D7" s="213"/>
      <c r="E7" s="371" t="s">
        <v>523</v>
      </c>
      <c r="F7" s="207"/>
      <c r="G7" s="207"/>
      <c r="H7" s="207"/>
      <c r="I7" s="207"/>
      <c r="J7" s="207"/>
      <c r="K7" s="213"/>
      <c r="M7" s="43"/>
    </row>
    <row r="8" spans="1:25" ht="17.100000000000001" customHeight="1" x14ac:dyDescent="0.3">
      <c r="A8" s="15"/>
      <c r="B8" s="280"/>
      <c r="C8" s="197"/>
      <c r="D8" s="276"/>
      <c r="E8" s="280"/>
      <c r="F8" s="197"/>
      <c r="G8" s="197"/>
      <c r="H8" s="197"/>
      <c r="I8" s="197"/>
      <c r="J8" s="197"/>
      <c r="K8" s="276"/>
      <c r="M8" s="43"/>
    </row>
    <row r="9" spans="1:25" ht="9.75" customHeight="1" x14ac:dyDescent="0.25">
      <c r="A9" s="15"/>
      <c r="B9" s="280"/>
      <c r="C9" s="197"/>
      <c r="D9" s="276"/>
      <c r="E9" s="280"/>
      <c r="F9" s="197"/>
      <c r="G9" s="197"/>
      <c r="H9" s="197"/>
      <c r="I9" s="197"/>
      <c r="J9" s="197"/>
      <c r="K9" s="276"/>
    </row>
    <row r="10" spans="1:25" ht="16.5" hidden="1" customHeight="1" x14ac:dyDescent="0.3">
      <c r="A10" s="15"/>
      <c r="B10" s="280"/>
      <c r="C10" s="197"/>
      <c r="D10" s="276"/>
      <c r="E10" s="280"/>
      <c r="F10" s="197"/>
      <c r="G10" s="197"/>
      <c r="H10" s="197"/>
      <c r="I10" s="197"/>
      <c r="J10" s="197"/>
      <c r="K10" s="276"/>
      <c r="M10" s="109"/>
    </row>
    <row r="11" spans="1:25" ht="16.5" hidden="1" customHeight="1" x14ac:dyDescent="0.3">
      <c r="A11" s="15"/>
      <c r="B11" s="280"/>
      <c r="C11" s="197"/>
      <c r="D11" s="276"/>
      <c r="E11" s="280"/>
      <c r="F11" s="197"/>
      <c r="G11" s="197"/>
      <c r="H11" s="197"/>
      <c r="I11" s="197"/>
      <c r="J11" s="197"/>
      <c r="K11" s="276"/>
      <c r="M11" s="43"/>
    </row>
    <row r="12" spans="1:25" ht="16.5" hidden="1" customHeight="1" x14ac:dyDescent="0.3">
      <c r="A12" s="15"/>
      <c r="B12" s="280"/>
      <c r="C12" s="197"/>
      <c r="D12" s="276"/>
      <c r="E12" s="280"/>
      <c r="F12" s="197"/>
      <c r="G12" s="197"/>
      <c r="H12" s="197"/>
      <c r="I12" s="197"/>
      <c r="J12" s="197"/>
      <c r="K12" s="276"/>
      <c r="M12" s="43"/>
    </row>
    <row r="13" spans="1:25" hidden="1" x14ac:dyDescent="0.25">
      <c r="A13" s="15"/>
      <c r="B13" s="280"/>
      <c r="C13" s="197"/>
      <c r="D13" s="276"/>
      <c r="E13" s="280"/>
      <c r="F13" s="197"/>
      <c r="G13" s="197"/>
      <c r="H13" s="197"/>
      <c r="I13" s="197"/>
      <c r="J13" s="197"/>
      <c r="K13" s="276"/>
    </row>
    <row r="14" spans="1:25" hidden="1" x14ac:dyDescent="0.25">
      <c r="A14" s="15"/>
      <c r="B14" s="209"/>
      <c r="C14" s="210"/>
      <c r="D14" s="214"/>
      <c r="E14" s="209"/>
      <c r="F14" s="210"/>
      <c r="G14" s="210"/>
      <c r="H14" s="210"/>
      <c r="I14" s="210"/>
      <c r="J14" s="210"/>
      <c r="K14" s="214"/>
    </row>
    <row r="15" spans="1:25" ht="14.45" customHeight="1" x14ac:dyDescent="0.25">
      <c r="A15" s="15"/>
      <c r="B15" s="373" t="s">
        <v>524</v>
      </c>
      <c r="C15" s="207"/>
      <c r="D15" s="213"/>
      <c r="E15" s="228" t="s">
        <v>525</v>
      </c>
      <c r="F15" s="207"/>
      <c r="G15" s="207"/>
      <c r="H15" s="207"/>
      <c r="I15" s="207"/>
      <c r="J15" s="207"/>
      <c r="K15" s="213"/>
    </row>
    <row r="16" spans="1:25" ht="17.100000000000001" customHeight="1" x14ac:dyDescent="0.3">
      <c r="A16" s="15"/>
      <c r="B16" s="280"/>
      <c r="C16" s="197"/>
      <c r="D16" s="276"/>
      <c r="E16" s="280"/>
      <c r="F16" s="197"/>
      <c r="G16" s="197"/>
      <c r="H16" s="197"/>
      <c r="I16" s="197"/>
      <c r="J16" s="197"/>
      <c r="K16" s="276"/>
      <c r="M16" s="110"/>
    </row>
    <row r="17" spans="1:13" ht="17.100000000000001" customHeight="1" x14ac:dyDescent="0.3">
      <c r="A17" s="15"/>
      <c r="B17" s="280"/>
      <c r="C17" s="197"/>
      <c r="D17" s="276"/>
      <c r="E17" s="280"/>
      <c r="F17" s="197"/>
      <c r="G17" s="197"/>
      <c r="H17" s="197"/>
      <c r="I17" s="197"/>
      <c r="J17" s="197"/>
      <c r="K17" s="276"/>
      <c r="M17" s="43"/>
    </row>
    <row r="18" spans="1:13" ht="17.100000000000001" customHeight="1" x14ac:dyDescent="0.3">
      <c r="A18" s="15"/>
      <c r="B18" s="280"/>
      <c r="C18" s="197"/>
      <c r="D18" s="276"/>
      <c r="E18" s="280"/>
      <c r="F18" s="197"/>
      <c r="G18" s="197"/>
      <c r="H18" s="197"/>
      <c r="I18" s="197"/>
      <c r="J18" s="197"/>
      <c r="K18" s="276"/>
      <c r="M18" s="43"/>
    </row>
    <row r="19" spans="1:13" x14ac:dyDescent="0.25">
      <c r="A19" s="15"/>
      <c r="B19" s="280"/>
      <c r="C19" s="197"/>
      <c r="D19" s="276"/>
      <c r="E19" s="280"/>
      <c r="F19" s="197"/>
      <c r="G19" s="197"/>
      <c r="H19" s="197"/>
      <c r="I19" s="197"/>
      <c r="J19" s="197"/>
      <c r="K19" s="276"/>
    </row>
    <row r="20" spans="1:13" x14ac:dyDescent="0.25">
      <c r="A20" s="15"/>
      <c r="B20" s="280"/>
      <c r="C20" s="197"/>
      <c r="D20" s="276"/>
      <c r="E20" s="280"/>
      <c r="F20" s="197"/>
      <c r="G20" s="197"/>
      <c r="H20" s="197"/>
      <c r="I20" s="197"/>
      <c r="J20" s="197"/>
      <c r="K20" s="276"/>
    </row>
    <row r="21" spans="1:13" ht="5.25" customHeight="1" x14ac:dyDescent="0.25">
      <c r="A21" s="15"/>
      <c r="B21" s="280"/>
      <c r="C21" s="197"/>
      <c r="D21" s="276"/>
      <c r="E21" s="280"/>
      <c r="F21" s="197"/>
      <c r="G21" s="197"/>
      <c r="H21" s="197"/>
      <c r="I21" s="197"/>
      <c r="J21" s="197"/>
      <c r="K21" s="276"/>
    </row>
    <row r="22" spans="1:13" hidden="1" x14ac:dyDescent="0.25">
      <c r="A22" s="15"/>
      <c r="B22" s="209"/>
      <c r="C22" s="210"/>
      <c r="D22" s="214"/>
      <c r="E22" s="209"/>
      <c r="F22" s="210"/>
      <c r="G22" s="210"/>
      <c r="H22" s="210"/>
      <c r="I22" s="210"/>
      <c r="J22" s="210"/>
      <c r="K22" s="214"/>
    </row>
    <row r="23" spans="1:13" ht="14.45" customHeight="1" x14ac:dyDescent="0.25">
      <c r="A23" s="15"/>
      <c r="B23" s="373" t="s">
        <v>526</v>
      </c>
      <c r="C23" s="207"/>
      <c r="D23" s="213"/>
      <c r="E23" s="371" t="s">
        <v>523</v>
      </c>
      <c r="F23" s="372"/>
      <c r="G23" s="372"/>
      <c r="H23" s="372"/>
      <c r="I23" s="372"/>
      <c r="J23" s="372"/>
      <c r="K23" s="372"/>
    </row>
    <row r="24" spans="1:13" ht="14.45" customHeight="1" x14ac:dyDescent="0.3">
      <c r="A24" s="15"/>
      <c r="B24" s="280"/>
      <c r="C24" s="197"/>
      <c r="D24" s="276"/>
      <c r="E24" s="372"/>
      <c r="F24" s="372"/>
      <c r="G24" s="372"/>
      <c r="H24" s="372"/>
      <c r="I24" s="372"/>
      <c r="J24" s="372"/>
      <c r="K24" s="372"/>
      <c r="M24" s="111"/>
    </row>
    <row r="25" spans="1:13" ht="14.45" customHeight="1" x14ac:dyDescent="0.25">
      <c r="A25" s="15"/>
      <c r="B25" s="280"/>
      <c r="C25" s="197"/>
      <c r="D25" s="276"/>
      <c r="E25" s="372"/>
      <c r="F25" s="372"/>
      <c r="G25" s="372"/>
      <c r="H25" s="372"/>
      <c r="I25" s="372"/>
      <c r="J25" s="372"/>
      <c r="K25" s="372"/>
    </row>
    <row r="26" spans="1:13" x14ac:dyDescent="0.25">
      <c r="A26" s="15"/>
      <c r="B26" s="209"/>
      <c r="C26" s="210"/>
      <c r="D26" s="214"/>
      <c r="E26" s="372"/>
      <c r="F26" s="372"/>
      <c r="G26" s="372"/>
      <c r="H26" s="372"/>
      <c r="I26" s="372"/>
      <c r="J26" s="372"/>
      <c r="K26" s="372"/>
    </row>
    <row r="27" spans="1:13" x14ac:dyDescent="0.25">
      <c r="A27" s="15"/>
      <c r="B27" s="15"/>
      <c r="C27" s="15"/>
      <c r="D27" s="15"/>
      <c r="E27" s="15"/>
      <c r="F27" s="15"/>
      <c r="G27" s="15"/>
      <c r="H27" s="15"/>
      <c r="I27" s="15"/>
      <c r="J27" s="15"/>
      <c r="K27" s="15"/>
    </row>
    <row r="28" spans="1:13" x14ac:dyDescent="0.25">
      <c r="A28" s="15"/>
      <c r="B28" s="15"/>
      <c r="C28" s="15"/>
      <c r="D28" s="15"/>
      <c r="E28" s="15"/>
      <c r="F28" s="15"/>
      <c r="G28" s="15"/>
      <c r="H28" s="15"/>
      <c r="I28" s="15"/>
      <c r="J28" s="15"/>
      <c r="K28" s="15"/>
    </row>
    <row r="29" spans="1:13" ht="19.5" customHeight="1" x14ac:dyDescent="0.3">
      <c r="A29" s="15"/>
      <c r="B29" s="15"/>
      <c r="C29" s="15"/>
      <c r="D29" s="15"/>
      <c r="E29" s="15"/>
      <c r="F29" s="15"/>
      <c r="G29" s="15"/>
      <c r="H29" s="15"/>
      <c r="I29" s="15"/>
      <c r="J29" s="15"/>
      <c r="K29" s="15"/>
      <c r="M29" s="112"/>
    </row>
    <row r="30" spans="1:13" x14ac:dyDescent="0.25">
      <c r="A30" s="15"/>
      <c r="B30" s="15"/>
      <c r="C30" s="15"/>
      <c r="D30" s="15"/>
      <c r="E30" s="15"/>
      <c r="F30" s="15"/>
      <c r="G30" s="15"/>
      <c r="H30" s="15"/>
      <c r="I30" s="15"/>
      <c r="J30" s="15"/>
      <c r="K30" s="15"/>
    </row>
    <row r="31" spans="1:13" x14ac:dyDescent="0.25">
      <c r="A31" s="15"/>
      <c r="B31" s="15"/>
      <c r="C31" s="15"/>
      <c r="D31" s="15"/>
      <c r="E31" s="15"/>
      <c r="F31" s="15"/>
      <c r="G31" s="15"/>
      <c r="H31" s="15"/>
      <c r="I31" s="15"/>
      <c r="J31" s="15"/>
      <c r="K31" s="15"/>
    </row>
    <row r="32" spans="1:13" x14ac:dyDescent="0.25">
      <c r="A32" s="15"/>
      <c r="B32" s="15"/>
      <c r="C32" s="15"/>
      <c r="D32" s="15"/>
      <c r="E32" s="15"/>
      <c r="F32" s="15"/>
      <c r="G32" s="15"/>
      <c r="H32" s="15"/>
      <c r="I32" s="15"/>
      <c r="J32" s="15"/>
      <c r="K32" s="15"/>
    </row>
    <row r="33" spans="1:11" x14ac:dyDescent="0.25">
      <c r="A33" s="15"/>
      <c r="B33" s="15"/>
      <c r="C33" s="15"/>
      <c r="D33" s="15"/>
      <c r="E33" s="15"/>
      <c r="F33" s="15"/>
      <c r="G33" s="15"/>
      <c r="H33" s="15"/>
      <c r="I33" s="15"/>
      <c r="J33" s="15"/>
      <c r="K33" s="15"/>
    </row>
    <row r="34" spans="1:11" x14ac:dyDescent="0.25">
      <c r="A34" s="15"/>
      <c r="B34" s="15"/>
      <c r="C34" s="15"/>
      <c r="D34" s="15"/>
      <c r="E34" s="15"/>
      <c r="F34" s="15"/>
      <c r="G34" s="15"/>
      <c r="H34" s="15"/>
      <c r="I34" s="15"/>
      <c r="J34" s="15"/>
      <c r="K34" s="15"/>
    </row>
    <row r="35" spans="1:11" x14ac:dyDescent="0.25">
      <c r="A35" s="15"/>
      <c r="B35" s="15"/>
      <c r="C35" s="15"/>
      <c r="D35" s="15"/>
      <c r="E35" s="15"/>
      <c r="F35" s="15"/>
      <c r="G35" s="15"/>
      <c r="H35" s="15"/>
      <c r="I35" s="15"/>
      <c r="J35" s="15"/>
      <c r="K35" s="15"/>
    </row>
    <row r="36" spans="1:11" x14ac:dyDescent="0.25">
      <c r="A36" s="15"/>
      <c r="B36" s="15"/>
      <c r="C36" s="15"/>
      <c r="D36" s="15"/>
      <c r="E36" s="15"/>
      <c r="F36" s="15"/>
      <c r="G36" s="15"/>
      <c r="H36" s="15"/>
      <c r="I36" s="15"/>
      <c r="J36" s="15"/>
      <c r="K36" s="15"/>
    </row>
    <row r="37" spans="1:11" x14ac:dyDescent="0.25">
      <c r="A37" s="15"/>
      <c r="B37" s="15"/>
      <c r="C37" s="15"/>
      <c r="D37" s="15"/>
      <c r="E37" s="15"/>
      <c r="F37" s="15"/>
      <c r="G37" s="15"/>
      <c r="H37" s="15"/>
      <c r="I37" s="15"/>
      <c r="J37" s="15"/>
      <c r="K37" s="15"/>
    </row>
    <row r="38" spans="1:11" x14ac:dyDescent="0.25">
      <c r="A38" s="15"/>
      <c r="B38" s="15"/>
      <c r="C38" s="15"/>
      <c r="D38" s="15"/>
      <c r="E38" s="15"/>
      <c r="F38" s="15"/>
      <c r="G38" s="15"/>
      <c r="H38" s="15"/>
      <c r="I38" s="15"/>
      <c r="J38" s="15"/>
      <c r="K38" s="15"/>
    </row>
    <row r="39" spans="1:11" x14ac:dyDescent="0.25">
      <c r="A39" s="15"/>
      <c r="B39" s="15"/>
      <c r="C39" s="15"/>
      <c r="D39" s="15"/>
      <c r="E39" s="15"/>
      <c r="F39" s="15"/>
      <c r="G39" s="15"/>
      <c r="H39" s="15"/>
      <c r="I39" s="15"/>
      <c r="J39" s="15"/>
      <c r="K39" s="15"/>
    </row>
    <row r="40" spans="1:11" x14ac:dyDescent="0.25">
      <c r="A40" s="15"/>
      <c r="B40" s="15"/>
      <c r="C40" s="15"/>
      <c r="D40" s="15"/>
      <c r="E40" s="15"/>
      <c r="F40" s="15"/>
      <c r="G40" s="15"/>
      <c r="H40" s="15"/>
      <c r="I40" s="15"/>
      <c r="J40" s="15"/>
      <c r="K40" s="15"/>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ht="14.45" customHeight="1" x14ac:dyDescent="0.25">
      <c r="A44" s="15"/>
      <c r="B44" s="263"/>
      <c r="C44" s="197"/>
      <c r="D44" s="197"/>
      <c r="E44" s="197"/>
      <c r="F44" s="197"/>
      <c r="G44" s="197"/>
      <c r="H44" s="197"/>
      <c r="I44" s="197"/>
      <c r="J44" s="197"/>
      <c r="K44" s="197"/>
    </row>
    <row r="45" spans="1:11" x14ac:dyDescent="0.25">
      <c r="A45" s="15"/>
      <c r="B45" s="197"/>
      <c r="C45" s="197"/>
      <c r="D45" s="197"/>
      <c r="E45" s="197"/>
      <c r="F45" s="197"/>
      <c r="G45" s="197"/>
      <c r="H45" s="197"/>
      <c r="I45" s="197"/>
      <c r="J45" s="197"/>
      <c r="K45" s="197"/>
    </row>
    <row r="46" spans="1:11" x14ac:dyDescent="0.25">
      <c r="A46" s="15"/>
      <c r="B46" s="197"/>
      <c r="C46" s="197"/>
      <c r="D46" s="197"/>
      <c r="E46" s="197"/>
      <c r="F46" s="197"/>
      <c r="G46" s="197"/>
      <c r="H46" s="197"/>
      <c r="I46" s="197"/>
      <c r="J46" s="197"/>
      <c r="K46" s="197"/>
    </row>
    <row r="47" spans="1:11" x14ac:dyDescent="0.25">
      <c r="A47" s="15"/>
      <c r="B47" s="197"/>
      <c r="C47" s="197"/>
      <c r="D47" s="197"/>
      <c r="E47" s="197"/>
      <c r="F47" s="197"/>
      <c r="G47" s="197"/>
      <c r="H47" s="197"/>
      <c r="I47" s="197"/>
      <c r="J47" s="197"/>
      <c r="K47" s="197"/>
    </row>
    <row r="48" spans="1:11" x14ac:dyDescent="0.25">
      <c r="A48" s="15"/>
      <c r="B48" s="197"/>
      <c r="C48" s="197"/>
      <c r="D48" s="197"/>
      <c r="E48" s="197"/>
      <c r="F48" s="197"/>
      <c r="G48" s="197"/>
      <c r="H48" s="197"/>
      <c r="I48" s="197"/>
      <c r="J48" s="197"/>
      <c r="K48" s="197"/>
    </row>
    <row r="49" spans="1:13" ht="15.6" customHeight="1" x14ac:dyDescent="0.25">
      <c r="A49" s="15"/>
      <c r="B49" s="197"/>
      <c r="C49" s="197"/>
      <c r="D49" s="197"/>
      <c r="E49" s="197"/>
      <c r="F49" s="197"/>
      <c r="G49" s="197"/>
      <c r="H49" s="197"/>
      <c r="I49" s="197"/>
      <c r="J49" s="197"/>
      <c r="K49" s="197"/>
      <c r="M49" s="47"/>
    </row>
    <row r="50" spans="1:13" x14ac:dyDescent="0.25">
      <c r="A50" s="15"/>
      <c r="B50" s="197"/>
      <c r="C50" s="197"/>
      <c r="D50" s="197"/>
      <c r="E50" s="197"/>
      <c r="F50" s="197"/>
      <c r="G50" s="197"/>
      <c r="H50" s="197"/>
      <c r="I50" s="197"/>
      <c r="J50" s="197"/>
      <c r="K50" s="197"/>
    </row>
    <row r="51" spans="1:13" x14ac:dyDescent="0.25">
      <c r="A51" s="15"/>
      <c r="B51" s="197"/>
      <c r="C51" s="197"/>
      <c r="D51" s="197"/>
      <c r="E51" s="197"/>
      <c r="F51" s="197"/>
      <c r="G51" s="197"/>
      <c r="H51" s="197"/>
      <c r="I51" s="197"/>
      <c r="J51" s="197"/>
      <c r="K51" s="197"/>
    </row>
  </sheetData>
  <sheetProtection sheet="1" objects="1" scenarios="1" formatColumns="0" formatRows="0"/>
  <mergeCells count="10">
    <mergeCell ref="B44:K51"/>
    <mergeCell ref="E7:K14"/>
    <mergeCell ref="B23:D26"/>
    <mergeCell ref="B4:D6"/>
    <mergeCell ref="E15:K22"/>
    <mergeCell ref="B2:K2"/>
    <mergeCell ref="E23:K26"/>
    <mergeCell ref="E4:K6"/>
    <mergeCell ref="B15:D22"/>
    <mergeCell ref="B7:D14"/>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P45"/>
  <sheetViews>
    <sheetView showGridLines="0" view="pageBreakPreview" zoomScaleNormal="100" zoomScaleSheetLayoutView="100" workbookViewId="0">
      <selection activeCell="U11" sqref="U11"/>
    </sheetView>
  </sheetViews>
  <sheetFormatPr defaultColWidth="8.85546875" defaultRowHeight="15" x14ac:dyDescent="0.25"/>
  <cols>
    <col min="1" max="1" width="1.42578125" customWidth="1"/>
    <col min="2" max="2" width="7.42578125" customWidth="1"/>
    <col min="6" max="6" width="10.42578125" customWidth="1"/>
  </cols>
  <sheetData>
    <row r="1" spans="1:16" ht="19.5" customHeight="1" x14ac:dyDescent="0.25">
      <c r="A1" s="15"/>
      <c r="B1" s="15"/>
      <c r="C1" s="15"/>
      <c r="D1" s="15"/>
      <c r="E1" s="15"/>
      <c r="F1" s="15"/>
      <c r="G1" s="15"/>
      <c r="H1" s="15"/>
      <c r="I1" s="15"/>
      <c r="J1" s="15"/>
      <c r="K1" s="15"/>
      <c r="L1" s="15"/>
      <c r="M1" s="15"/>
      <c r="N1" s="15"/>
      <c r="O1" s="15"/>
      <c r="P1" s="15"/>
    </row>
    <row r="2" spans="1:16" ht="17.100000000000001" customHeight="1" x14ac:dyDescent="0.25">
      <c r="A2" s="15"/>
      <c r="B2" s="370" t="s">
        <v>527</v>
      </c>
      <c r="C2" s="197"/>
      <c r="D2" s="197"/>
      <c r="E2" s="197"/>
      <c r="F2" s="197"/>
      <c r="G2" s="197"/>
      <c r="H2" s="197"/>
      <c r="I2" s="197"/>
      <c r="J2" s="197"/>
      <c r="K2" s="197"/>
      <c r="L2" s="197"/>
      <c r="M2" s="197"/>
      <c r="N2" s="197"/>
      <c r="O2" s="197"/>
      <c r="P2" s="197"/>
    </row>
    <row r="3" spans="1:16" ht="17.100000000000001" customHeight="1" x14ac:dyDescent="0.25">
      <c r="A3" s="15"/>
      <c r="B3" s="18"/>
      <c r="C3" s="18"/>
      <c r="D3" s="18"/>
      <c r="E3" s="18"/>
      <c r="F3" s="18"/>
      <c r="G3" s="18"/>
      <c r="H3" s="18"/>
      <c r="I3" s="18"/>
      <c r="J3" s="18"/>
      <c r="K3" s="18"/>
      <c r="L3" s="18"/>
      <c r="M3" s="18"/>
      <c r="N3" s="18"/>
      <c r="O3" s="18"/>
      <c r="P3" s="18"/>
    </row>
    <row r="4" spans="1:16" ht="15" customHeight="1" x14ac:dyDescent="0.25">
      <c r="A4" s="15"/>
      <c r="B4" s="377" t="s">
        <v>528</v>
      </c>
      <c r="C4" s="207"/>
      <c r="D4" s="207"/>
      <c r="E4" s="207"/>
      <c r="F4" s="207"/>
      <c r="G4" s="207"/>
      <c r="H4" s="207"/>
      <c r="I4" s="207"/>
      <c r="J4" s="207"/>
      <c r="K4" s="207"/>
      <c r="L4" s="207"/>
      <c r="M4" s="207"/>
      <c r="N4" s="207"/>
      <c r="O4" s="207"/>
      <c r="P4" s="207"/>
    </row>
    <row r="5" spans="1:16" ht="17.100000000000001" customHeight="1" x14ac:dyDescent="0.25">
      <c r="A5" s="15"/>
      <c r="B5" s="209"/>
      <c r="C5" s="210"/>
      <c r="D5" s="210"/>
      <c r="E5" s="210"/>
      <c r="F5" s="210"/>
      <c r="G5" s="210"/>
      <c r="H5" s="210"/>
      <c r="I5" s="210"/>
      <c r="J5" s="210"/>
      <c r="K5" s="210"/>
      <c r="L5" s="210"/>
      <c r="M5" s="210"/>
      <c r="N5" s="210"/>
      <c r="O5" s="210"/>
      <c r="P5" s="210"/>
    </row>
    <row r="6" spans="1:16" ht="17.100000000000001" customHeight="1" x14ac:dyDescent="0.25">
      <c r="A6" s="15"/>
      <c r="B6" s="239"/>
      <c r="C6" s="319"/>
      <c r="D6" s="210"/>
      <c r="E6" s="210"/>
      <c r="F6" s="210"/>
      <c r="G6" s="210"/>
      <c r="H6" s="210"/>
      <c r="I6" s="210"/>
      <c r="J6" s="210"/>
      <c r="K6" s="210"/>
      <c r="L6" s="210"/>
      <c r="M6" s="210"/>
      <c r="N6" s="210"/>
      <c r="O6" s="210"/>
      <c r="P6" s="210"/>
    </row>
    <row r="7" spans="1:16" ht="14.45" customHeight="1" x14ac:dyDescent="0.25">
      <c r="A7" s="15"/>
      <c r="B7" s="280"/>
      <c r="C7" s="378" t="s">
        <v>529</v>
      </c>
      <c r="D7" s="213"/>
      <c r="E7" s="380" t="s">
        <v>530</v>
      </c>
      <c r="F7" s="378" t="s">
        <v>531</v>
      </c>
      <c r="G7" s="381" t="s">
        <v>532</v>
      </c>
      <c r="H7" s="207"/>
      <c r="I7" s="207"/>
      <c r="J7" s="207"/>
      <c r="K7" s="213"/>
      <c r="L7" s="378" t="s">
        <v>533</v>
      </c>
      <c r="M7" s="207"/>
      <c r="N7" s="207"/>
      <c r="O7" s="207"/>
      <c r="P7" s="213"/>
    </row>
    <row r="8" spans="1:16" ht="38.25" customHeight="1" x14ac:dyDescent="0.25">
      <c r="A8" s="15"/>
      <c r="B8" s="209"/>
      <c r="C8" s="209"/>
      <c r="D8" s="214"/>
      <c r="E8" s="229"/>
      <c r="F8" s="229"/>
      <c r="G8" s="209"/>
      <c r="H8" s="210"/>
      <c r="I8" s="210"/>
      <c r="J8" s="210"/>
      <c r="K8" s="214"/>
      <c r="L8" s="209"/>
      <c r="M8" s="210"/>
      <c r="N8" s="210"/>
      <c r="O8" s="210"/>
      <c r="P8" s="214"/>
    </row>
    <row r="9" spans="1:16" ht="17.100000000000001" customHeight="1" x14ac:dyDescent="0.25">
      <c r="A9" s="15"/>
      <c r="B9" s="269">
        <v>1</v>
      </c>
      <c r="C9" s="228" t="s">
        <v>534</v>
      </c>
      <c r="D9" s="213"/>
      <c r="E9" s="228" t="s">
        <v>521</v>
      </c>
      <c r="F9" s="228" t="s">
        <v>86</v>
      </c>
      <c r="G9" s="228" t="s">
        <v>535</v>
      </c>
      <c r="H9" s="207"/>
      <c r="I9" s="207"/>
      <c r="J9" s="207"/>
      <c r="K9" s="213"/>
      <c r="L9" s="228"/>
      <c r="M9" s="207"/>
      <c r="N9" s="207"/>
      <c r="O9" s="207"/>
      <c r="P9" s="213"/>
    </row>
    <row r="10" spans="1:16" ht="17.100000000000001" customHeight="1" x14ac:dyDescent="0.25">
      <c r="A10" s="15"/>
      <c r="B10" s="374"/>
      <c r="C10" s="280"/>
      <c r="D10" s="276"/>
      <c r="E10" s="374"/>
      <c r="F10" s="374"/>
      <c r="G10" s="280"/>
      <c r="H10" s="197"/>
      <c r="I10" s="197"/>
      <c r="J10" s="197"/>
      <c r="K10" s="276"/>
      <c r="L10" s="280"/>
      <c r="M10" s="197"/>
      <c r="N10" s="197"/>
      <c r="O10" s="197"/>
      <c r="P10" s="276"/>
    </row>
    <row r="11" spans="1:16" ht="17.100000000000001" customHeight="1" x14ac:dyDescent="0.25">
      <c r="A11" s="15"/>
      <c r="B11" s="269">
        <v>2</v>
      </c>
      <c r="C11" s="228" t="s">
        <v>536</v>
      </c>
      <c r="D11" s="213"/>
      <c r="E11" s="228" t="s">
        <v>537</v>
      </c>
      <c r="F11" s="228" t="s">
        <v>86</v>
      </c>
      <c r="G11" s="228" t="s">
        <v>538</v>
      </c>
      <c r="H11" s="207"/>
      <c r="I11" s="207"/>
      <c r="J11" s="207"/>
      <c r="K11" s="213"/>
      <c r="L11" s="228"/>
      <c r="M11" s="207"/>
      <c r="N11" s="207"/>
      <c r="O11" s="207"/>
      <c r="P11" s="213"/>
    </row>
    <row r="12" spans="1:16" ht="17.100000000000001" customHeight="1" x14ac:dyDescent="0.25">
      <c r="A12" s="15"/>
      <c r="B12" s="374"/>
      <c r="C12" s="280"/>
      <c r="D12" s="276"/>
      <c r="E12" s="374"/>
      <c r="F12" s="374"/>
      <c r="G12" s="280"/>
      <c r="H12" s="197"/>
      <c r="I12" s="197"/>
      <c r="J12" s="197"/>
      <c r="K12" s="276"/>
      <c r="L12" s="280"/>
      <c r="M12" s="197"/>
      <c r="N12" s="197"/>
      <c r="O12" s="197"/>
      <c r="P12" s="276"/>
    </row>
    <row r="13" spans="1:16" ht="17.100000000000001" customHeight="1" x14ac:dyDescent="0.25">
      <c r="A13" s="15"/>
      <c r="B13" s="269">
        <v>3</v>
      </c>
      <c r="C13" s="228" t="s">
        <v>536</v>
      </c>
      <c r="D13" s="213"/>
      <c r="E13" s="228" t="s">
        <v>539</v>
      </c>
      <c r="F13" s="239" t="s">
        <v>86</v>
      </c>
      <c r="G13" s="228" t="s">
        <v>540</v>
      </c>
      <c r="H13" s="207"/>
      <c r="I13" s="207"/>
      <c r="J13" s="207"/>
      <c r="K13" s="213"/>
      <c r="L13" s="228"/>
      <c r="M13" s="207"/>
      <c r="N13" s="207"/>
      <c r="O13" s="207"/>
      <c r="P13" s="213"/>
    </row>
    <row r="14" spans="1:16" ht="17.100000000000001" customHeight="1" x14ac:dyDescent="0.25">
      <c r="A14" s="15"/>
      <c r="B14" s="374"/>
      <c r="C14" s="280"/>
      <c r="D14" s="276"/>
      <c r="E14" s="374"/>
      <c r="F14" s="280"/>
      <c r="G14" s="280"/>
      <c r="H14" s="197"/>
      <c r="I14" s="197"/>
      <c r="J14" s="197"/>
      <c r="K14" s="276"/>
      <c r="L14" s="280"/>
      <c r="M14" s="197"/>
      <c r="N14" s="197"/>
      <c r="O14" s="197"/>
      <c r="P14" s="276"/>
    </row>
    <row r="15" spans="1:16" ht="17.100000000000001" customHeight="1" x14ac:dyDescent="0.25">
      <c r="A15" s="15"/>
      <c r="B15" s="269">
        <v>4</v>
      </c>
      <c r="C15" s="228" t="s">
        <v>534</v>
      </c>
      <c r="D15" s="213"/>
      <c r="E15" s="228" t="s">
        <v>539</v>
      </c>
      <c r="F15" s="239" t="s">
        <v>86</v>
      </c>
      <c r="G15" s="228" t="s">
        <v>541</v>
      </c>
      <c r="H15" s="207"/>
      <c r="I15" s="207"/>
      <c r="J15" s="207"/>
      <c r="K15" s="213"/>
      <c r="L15" s="228"/>
      <c r="M15" s="207"/>
      <c r="N15" s="207"/>
      <c r="O15" s="207"/>
      <c r="P15" s="213"/>
    </row>
    <row r="16" spans="1:16" ht="17.100000000000001" customHeight="1" x14ac:dyDescent="0.25">
      <c r="A16" s="15"/>
      <c r="B16" s="374"/>
      <c r="C16" s="280"/>
      <c r="D16" s="276"/>
      <c r="E16" s="374"/>
      <c r="F16" s="280"/>
      <c r="G16" s="280"/>
      <c r="H16" s="197"/>
      <c r="I16" s="197"/>
      <c r="J16" s="197"/>
      <c r="K16" s="276"/>
      <c r="L16" s="280"/>
      <c r="M16" s="197"/>
      <c r="N16" s="197"/>
      <c r="O16" s="197"/>
      <c r="P16" s="276"/>
    </row>
    <row r="17" spans="1:16" ht="17.100000000000001" customHeight="1" x14ac:dyDescent="0.25">
      <c r="A17" s="15"/>
      <c r="B17" s="269">
        <v>5</v>
      </c>
      <c r="C17" s="228" t="s">
        <v>542</v>
      </c>
      <c r="D17" s="213"/>
      <c r="E17" s="228" t="s">
        <v>539</v>
      </c>
      <c r="F17" s="239" t="s">
        <v>86</v>
      </c>
      <c r="G17" s="228" t="s">
        <v>543</v>
      </c>
      <c r="H17" s="207"/>
      <c r="I17" s="207"/>
      <c r="J17" s="207"/>
      <c r="K17" s="213"/>
      <c r="L17" s="228"/>
      <c r="M17" s="207"/>
      <c r="N17" s="207"/>
      <c r="O17" s="207"/>
      <c r="P17" s="213"/>
    </row>
    <row r="18" spans="1:16" ht="17.100000000000001" customHeight="1" x14ac:dyDescent="0.25">
      <c r="A18" s="15"/>
      <c r="B18" s="374"/>
      <c r="C18" s="280"/>
      <c r="D18" s="276"/>
      <c r="E18" s="374"/>
      <c r="F18" s="280"/>
      <c r="G18" s="280"/>
      <c r="H18" s="197"/>
      <c r="I18" s="197"/>
      <c r="J18" s="197"/>
      <c r="K18" s="276"/>
      <c r="L18" s="280"/>
      <c r="M18" s="197"/>
      <c r="N18" s="197"/>
      <c r="O18" s="197"/>
      <c r="P18" s="276"/>
    </row>
    <row r="19" spans="1:16" x14ac:dyDescent="0.25">
      <c r="A19" s="15"/>
      <c r="B19" s="269">
        <v>6</v>
      </c>
      <c r="C19" s="228" t="s">
        <v>544</v>
      </c>
      <c r="D19" s="213"/>
      <c r="E19" s="228" t="s">
        <v>539</v>
      </c>
      <c r="F19" s="239" t="s">
        <v>86</v>
      </c>
      <c r="G19" s="228" t="s">
        <v>545</v>
      </c>
      <c r="H19" s="207"/>
      <c r="I19" s="207"/>
      <c r="J19" s="207"/>
      <c r="K19" s="213"/>
      <c r="L19" s="228"/>
      <c r="M19" s="207"/>
      <c r="N19" s="207"/>
      <c r="O19" s="207"/>
      <c r="P19" s="213"/>
    </row>
    <row r="20" spans="1:16" x14ac:dyDescent="0.25">
      <c r="A20" s="15"/>
      <c r="B20" s="374"/>
      <c r="C20" s="280"/>
      <c r="D20" s="276"/>
      <c r="E20" s="374"/>
      <c r="F20" s="280"/>
      <c r="G20" s="280"/>
      <c r="H20" s="197"/>
      <c r="I20" s="197"/>
      <c r="J20" s="197"/>
      <c r="K20" s="276"/>
      <c r="L20" s="280"/>
      <c r="M20" s="197"/>
      <c r="N20" s="197"/>
      <c r="O20" s="197"/>
      <c r="P20" s="276"/>
    </row>
    <row r="21" spans="1:16" x14ac:dyDescent="0.25">
      <c r="A21" s="15"/>
      <c r="B21" s="269">
        <v>7</v>
      </c>
      <c r="C21" s="228" t="s">
        <v>544</v>
      </c>
      <c r="D21" s="213"/>
      <c r="E21" s="228" t="s">
        <v>521</v>
      </c>
      <c r="F21" s="239" t="s">
        <v>86</v>
      </c>
      <c r="G21" s="228" t="s">
        <v>546</v>
      </c>
      <c r="H21" s="207"/>
      <c r="I21" s="207"/>
      <c r="J21" s="207"/>
      <c r="K21" s="213"/>
      <c r="L21" s="228"/>
      <c r="M21" s="207"/>
      <c r="N21" s="207"/>
      <c r="O21" s="207"/>
      <c r="P21" s="213"/>
    </row>
    <row r="22" spans="1:16" x14ac:dyDescent="0.25">
      <c r="A22" s="15"/>
      <c r="B22" s="374"/>
      <c r="C22" s="280"/>
      <c r="D22" s="276"/>
      <c r="E22" s="374"/>
      <c r="F22" s="280"/>
      <c r="G22" s="280"/>
      <c r="H22" s="197"/>
      <c r="I22" s="197"/>
      <c r="J22" s="197"/>
      <c r="K22" s="276"/>
      <c r="L22" s="280"/>
      <c r="M22" s="197"/>
      <c r="N22" s="197"/>
      <c r="O22" s="197"/>
      <c r="P22" s="276"/>
    </row>
    <row r="23" spans="1:16" x14ac:dyDescent="0.25">
      <c r="A23" s="15"/>
      <c r="B23" s="269">
        <v>8</v>
      </c>
      <c r="C23" s="228" t="s">
        <v>542</v>
      </c>
      <c r="D23" s="213"/>
      <c r="E23" s="228" t="s">
        <v>521</v>
      </c>
      <c r="F23" s="239" t="s">
        <v>86</v>
      </c>
      <c r="G23" s="228" t="s">
        <v>547</v>
      </c>
      <c r="H23" s="207"/>
      <c r="I23" s="207"/>
      <c r="J23" s="207"/>
      <c r="K23" s="213"/>
      <c r="L23" s="228"/>
      <c r="M23" s="207"/>
      <c r="N23" s="207"/>
      <c r="O23" s="207"/>
      <c r="P23" s="213"/>
    </row>
    <row r="24" spans="1:16" x14ac:dyDescent="0.25">
      <c r="A24" s="15"/>
      <c r="B24" s="374"/>
      <c r="C24" s="280"/>
      <c r="D24" s="276"/>
      <c r="E24" s="374"/>
      <c r="F24" s="280"/>
      <c r="G24" s="280"/>
      <c r="H24" s="197"/>
      <c r="I24" s="197"/>
      <c r="J24" s="197"/>
      <c r="K24" s="276"/>
      <c r="L24" s="280"/>
      <c r="M24" s="197"/>
      <c r="N24" s="197"/>
      <c r="O24" s="197"/>
      <c r="P24" s="276"/>
    </row>
    <row r="25" spans="1:16" x14ac:dyDescent="0.25">
      <c r="A25" s="15"/>
      <c r="B25" s="379"/>
      <c r="C25" s="207"/>
      <c r="D25" s="207"/>
      <c r="E25" s="207"/>
      <c r="F25" s="207"/>
      <c r="G25" s="207"/>
      <c r="H25" s="207"/>
      <c r="I25" s="207"/>
      <c r="J25" s="207"/>
      <c r="K25" s="207"/>
      <c r="L25" s="207"/>
      <c r="M25" s="207"/>
      <c r="N25" s="207"/>
      <c r="O25" s="207"/>
      <c r="P25" s="207"/>
    </row>
    <row r="26" spans="1:16" x14ac:dyDescent="0.25">
      <c r="A26" s="15"/>
      <c r="B26" s="209"/>
      <c r="C26" s="210"/>
      <c r="D26" s="210"/>
      <c r="E26" s="210"/>
      <c r="F26" s="210"/>
      <c r="G26" s="210"/>
      <c r="H26" s="210"/>
      <c r="I26" s="210"/>
      <c r="J26" s="210"/>
      <c r="K26" s="210"/>
      <c r="L26" s="210"/>
      <c r="M26" s="210"/>
      <c r="N26" s="210"/>
      <c r="O26" s="210"/>
      <c r="P26" s="210"/>
    </row>
    <row r="27" spans="1:16" x14ac:dyDescent="0.25">
      <c r="A27" s="15"/>
      <c r="B27" s="376" t="s">
        <v>548</v>
      </c>
      <c r="C27" s="204"/>
      <c r="D27" s="204"/>
      <c r="E27" s="204"/>
      <c r="F27" s="204"/>
      <c r="G27" s="204"/>
      <c r="H27" s="204"/>
      <c r="I27" s="204"/>
      <c r="J27" s="204"/>
      <c r="K27" s="204"/>
      <c r="L27" s="204"/>
      <c r="M27" s="204"/>
      <c r="N27" s="204"/>
      <c r="O27" s="204"/>
      <c r="P27" s="205"/>
    </row>
    <row r="28" spans="1:16" ht="14.45" customHeight="1" x14ac:dyDescent="0.25">
      <c r="A28" s="15"/>
      <c r="B28" s="373" t="s">
        <v>549</v>
      </c>
      <c r="C28" s="373" t="s">
        <v>550</v>
      </c>
      <c r="D28" s="373" t="s">
        <v>551</v>
      </c>
      <c r="E28" s="207"/>
      <c r="F28" s="207"/>
      <c r="G28" s="207"/>
      <c r="H28" s="207"/>
      <c r="I28" s="207"/>
      <c r="J28" s="207"/>
      <c r="K28" s="207"/>
      <c r="L28" s="207"/>
      <c r="M28" s="207"/>
      <c r="N28" s="207"/>
      <c r="O28" s="207"/>
      <c r="P28" s="213"/>
    </row>
    <row r="29" spans="1:16" ht="17.100000000000001" customHeight="1" x14ac:dyDescent="0.25">
      <c r="A29" s="15"/>
      <c r="B29" s="229"/>
      <c r="C29" s="229"/>
      <c r="D29" s="209"/>
      <c r="E29" s="210"/>
      <c r="F29" s="210"/>
      <c r="G29" s="210"/>
      <c r="H29" s="210"/>
      <c r="I29" s="210"/>
      <c r="J29" s="210"/>
      <c r="K29" s="210"/>
      <c r="L29" s="210"/>
      <c r="M29" s="210"/>
      <c r="N29" s="210"/>
      <c r="O29" s="210"/>
      <c r="P29" s="214"/>
    </row>
    <row r="30" spans="1:16" ht="17.100000000000001" customHeight="1" x14ac:dyDescent="0.25">
      <c r="A30" s="15"/>
      <c r="B30" s="228" t="s">
        <v>521</v>
      </c>
      <c r="C30" s="375" t="s">
        <v>521</v>
      </c>
      <c r="D30" s="228" t="s">
        <v>552</v>
      </c>
      <c r="E30" s="207"/>
      <c r="F30" s="207"/>
      <c r="G30" s="207"/>
      <c r="H30" s="207"/>
      <c r="I30" s="207"/>
      <c r="J30" s="207"/>
      <c r="K30" s="207"/>
      <c r="L30" s="207"/>
      <c r="M30" s="207"/>
      <c r="N30" s="207"/>
      <c r="O30" s="207"/>
      <c r="P30" s="213"/>
    </row>
    <row r="31" spans="1:16" ht="17.100000000000001" customHeight="1" x14ac:dyDescent="0.25">
      <c r="A31" s="15"/>
      <c r="B31" s="374"/>
      <c r="C31" s="374"/>
      <c r="D31" s="280"/>
      <c r="E31" s="197"/>
      <c r="F31" s="197"/>
      <c r="G31" s="197"/>
      <c r="H31" s="197"/>
      <c r="I31" s="197"/>
      <c r="J31" s="197"/>
      <c r="K31" s="197"/>
      <c r="L31" s="197"/>
      <c r="M31" s="197"/>
      <c r="N31" s="197"/>
      <c r="O31" s="197"/>
      <c r="P31" s="276"/>
    </row>
    <row r="32" spans="1:16" ht="17.100000000000001" customHeight="1" x14ac:dyDescent="0.25">
      <c r="A32" s="15"/>
      <c r="B32" s="229"/>
      <c r="C32" s="229"/>
      <c r="D32" s="209"/>
      <c r="E32" s="210"/>
      <c r="F32" s="210"/>
      <c r="G32" s="210"/>
      <c r="H32" s="210"/>
      <c r="I32" s="210"/>
      <c r="J32" s="210"/>
      <c r="K32" s="210"/>
      <c r="L32" s="210"/>
      <c r="M32" s="210"/>
      <c r="N32" s="210"/>
      <c r="O32" s="210"/>
      <c r="P32" s="214"/>
    </row>
    <row r="33" spans="1:16" ht="17.100000000000001" customHeight="1" x14ac:dyDescent="0.25">
      <c r="A33" s="15"/>
      <c r="B33" s="15"/>
      <c r="C33" s="15"/>
      <c r="D33" s="15"/>
      <c r="E33" s="15"/>
      <c r="F33" s="15"/>
      <c r="G33" s="15"/>
      <c r="H33" s="15"/>
      <c r="I33" s="15"/>
      <c r="J33" s="15"/>
      <c r="K33" s="15"/>
      <c r="L33" s="15"/>
      <c r="M33" s="15"/>
      <c r="N33" s="15"/>
      <c r="O33" s="15"/>
      <c r="P33" s="15"/>
    </row>
    <row r="34" spans="1:16" ht="17.100000000000001" customHeight="1" x14ac:dyDescent="0.25">
      <c r="A34" s="15"/>
      <c r="B34" s="15"/>
      <c r="C34" s="15"/>
      <c r="D34" s="15"/>
      <c r="E34" s="15"/>
      <c r="F34" s="15"/>
      <c r="G34" s="15"/>
      <c r="H34" s="15"/>
      <c r="I34" s="15"/>
      <c r="J34" s="15"/>
      <c r="K34" s="15"/>
      <c r="L34" s="15"/>
      <c r="M34" s="15"/>
      <c r="N34" s="15"/>
      <c r="O34" s="15"/>
      <c r="P34" s="15"/>
    </row>
    <row r="35" spans="1:16" ht="17.100000000000001" customHeight="1" x14ac:dyDescent="0.25">
      <c r="A35" s="15"/>
      <c r="B35" s="15"/>
      <c r="C35" s="15"/>
      <c r="D35" s="15"/>
      <c r="E35" s="15"/>
      <c r="F35" s="15"/>
      <c r="G35" s="15"/>
      <c r="H35" s="15"/>
      <c r="I35" s="15"/>
      <c r="J35" s="15"/>
      <c r="K35" s="15"/>
      <c r="L35" s="15"/>
      <c r="M35" s="15"/>
      <c r="N35" s="15"/>
      <c r="O35" s="8"/>
      <c r="P35" s="15"/>
    </row>
    <row r="36" spans="1:16" ht="17.100000000000001" customHeight="1" x14ac:dyDescent="0.25">
      <c r="A36" s="15"/>
      <c r="B36" s="15"/>
      <c r="C36" s="15"/>
      <c r="D36" s="15"/>
      <c r="E36" s="15"/>
      <c r="F36" s="15"/>
      <c r="G36" s="15"/>
      <c r="H36" s="15"/>
      <c r="I36" s="15"/>
      <c r="J36" s="15"/>
      <c r="K36" s="15"/>
      <c r="L36" s="15"/>
      <c r="M36" s="15"/>
      <c r="N36" s="15"/>
      <c r="O36" s="15"/>
      <c r="P36" s="15"/>
    </row>
    <row r="37" spans="1:16" ht="34.5" customHeight="1" x14ac:dyDescent="0.25">
      <c r="A37" s="15"/>
      <c r="B37" s="15"/>
      <c r="C37" s="15"/>
      <c r="D37" s="15"/>
      <c r="E37" s="15"/>
      <c r="F37" s="15"/>
      <c r="G37" s="15"/>
      <c r="H37" s="15"/>
      <c r="I37" s="15"/>
      <c r="J37" s="15"/>
      <c r="K37" s="15"/>
      <c r="L37" s="15"/>
      <c r="M37" s="15"/>
      <c r="N37" s="15"/>
      <c r="O37" s="15"/>
      <c r="P37" s="15"/>
    </row>
    <row r="38" spans="1:16" ht="15" customHeight="1" x14ac:dyDescent="0.25">
      <c r="A38" s="15"/>
      <c r="B38" s="15"/>
      <c r="C38" s="15"/>
      <c r="D38" s="15"/>
      <c r="E38" s="15"/>
      <c r="F38" s="15"/>
      <c r="G38" s="15"/>
      <c r="H38" s="15"/>
      <c r="I38" s="15"/>
      <c r="J38" s="15"/>
      <c r="K38" s="15"/>
      <c r="L38" s="15"/>
      <c r="M38" s="15"/>
      <c r="N38" s="15"/>
      <c r="O38" s="15"/>
      <c r="P38" s="15"/>
    </row>
    <row r="39" spans="1:16" ht="15" customHeight="1" x14ac:dyDescent="0.25">
      <c r="A39" s="15"/>
      <c r="B39" s="15"/>
      <c r="C39" s="15"/>
      <c r="D39" s="15"/>
      <c r="E39" s="15"/>
      <c r="F39" s="15"/>
      <c r="G39" s="15"/>
      <c r="H39" s="15"/>
      <c r="I39" s="15"/>
      <c r="J39" s="15"/>
      <c r="K39" s="15"/>
      <c r="L39" s="15"/>
      <c r="M39" s="15"/>
      <c r="N39" s="15"/>
      <c r="O39" s="15"/>
      <c r="P39" s="15"/>
    </row>
    <row r="40" spans="1:16" ht="15" customHeight="1" x14ac:dyDescent="0.25">
      <c r="A40" s="15"/>
      <c r="B40" s="15"/>
      <c r="C40" s="15"/>
      <c r="D40" s="15"/>
      <c r="E40" s="15"/>
      <c r="F40" s="15"/>
      <c r="G40" s="15"/>
      <c r="H40" s="15"/>
      <c r="I40" s="15"/>
      <c r="J40" s="15"/>
      <c r="K40" s="15"/>
      <c r="L40" s="15"/>
      <c r="M40" s="15"/>
      <c r="N40" s="15"/>
      <c r="O40" s="15"/>
      <c r="P40" s="15"/>
    </row>
    <row r="41" spans="1:16" ht="15" customHeight="1" x14ac:dyDescent="0.25">
      <c r="A41" s="15"/>
      <c r="B41" s="15"/>
      <c r="C41" s="15"/>
      <c r="D41" s="15"/>
      <c r="E41" s="15"/>
      <c r="F41" s="15"/>
      <c r="G41" s="15"/>
      <c r="H41" s="15"/>
      <c r="I41" s="15"/>
      <c r="J41" s="15"/>
      <c r="K41" s="15"/>
      <c r="L41" s="15"/>
      <c r="M41" s="15"/>
      <c r="N41" s="15"/>
      <c r="O41" s="15"/>
      <c r="P41" s="15"/>
    </row>
    <row r="42" spans="1:16" ht="14.45" customHeight="1" x14ac:dyDescent="0.25">
      <c r="A42" s="15"/>
      <c r="B42" s="263" t="s">
        <v>553</v>
      </c>
      <c r="C42" s="197"/>
      <c r="D42" s="197"/>
      <c r="E42" s="197"/>
      <c r="F42" s="197"/>
      <c r="G42" s="197"/>
      <c r="H42" s="197"/>
      <c r="I42" s="197"/>
      <c r="J42" s="197"/>
      <c r="K42" s="197"/>
      <c r="L42" s="197"/>
      <c r="M42" s="197"/>
      <c r="N42" s="197"/>
      <c r="O42" s="197"/>
      <c r="P42" s="197"/>
    </row>
    <row r="43" spans="1:16" x14ac:dyDescent="0.25">
      <c r="A43" s="15"/>
      <c r="B43" s="197"/>
      <c r="C43" s="197"/>
      <c r="D43" s="197"/>
      <c r="E43" s="197"/>
      <c r="F43" s="197"/>
      <c r="G43" s="197"/>
      <c r="H43" s="197"/>
      <c r="I43" s="197"/>
      <c r="J43" s="197"/>
      <c r="K43" s="197"/>
      <c r="L43" s="197"/>
      <c r="M43" s="197"/>
      <c r="N43" s="197"/>
      <c r="O43" s="197"/>
      <c r="P43" s="197"/>
    </row>
    <row r="44" spans="1:16" ht="17.100000000000001" customHeight="1" x14ac:dyDescent="0.25">
      <c r="A44" s="15"/>
      <c r="B44" s="197"/>
      <c r="C44" s="197"/>
      <c r="D44" s="197"/>
      <c r="E44" s="197"/>
      <c r="F44" s="197"/>
      <c r="G44" s="197"/>
      <c r="H44" s="197"/>
      <c r="I44" s="197"/>
      <c r="J44" s="197"/>
      <c r="K44" s="197"/>
      <c r="L44" s="197"/>
      <c r="M44" s="197"/>
      <c r="N44" s="197"/>
      <c r="O44" s="197"/>
      <c r="P44" s="197"/>
    </row>
    <row r="45" spans="1:16" x14ac:dyDescent="0.25">
      <c r="A45" s="15"/>
      <c r="B45" s="15"/>
      <c r="C45" s="15"/>
      <c r="D45" s="15"/>
      <c r="E45" s="15"/>
      <c r="F45" s="15"/>
      <c r="G45" s="15"/>
      <c r="H45" s="15"/>
      <c r="I45" s="15"/>
      <c r="J45" s="15"/>
      <c r="K45" s="15"/>
      <c r="L45" s="15"/>
      <c r="M45" s="15"/>
      <c r="N45" s="15"/>
      <c r="O45" s="15"/>
      <c r="P45" s="15"/>
    </row>
  </sheetData>
  <sheetProtection sheet="1" objects="1" scenarios="1" formatColumns="0" formatRows="0"/>
  <mergeCells count="66">
    <mergeCell ref="B2:P2"/>
    <mergeCell ref="E13:E14"/>
    <mergeCell ref="C15:D16"/>
    <mergeCell ref="L23:P24"/>
    <mergeCell ref="B15:B16"/>
    <mergeCell ref="B6:B8"/>
    <mergeCell ref="C6:P6"/>
    <mergeCell ref="F17:F18"/>
    <mergeCell ref="G23:K24"/>
    <mergeCell ref="L19:P20"/>
    <mergeCell ref="G21:K22"/>
    <mergeCell ref="L7:P8"/>
    <mergeCell ref="E7:E8"/>
    <mergeCell ref="G7:K8"/>
    <mergeCell ref="F7:F8"/>
    <mergeCell ref="G17:K18"/>
    <mergeCell ref="B4:P5"/>
    <mergeCell ref="C28:C29"/>
    <mergeCell ref="C13:D14"/>
    <mergeCell ref="E11:E12"/>
    <mergeCell ref="B13:B14"/>
    <mergeCell ref="E9:E10"/>
    <mergeCell ref="C7:D8"/>
    <mergeCell ref="F13:F14"/>
    <mergeCell ref="G19:K20"/>
    <mergeCell ref="F15:F16"/>
    <mergeCell ref="B25:P26"/>
    <mergeCell ref="L17:P18"/>
    <mergeCell ref="F9:F10"/>
    <mergeCell ref="B17:B18"/>
    <mergeCell ref="B42:P44"/>
    <mergeCell ref="B19:B20"/>
    <mergeCell ref="F21:F22"/>
    <mergeCell ref="L9:P10"/>
    <mergeCell ref="C11:D12"/>
    <mergeCell ref="B28:B29"/>
    <mergeCell ref="C9:D10"/>
    <mergeCell ref="B11:B12"/>
    <mergeCell ref="L15:P16"/>
    <mergeCell ref="G9:K10"/>
    <mergeCell ref="F11:F12"/>
    <mergeCell ref="B9:B10"/>
    <mergeCell ref="C23:D24"/>
    <mergeCell ref="G15:K16"/>
    <mergeCell ref="L13:P14"/>
    <mergeCell ref="B23:B24"/>
    <mergeCell ref="L11:P12"/>
    <mergeCell ref="C21:D22"/>
    <mergeCell ref="C19:D20"/>
    <mergeCell ref="G13:K14"/>
    <mergeCell ref="F23:F24"/>
    <mergeCell ref="E21:E22"/>
    <mergeCell ref="F19:F20"/>
    <mergeCell ref="E15:E16"/>
    <mergeCell ref="L21:P22"/>
    <mergeCell ref="C17:D18"/>
    <mergeCell ref="E23:E24"/>
    <mergeCell ref="G11:K12"/>
    <mergeCell ref="B30:B32"/>
    <mergeCell ref="B21:B22"/>
    <mergeCell ref="E17:E18"/>
    <mergeCell ref="E19:E20"/>
    <mergeCell ref="D30:P32"/>
    <mergeCell ref="C30:C32"/>
    <mergeCell ref="B27:P27"/>
    <mergeCell ref="D28:P29"/>
  </mergeCells>
  <dataValidations count="3">
    <dataValidation type="list" allowBlank="1" showInputMessage="1" showErrorMessage="1" prompt="Select Rating" sqref="B30:C32 E15:E16 E17:E18 E19:E20 E21:E22 E23:E24 E9:E14" xr:uid="{00000000-0002-0000-0A00-000000000000}">
      <formula1>"Low, Moderate, Substantial, High"</formula1>
    </dataValidation>
    <dataValidation type="list" allowBlank="1" showInputMessage="1" showErrorMessage="1" prompt="Select Response" sqref="F15:F16 F17:F18 F19:F20 F21:F22 F23:F24 F9:F14" xr:uid="{0B5627E1-D8C2-49E1-BC74-79D91E1C3DEB}">
      <formula1>"Yes, No"</formula1>
    </dataValidation>
    <dataValidation type="list" allowBlank="1" showInputMessage="1" showErrorMessage="1" prompt="Select type of risk" sqref="C9:D24" xr:uid="{50B0D5A1-D383-4C52-8C3B-12604C1B86D8}">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AB50"/>
  <sheetViews>
    <sheetView showGridLines="0" view="pageBreakPreview" zoomScaleNormal="100" zoomScaleSheetLayoutView="100" workbookViewId="0">
      <selection activeCell="T13" sqref="T13"/>
    </sheetView>
  </sheetViews>
  <sheetFormatPr defaultColWidth="8.85546875" defaultRowHeight="15" x14ac:dyDescent="0.25"/>
  <cols>
    <col min="1" max="1" width="1.42578125" customWidth="1"/>
  </cols>
  <sheetData>
    <row r="1" spans="1:28" x14ac:dyDescent="0.25">
      <c r="A1" s="15"/>
      <c r="B1" s="15"/>
      <c r="C1" s="15"/>
      <c r="D1" s="15"/>
      <c r="E1" s="15"/>
      <c r="F1" s="15"/>
      <c r="G1" s="15"/>
      <c r="H1" s="15"/>
      <c r="I1" s="15"/>
      <c r="J1" s="15"/>
      <c r="K1" s="15"/>
    </row>
    <row r="2" spans="1:28" ht="15.95" customHeight="1" x14ac:dyDescent="0.3">
      <c r="A2" s="15"/>
      <c r="B2" s="370" t="s">
        <v>554</v>
      </c>
      <c r="C2" s="197"/>
      <c r="D2" s="197"/>
      <c r="E2" s="197"/>
      <c r="F2" s="197"/>
      <c r="G2" s="197"/>
      <c r="H2" s="197"/>
      <c r="I2" s="197"/>
      <c r="J2" s="197"/>
      <c r="K2" s="197"/>
      <c r="M2" s="51"/>
      <c r="N2" s="43"/>
      <c r="O2" s="43"/>
      <c r="P2" s="43"/>
      <c r="Q2" s="43"/>
      <c r="R2" s="43"/>
      <c r="S2" s="43"/>
      <c r="T2" s="43"/>
      <c r="U2" s="43"/>
      <c r="V2" s="43"/>
      <c r="W2" s="43"/>
      <c r="X2" s="43"/>
      <c r="Y2" s="43"/>
      <c r="Z2" s="43"/>
      <c r="AA2" s="43"/>
      <c r="AB2" s="43"/>
    </row>
    <row r="3" spans="1:28" ht="15.95" customHeight="1" x14ac:dyDescent="0.3">
      <c r="A3" s="15"/>
      <c r="B3" s="18"/>
      <c r="C3" s="18"/>
      <c r="D3" s="18"/>
      <c r="E3" s="18"/>
      <c r="F3" s="18"/>
      <c r="G3" s="18"/>
      <c r="H3" s="18"/>
      <c r="I3" s="18"/>
      <c r="J3" s="18"/>
      <c r="K3" s="18"/>
      <c r="M3" s="43"/>
      <c r="N3" s="43"/>
      <c r="O3" s="43"/>
      <c r="P3" s="43"/>
      <c r="Q3" s="43"/>
      <c r="R3" s="43"/>
      <c r="S3" s="43"/>
      <c r="T3" s="43"/>
      <c r="U3" s="43"/>
      <c r="V3" s="43"/>
      <c r="W3" s="43"/>
      <c r="X3" s="43"/>
      <c r="Y3" s="43"/>
      <c r="Z3" s="43"/>
      <c r="AA3" s="43"/>
      <c r="AB3" s="43"/>
    </row>
    <row r="4" spans="1:28" ht="15.95" customHeight="1" x14ac:dyDescent="0.3">
      <c r="A4" s="15"/>
      <c r="B4" s="228" t="s">
        <v>555</v>
      </c>
      <c r="C4" s="207"/>
      <c r="D4" s="207"/>
      <c r="E4" s="207"/>
      <c r="F4" s="207"/>
      <c r="G4" s="207"/>
      <c r="H4" s="207"/>
      <c r="I4" s="207"/>
      <c r="J4" s="207"/>
      <c r="K4" s="213"/>
      <c r="M4" s="42"/>
      <c r="N4" s="43"/>
      <c r="O4" s="43"/>
      <c r="P4" s="43"/>
      <c r="Q4" s="43"/>
      <c r="R4" s="43"/>
      <c r="S4" s="43"/>
      <c r="T4" s="43"/>
      <c r="U4" s="43"/>
      <c r="V4" s="43"/>
      <c r="W4" s="43"/>
      <c r="X4" s="43"/>
      <c r="Y4" s="43"/>
      <c r="Z4" s="43"/>
      <c r="AA4" s="43"/>
      <c r="AB4" s="43"/>
    </row>
    <row r="5" spans="1:28" ht="24.95" customHeight="1" x14ac:dyDescent="0.3">
      <c r="A5" s="15"/>
      <c r="B5" s="209"/>
      <c r="C5" s="210"/>
      <c r="D5" s="210"/>
      <c r="E5" s="210"/>
      <c r="F5" s="210"/>
      <c r="G5" s="210"/>
      <c r="H5" s="210"/>
      <c r="I5" s="210"/>
      <c r="J5" s="210"/>
      <c r="K5" s="214"/>
      <c r="M5" s="43"/>
      <c r="N5" s="43"/>
      <c r="O5" s="43"/>
      <c r="P5" s="43"/>
      <c r="Q5" s="43"/>
      <c r="R5" s="43"/>
      <c r="S5" s="43"/>
      <c r="T5" s="43"/>
      <c r="U5" s="43"/>
      <c r="V5" s="43"/>
      <c r="W5" s="43"/>
      <c r="X5" s="43"/>
      <c r="Y5" s="43"/>
      <c r="Z5" s="43"/>
      <c r="AA5" s="43"/>
      <c r="AB5" s="43"/>
    </row>
    <row r="6" spans="1:28" ht="14.45" customHeight="1" x14ac:dyDescent="0.3">
      <c r="A6" s="15"/>
      <c r="B6" s="228"/>
      <c r="C6" s="204"/>
      <c r="D6" s="204"/>
      <c r="E6" s="204"/>
      <c r="F6" s="204"/>
      <c r="G6" s="204"/>
      <c r="H6" s="204"/>
      <c r="I6" s="204"/>
      <c r="J6" s="204"/>
      <c r="K6" s="205"/>
      <c r="M6" s="43"/>
      <c r="N6" s="43"/>
      <c r="O6" s="43"/>
      <c r="P6" s="43"/>
      <c r="Q6" s="43"/>
      <c r="R6" s="43"/>
      <c r="S6" s="43"/>
      <c r="T6" s="43"/>
      <c r="U6" s="43"/>
      <c r="V6" s="43"/>
      <c r="W6" s="43"/>
      <c r="X6" s="43"/>
      <c r="Y6" s="43"/>
      <c r="Z6" s="43"/>
      <c r="AA6" s="43"/>
      <c r="AB6" s="43"/>
    </row>
    <row r="7" spans="1:28" ht="14.45" customHeight="1" x14ac:dyDescent="0.3">
      <c r="A7" s="15"/>
      <c r="B7" s="373" t="s">
        <v>556</v>
      </c>
      <c r="C7" s="207"/>
      <c r="D7" s="207"/>
      <c r="E7" s="213"/>
      <c r="F7" s="381" t="s">
        <v>557</v>
      </c>
      <c r="G7" s="207"/>
      <c r="H7" s="207"/>
      <c r="I7" s="207"/>
      <c r="J7" s="207"/>
      <c r="K7" s="213"/>
      <c r="M7" s="43"/>
      <c r="N7" s="43"/>
      <c r="O7" s="43"/>
      <c r="P7" s="43"/>
      <c r="Q7" s="43"/>
      <c r="R7" s="43"/>
      <c r="S7" s="43"/>
      <c r="T7" s="43"/>
      <c r="U7" s="43"/>
      <c r="V7" s="43"/>
      <c r="W7" s="43"/>
      <c r="X7" s="43"/>
      <c r="Y7" s="43"/>
      <c r="Z7" s="43"/>
      <c r="AA7" s="43"/>
      <c r="AB7" s="43"/>
    </row>
    <row r="8" spans="1:28" ht="17.100000000000001" customHeight="1" x14ac:dyDescent="0.3">
      <c r="A8" s="15"/>
      <c r="B8" s="209"/>
      <c r="C8" s="210"/>
      <c r="D8" s="210"/>
      <c r="E8" s="214"/>
      <c r="F8" s="209"/>
      <c r="G8" s="210"/>
      <c r="H8" s="210"/>
      <c r="I8" s="210"/>
      <c r="J8" s="210"/>
      <c r="K8" s="214"/>
      <c r="M8" s="43"/>
      <c r="N8" s="43"/>
      <c r="O8" s="43"/>
      <c r="P8" s="43"/>
      <c r="Q8" s="43"/>
      <c r="R8" s="43"/>
      <c r="S8" s="43"/>
      <c r="T8" s="43"/>
      <c r="U8" s="43"/>
      <c r="V8" s="43"/>
      <c r="W8" s="43"/>
      <c r="X8" s="43"/>
      <c r="Y8" s="43"/>
      <c r="Z8" s="43"/>
      <c r="AA8" s="43"/>
      <c r="AB8" s="43"/>
    </row>
    <row r="9" spans="1:28" ht="14.45" customHeight="1" x14ac:dyDescent="0.3">
      <c r="A9" s="15"/>
      <c r="B9" s="382" t="s">
        <v>558</v>
      </c>
      <c r="C9" s="207"/>
      <c r="D9" s="207"/>
      <c r="E9" s="213"/>
      <c r="F9" s="375"/>
      <c r="G9" s="207"/>
      <c r="H9" s="207"/>
      <c r="I9" s="207"/>
      <c r="J9" s="207"/>
      <c r="K9" s="213"/>
      <c r="M9" s="43"/>
      <c r="N9" s="43"/>
      <c r="O9" s="43"/>
      <c r="P9" s="43"/>
      <c r="Q9" s="43"/>
      <c r="R9" s="43"/>
      <c r="S9" s="43"/>
      <c r="T9" s="43"/>
      <c r="U9" s="43"/>
      <c r="V9" s="43"/>
      <c r="W9" s="43"/>
      <c r="X9" s="43"/>
      <c r="Y9" s="43"/>
      <c r="Z9" s="43"/>
      <c r="AA9" s="43"/>
      <c r="AB9" s="43"/>
    </row>
    <row r="10" spans="1:28" ht="17.100000000000001" customHeight="1" x14ac:dyDescent="0.3">
      <c r="A10" s="15"/>
      <c r="B10" s="209"/>
      <c r="C10" s="210"/>
      <c r="D10" s="210"/>
      <c r="E10" s="214"/>
      <c r="F10" s="209"/>
      <c r="G10" s="210"/>
      <c r="H10" s="210"/>
      <c r="I10" s="210"/>
      <c r="J10" s="210"/>
      <c r="K10" s="214"/>
      <c r="M10" s="43"/>
      <c r="N10" s="43"/>
      <c r="O10" s="43"/>
      <c r="P10" s="43"/>
      <c r="Q10" s="43"/>
      <c r="R10" s="43"/>
      <c r="S10" s="43"/>
      <c r="T10" s="43"/>
      <c r="U10" s="43"/>
      <c r="V10" s="43"/>
      <c r="W10" s="43"/>
      <c r="X10" s="43"/>
      <c r="Y10" s="43"/>
      <c r="Z10" s="43"/>
      <c r="AA10" s="43"/>
      <c r="AB10" s="43"/>
    </row>
    <row r="11" spans="1:28" ht="17.100000000000001" customHeight="1" x14ac:dyDescent="0.3">
      <c r="A11" s="15"/>
      <c r="B11" s="382" t="s">
        <v>559</v>
      </c>
      <c r="C11" s="207"/>
      <c r="D11" s="207"/>
      <c r="E11" s="213"/>
      <c r="F11" s="375"/>
      <c r="G11" s="207"/>
      <c r="H11" s="207"/>
      <c r="I11" s="207"/>
      <c r="J11" s="207"/>
      <c r="K11" s="213"/>
      <c r="M11" s="43"/>
      <c r="N11" s="43"/>
      <c r="O11" s="43"/>
      <c r="P11" s="43"/>
      <c r="Q11" s="43"/>
      <c r="R11" s="43"/>
      <c r="S11" s="43"/>
      <c r="T11" s="43"/>
      <c r="U11" s="43"/>
      <c r="V11" s="43"/>
      <c r="W11" s="43"/>
      <c r="X11" s="43"/>
      <c r="Y11" s="43"/>
      <c r="Z11" s="43"/>
      <c r="AA11" s="43"/>
      <c r="AB11" s="43"/>
    </row>
    <row r="12" spans="1:28" ht="17.100000000000001" customHeight="1" x14ac:dyDescent="0.3">
      <c r="A12" s="15"/>
      <c r="B12" s="209"/>
      <c r="C12" s="210"/>
      <c r="D12" s="210"/>
      <c r="E12" s="214"/>
      <c r="F12" s="209"/>
      <c r="G12" s="210"/>
      <c r="H12" s="210"/>
      <c r="I12" s="210"/>
      <c r="J12" s="210"/>
      <c r="K12" s="214"/>
      <c r="M12" s="43"/>
      <c r="N12" s="43"/>
      <c r="O12" s="43"/>
      <c r="P12" s="43"/>
      <c r="Q12" s="43"/>
      <c r="R12" s="43"/>
      <c r="S12" s="43"/>
      <c r="T12" s="43"/>
      <c r="U12" s="43"/>
      <c r="V12" s="43"/>
      <c r="W12" s="43"/>
      <c r="X12" s="43"/>
      <c r="Y12" s="43"/>
      <c r="Z12" s="43"/>
      <c r="AA12" s="43"/>
      <c r="AB12" s="43"/>
    </row>
    <row r="13" spans="1:28" ht="17.100000000000001" customHeight="1" x14ac:dyDescent="0.3">
      <c r="A13" s="15"/>
      <c r="B13" s="382" t="s">
        <v>560</v>
      </c>
      <c r="C13" s="207"/>
      <c r="D13" s="207"/>
      <c r="E13" s="213"/>
      <c r="F13" s="375"/>
      <c r="G13" s="207"/>
      <c r="H13" s="207"/>
      <c r="I13" s="207"/>
      <c r="J13" s="207"/>
      <c r="K13" s="213"/>
      <c r="M13" s="43"/>
    </row>
    <row r="14" spans="1:28" ht="17.100000000000001" customHeight="1" x14ac:dyDescent="0.3">
      <c r="A14" s="15"/>
      <c r="B14" s="209"/>
      <c r="C14" s="210"/>
      <c r="D14" s="210"/>
      <c r="E14" s="214"/>
      <c r="F14" s="209"/>
      <c r="G14" s="210"/>
      <c r="H14" s="210"/>
      <c r="I14" s="210"/>
      <c r="J14" s="210"/>
      <c r="K14" s="214"/>
      <c r="M14" s="43"/>
    </row>
    <row r="15" spans="1:28" ht="17.100000000000001" customHeight="1" x14ac:dyDescent="0.3">
      <c r="A15" s="15"/>
      <c r="B15" s="382" t="s">
        <v>561</v>
      </c>
      <c r="C15" s="207"/>
      <c r="D15" s="207"/>
      <c r="E15" s="213"/>
      <c r="F15" s="375"/>
      <c r="G15" s="207"/>
      <c r="H15" s="207"/>
      <c r="I15" s="207"/>
      <c r="J15" s="207"/>
      <c r="K15" s="213"/>
      <c r="M15" s="43"/>
    </row>
    <row r="16" spans="1:28" ht="17.100000000000001" customHeight="1" x14ac:dyDescent="0.3">
      <c r="A16" s="15"/>
      <c r="B16" s="209"/>
      <c r="C16" s="210"/>
      <c r="D16" s="210"/>
      <c r="E16" s="214"/>
      <c r="F16" s="209"/>
      <c r="G16" s="210"/>
      <c r="H16" s="210"/>
      <c r="I16" s="210"/>
      <c r="J16" s="210"/>
      <c r="K16" s="214"/>
      <c r="M16" s="43"/>
    </row>
    <row r="17" spans="1:13" ht="17.100000000000001" customHeight="1" x14ac:dyDescent="0.3">
      <c r="A17" s="15"/>
      <c r="B17" s="382" t="s">
        <v>562</v>
      </c>
      <c r="C17" s="207"/>
      <c r="D17" s="207"/>
      <c r="E17" s="213"/>
      <c r="F17" s="375"/>
      <c r="G17" s="207"/>
      <c r="H17" s="207"/>
      <c r="I17" s="207"/>
      <c r="J17" s="207"/>
      <c r="K17" s="213"/>
      <c r="M17" s="43"/>
    </row>
    <row r="18" spans="1:13" ht="17.100000000000001" customHeight="1" x14ac:dyDescent="0.3">
      <c r="A18" s="15"/>
      <c r="B18" s="209"/>
      <c r="C18" s="210"/>
      <c r="D18" s="210"/>
      <c r="E18" s="214"/>
      <c r="F18" s="209"/>
      <c r="G18" s="210"/>
      <c r="H18" s="210"/>
      <c r="I18" s="210"/>
      <c r="J18" s="210"/>
      <c r="K18" s="214"/>
      <c r="M18" s="43"/>
    </row>
    <row r="19" spans="1:13" ht="17.100000000000001" customHeight="1" x14ac:dyDescent="0.3">
      <c r="A19" s="15"/>
      <c r="B19" s="228"/>
      <c r="C19" s="207"/>
      <c r="D19" s="207"/>
      <c r="E19" s="207"/>
      <c r="F19" s="207"/>
      <c r="G19" s="207"/>
      <c r="H19" s="207"/>
      <c r="I19" s="207"/>
      <c r="J19" s="207"/>
      <c r="K19" s="213"/>
      <c r="M19" s="43"/>
    </row>
    <row r="20" spans="1:13" ht="17.100000000000001" customHeight="1" x14ac:dyDescent="0.3">
      <c r="A20" s="15"/>
      <c r="B20" s="209"/>
      <c r="C20" s="210"/>
      <c r="D20" s="210"/>
      <c r="E20" s="210"/>
      <c r="F20" s="210"/>
      <c r="G20" s="210"/>
      <c r="H20" s="210"/>
      <c r="I20" s="210"/>
      <c r="J20" s="210"/>
      <c r="K20" s="214"/>
      <c r="M20" s="43"/>
    </row>
    <row r="24" spans="1:13" ht="17.100000000000001" customHeight="1" x14ac:dyDescent="0.3">
      <c r="A24" s="15"/>
      <c r="B24" s="15"/>
      <c r="C24" s="15"/>
      <c r="D24" s="15"/>
      <c r="E24" s="15"/>
      <c r="F24" s="15"/>
      <c r="G24" s="15"/>
      <c r="H24" s="15"/>
      <c r="I24" s="15"/>
      <c r="J24" s="15"/>
      <c r="K24" s="15"/>
      <c r="M24" s="43"/>
    </row>
    <row r="25" spans="1:13" ht="17.100000000000001" customHeight="1" x14ac:dyDescent="0.3">
      <c r="A25" s="15"/>
      <c r="B25" s="15"/>
      <c r="C25" s="15"/>
      <c r="D25" s="15"/>
      <c r="E25" s="15"/>
      <c r="F25" s="15"/>
      <c r="G25" s="15"/>
      <c r="H25" s="15"/>
      <c r="I25" s="15"/>
      <c r="J25" s="15"/>
      <c r="K25" s="15"/>
      <c r="M25" s="43"/>
    </row>
    <row r="26" spans="1:13" ht="17.100000000000001" customHeight="1" x14ac:dyDescent="0.3">
      <c r="A26" s="15"/>
      <c r="B26" s="15"/>
      <c r="C26" s="15"/>
      <c r="D26" s="15"/>
      <c r="E26" s="15"/>
      <c r="F26" s="15"/>
      <c r="G26" s="15"/>
      <c r="H26" s="15"/>
      <c r="I26" s="15"/>
      <c r="J26" s="15"/>
      <c r="K26" s="15"/>
      <c r="M26" s="43"/>
    </row>
    <row r="27" spans="1:13" ht="17.100000000000001" customHeight="1" x14ac:dyDescent="0.3">
      <c r="A27" s="15"/>
      <c r="B27" s="15"/>
      <c r="C27" s="15"/>
      <c r="D27" s="15"/>
      <c r="E27" s="15"/>
      <c r="F27" s="15"/>
      <c r="G27" s="15"/>
      <c r="H27" s="15"/>
      <c r="I27" s="15"/>
      <c r="J27" s="15"/>
      <c r="K27" s="15"/>
      <c r="M27" s="43"/>
    </row>
    <row r="28" spans="1:13" ht="17.100000000000001" customHeight="1" x14ac:dyDescent="0.3">
      <c r="A28" s="15"/>
      <c r="B28" s="15"/>
      <c r="C28" s="15"/>
      <c r="D28" s="15"/>
      <c r="E28" s="15"/>
      <c r="F28" s="15"/>
      <c r="G28" s="15"/>
      <c r="H28" s="15"/>
      <c r="I28" s="15"/>
      <c r="J28" s="15"/>
      <c r="K28" s="15"/>
      <c r="M28" s="43"/>
    </row>
    <row r="29" spans="1:13" ht="17.100000000000001" customHeight="1" x14ac:dyDescent="0.3">
      <c r="A29" s="15"/>
      <c r="B29" s="15"/>
      <c r="C29" s="15"/>
      <c r="D29" s="15"/>
      <c r="E29" s="15"/>
      <c r="F29" s="15"/>
      <c r="G29" s="15"/>
      <c r="H29" s="15"/>
      <c r="I29" s="15"/>
      <c r="J29" s="15"/>
      <c r="K29" s="15"/>
      <c r="M29" s="43"/>
    </row>
    <row r="30" spans="1:13" ht="17.100000000000001" customHeight="1" x14ac:dyDescent="0.3">
      <c r="A30" s="15"/>
      <c r="B30" s="15"/>
      <c r="C30" s="15"/>
      <c r="D30" s="15"/>
      <c r="E30" s="15"/>
      <c r="F30" s="15"/>
      <c r="G30" s="15"/>
      <c r="H30" s="15"/>
      <c r="I30" s="15"/>
      <c r="J30" s="15"/>
      <c r="K30" s="15"/>
      <c r="M30" s="43"/>
    </row>
    <row r="31" spans="1:13" ht="17.100000000000001" customHeight="1" x14ac:dyDescent="0.3">
      <c r="A31" s="15"/>
      <c r="B31" s="15"/>
      <c r="C31" s="15"/>
      <c r="D31" s="15"/>
      <c r="E31" s="15"/>
      <c r="F31" s="15"/>
      <c r="G31" s="15"/>
      <c r="H31" s="15"/>
      <c r="I31" s="15"/>
      <c r="J31" s="15"/>
      <c r="K31" s="15"/>
      <c r="M31" s="43"/>
    </row>
    <row r="32" spans="1:13" ht="17.100000000000001" customHeight="1" x14ac:dyDescent="0.3">
      <c r="A32" s="15"/>
      <c r="B32" s="15"/>
      <c r="C32" s="15"/>
      <c r="D32" s="15"/>
      <c r="E32" s="15"/>
      <c r="F32" s="15"/>
      <c r="G32" s="15"/>
      <c r="H32" s="15"/>
      <c r="I32" s="15"/>
      <c r="J32" s="15"/>
      <c r="K32" s="15"/>
      <c r="M32" s="43"/>
    </row>
    <row r="33" spans="1:13" ht="17.100000000000001" customHeight="1" x14ac:dyDescent="0.3">
      <c r="A33" s="15"/>
      <c r="B33" s="15"/>
      <c r="C33" s="15"/>
      <c r="D33" s="15"/>
      <c r="E33" s="15"/>
      <c r="F33" s="15"/>
      <c r="G33" s="15"/>
      <c r="H33" s="15"/>
      <c r="I33" s="15"/>
      <c r="J33" s="15"/>
      <c r="K33" s="15"/>
      <c r="M33" s="43"/>
    </row>
    <row r="34" spans="1:13" ht="17.100000000000001" customHeight="1" x14ac:dyDescent="0.3">
      <c r="A34" s="15"/>
      <c r="B34" s="15"/>
      <c r="C34" s="15"/>
      <c r="D34" s="15"/>
      <c r="E34" s="15"/>
      <c r="F34" s="15"/>
      <c r="G34" s="15"/>
      <c r="H34" s="15"/>
      <c r="I34" s="15"/>
      <c r="J34" s="15"/>
      <c r="K34" s="15"/>
      <c r="M34" s="43"/>
    </row>
    <row r="35" spans="1:13" ht="17.100000000000001" customHeight="1" x14ac:dyDescent="0.3">
      <c r="A35" s="15"/>
      <c r="B35" s="15"/>
      <c r="C35" s="15"/>
      <c r="D35" s="15"/>
      <c r="E35" s="15"/>
      <c r="F35" s="15"/>
      <c r="G35" s="15"/>
      <c r="H35" s="15"/>
      <c r="I35" s="15"/>
      <c r="J35" s="15"/>
      <c r="K35" s="15"/>
      <c r="M35" s="43"/>
    </row>
    <row r="36" spans="1:13" ht="17.100000000000001" customHeight="1" x14ac:dyDescent="0.3">
      <c r="A36" s="15"/>
      <c r="B36" s="15"/>
      <c r="C36" s="15"/>
      <c r="D36" s="15"/>
      <c r="E36" s="15"/>
      <c r="F36" s="15"/>
      <c r="G36" s="15"/>
      <c r="H36" s="15"/>
      <c r="I36" s="15"/>
      <c r="J36" s="15"/>
      <c r="K36" s="15"/>
      <c r="M36" s="43"/>
    </row>
    <row r="37" spans="1:13" ht="17.100000000000001" customHeight="1" x14ac:dyDescent="0.3">
      <c r="A37" s="15"/>
      <c r="B37" s="15"/>
      <c r="C37" s="15"/>
      <c r="D37" s="15"/>
      <c r="E37" s="15"/>
      <c r="F37" s="15"/>
      <c r="G37" s="15"/>
      <c r="H37" s="15"/>
      <c r="I37" s="15"/>
      <c r="J37" s="15"/>
      <c r="K37" s="15"/>
      <c r="M37" s="43"/>
    </row>
    <row r="38" spans="1:13" ht="17.100000000000001" customHeight="1" x14ac:dyDescent="0.3">
      <c r="A38" s="15"/>
      <c r="B38" s="15"/>
      <c r="C38" s="15"/>
      <c r="D38" s="15"/>
      <c r="E38" s="15"/>
      <c r="F38" s="15"/>
      <c r="G38" s="15"/>
      <c r="H38" s="15"/>
      <c r="I38" s="15"/>
      <c r="J38" s="15"/>
      <c r="K38" s="15"/>
      <c r="M38" s="43"/>
    </row>
    <row r="39" spans="1:13" ht="17.100000000000001" customHeight="1" x14ac:dyDescent="0.3">
      <c r="A39" s="15"/>
      <c r="B39" s="15"/>
      <c r="C39" s="15"/>
      <c r="D39" s="15"/>
      <c r="E39" s="15"/>
      <c r="F39" s="15"/>
      <c r="G39" s="15"/>
      <c r="H39" s="15"/>
      <c r="I39" s="15"/>
      <c r="J39" s="15"/>
      <c r="K39" s="15"/>
      <c r="M39" s="43"/>
    </row>
    <row r="40" spans="1:13" ht="17.100000000000001" customHeight="1" x14ac:dyDescent="0.3">
      <c r="A40" s="15"/>
      <c r="B40" s="15"/>
      <c r="C40" s="15"/>
      <c r="D40" s="15"/>
      <c r="E40" s="15"/>
      <c r="F40" s="15"/>
      <c r="G40" s="15"/>
      <c r="H40" s="15"/>
      <c r="I40" s="15"/>
      <c r="J40" s="15"/>
      <c r="K40" s="15"/>
      <c r="M40" s="43"/>
    </row>
    <row r="41" spans="1:13" ht="17.100000000000001" customHeight="1" x14ac:dyDescent="0.3">
      <c r="A41" s="15"/>
      <c r="B41" s="15"/>
      <c r="C41" s="15"/>
      <c r="D41" s="15"/>
      <c r="E41" s="15"/>
      <c r="F41" s="15"/>
      <c r="G41" s="15"/>
      <c r="H41" s="15"/>
      <c r="I41" s="15"/>
      <c r="J41" s="15"/>
      <c r="K41" s="15"/>
      <c r="M41" s="43"/>
    </row>
    <row r="42" spans="1:13" ht="17.100000000000001" customHeight="1" x14ac:dyDescent="0.3">
      <c r="A42" s="15"/>
      <c r="B42" s="15"/>
      <c r="C42" s="15"/>
      <c r="D42" s="15"/>
      <c r="E42" s="15"/>
      <c r="F42" s="15"/>
      <c r="G42" s="15"/>
      <c r="H42" s="15"/>
      <c r="I42" s="15"/>
      <c r="J42" s="15"/>
      <c r="K42" s="15"/>
      <c r="M42" s="43"/>
    </row>
    <row r="43" spans="1:13" ht="17.100000000000001" customHeight="1" x14ac:dyDescent="0.3">
      <c r="A43" s="15"/>
      <c r="B43" s="15"/>
      <c r="C43" s="15"/>
      <c r="D43" s="15"/>
      <c r="E43" s="15"/>
      <c r="F43" s="15"/>
      <c r="G43" s="15"/>
      <c r="H43" s="15"/>
      <c r="I43" s="15"/>
      <c r="J43" s="15"/>
      <c r="K43" s="15"/>
      <c r="M43" s="43"/>
    </row>
    <row r="44" spans="1:13" ht="17.100000000000001" customHeight="1" x14ac:dyDescent="0.3">
      <c r="A44" s="15"/>
      <c r="B44" s="15"/>
      <c r="C44" s="15"/>
      <c r="D44" s="15"/>
      <c r="E44" s="15"/>
      <c r="F44" s="15"/>
      <c r="G44" s="15"/>
      <c r="H44" s="15"/>
      <c r="I44" s="15"/>
      <c r="J44" s="15"/>
      <c r="K44" s="15"/>
      <c r="M44" s="43"/>
    </row>
    <row r="45" spans="1:13" ht="17.100000000000001" customHeight="1" x14ac:dyDescent="0.3">
      <c r="A45" s="15"/>
      <c r="B45" s="15"/>
      <c r="C45" s="15"/>
      <c r="D45" s="15"/>
      <c r="E45" s="15"/>
      <c r="F45" s="15"/>
      <c r="G45" s="15"/>
      <c r="H45" s="15"/>
      <c r="I45" s="15"/>
      <c r="J45" s="15"/>
      <c r="K45" s="15"/>
      <c r="M45" s="43"/>
    </row>
    <row r="46" spans="1:13" ht="17.100000000000001" customHeight="1" x14ac:dyDescent="0.3">
      <c r="A46" s="15"/>
      <c r="B46" s="15"/>
      <c r="C46" s="15"/>
      <c r="D46" s="15"/>
      <c r="E46" s="15"/>
      <c r="F46" s="15"/>
      <c r="G46" s="15"/>
      <c r="H46" s="15"/>
      <c r="I46" s="15"/>
      <c r="J46" s="15"/>
      <c r="K46" s="15"/>
      <c r="M46" s="43"/>
    </row>
    <row r="47" spans="1:13" ht="17.100000000000001" customHeight="1" x14ac:dyDescent="0.3">
      <c r="A47" s="15"/>
      <c r="B47" s="15"/>
      <c r="C47" s="15"/>
      <c r="D47" s="15"/>
      <c r="E47" s="15"/>
      <c r="F47" s="15"/>
      <c r="G47" s="15"/>
      <c r="H47" s="15"/>
      <c r="I47" s="15"/>
      <c r="J47" s="15"/>
      <c r="K47" s="15"/>
      <c r="M47" s="43"/>
    </row>
    <row r="48" spans="1:13" ht="17.100000000000001" customHeight="1" x14ac:dyDescent="0.3">
      <c r="A48" s="15"/>
      <c r="B48" s="15"/>
      <c r="C48" s="15"/>
      <c r="D48" s="15"/>
      <c r="E48" s="15"/>
      <c r="F48" s="15"/>
      <c r="G48" s="15"/>
      <c r="H48" s="15"/>
      <c r="I48" s="15"/>
      <c r="J48" s="15"/>
      <c r="K48" s="15"/>
      <c r="M48" s="43"/>
    </row>
    <row r="49" spans="1:13" ht="17.100000000000001" customHeight="1" x14ac:dyDescent="0.25">
      <c r="A49" s="15"/>
      <c r="B49" s="15"/>
      <c r="C49" s="15"/>
      <c r="D49" s="15"/>
      <c r="E49" s="15"/>
      <c r="F49" s="15"/>
      <c r="G49" s="15"/>
      <c r="H49" s="15"/>
      <c r="I49" s="15"/>
      <c r="J49" s="15"/>
      <c r="K49" s="15"/>
      <c r="M49" s="46"/>
    </row>
    <row r="50" spans="1:13" x14ac:dyDescent="0.25">
      <c r="A50" s="15"/>
      <c r="B50" s="15"/>
      <c r="C50" s="15"/>
      <c r="D50" s="15"/>
      <c r="E50" s="15"/>
      <c r="F50" s="15"/>
      <c r="G50" s="15"/>
      <c r="H50" s="15"/>
      <c r="I50" s="15"/>
      <c r="J50" s="15"/>
      <c r="K50" s="15"/>
    </row>
  </sheetData>
  <sheetProtection sheet="1" objects="1" scenarios="1" formatColumns="0" formatRows="0"/>
  <mergeCells count="16">
    <mergeCell ref="B19:K20"/>
    <mergeCell ref="B15:E16"/>
    <mergeCell ref="F7:K8"/>
    <mergeCell ref="B9:E10"/>
    <mergeCell ref="F11:K12"/>
    <mergeCell ref="B2:K2"/>
    <mergeCell ref="B6:K6"/>
    <mergeCell ref="F9:K10"/>
    <mergeCell ref="F17:K18"/>
    <mergeCell ref="B4:K5"/>
    <mergeCell ref="B13:E14"/>
    <mergeCell ref="F15:K16"/>
    <mergeCell ref="F13:K14"/>
    <mergeCell ref="B17:E18"/>
    <mergeCell ref="B7:E8"/>
    <mergeCell ref="B11:E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M58"/>
  <sheetViews>
    <sheetView showGridLines="0" view="pageBreakPreview" topLeftCell="A3" zoomScaleNormal="100" zoomScaleSheetLayoutView="100" workbookViewId="0">
      <selection activeCell="O14" sqref="O14"/>
    </sheetView>
  </sheetViews>
  <sheetFormatPr defaultColWidth="8.85546875" defaultRowHeight="15" x14ac:dyDescent="0.25"/>
  <cols>
    <col min="1" max="1" width="1.42578125" customWidth="1"/>
    <col min="2" max="2" width="9.140625" customWidth="1"/>
    <col min="9" max="9" width="11.140625" customWidth="1"/>
    <col min="13" max="13" width="2.85546875" customWidth="1"/>
    <col min="14" max="14" width="10.28515625" customWidth="1"/>
  </cols>
  <sheetData>
    <row r="1" spans="1:13" x14ac:dyDescent="0.25">
      <c r="A1" s="2"/>
      <c r="B1" s="2"/>
      <c r="C1" s="2"/>
      <c r="D1" s="2"/>
      <c r="E1" s="2"/>
      <c r="F1" s="2"/>
      <c r="G1" s="2"/>
      <c r="H1" s="2"/>
      <c r="I1" s="2"/>
      <c r="J1" s="2"/>
      <c r="K1" s="2"/>
    </row>
    <row r="2" spans="1:13" ht="19.5" customHeight="1" x14ac:dyDescent="0.3">
      <c r="A2" s="2"/>
      <c r="B2" s="350" t="s">
        <v>563</v>
      </c>
      <c r="C2" s="197"/>
      <c r="D2" s="197"/>
      <c r="E2" s="197"/>
      <c r="F2" s="197"/>
      <c r="G2" s="197"/>
      <c r="H2" s="197"/>
      <c r="I2" s="197"/>
      <c r="J2" s="197"/>
      <c r="K2" s="197"/>
      <c r="M2" s="108"/>
    </row>
    <row r="3" spans="1:13" x14ac:dyDescent="0.25">
      <c r="A3" s="2"/>
      <c r="B3" s="17"/>
      <c r="C3" s="17"/>
      <c r="D3" s="17"/>
      <c r="E3" s="17"/>
      <c r="F3" s="17"/>
      <c r="G3" s="17"/>
      <c r="H3" s="17"/>
      <c r="I3" s="17"/>
      <c r="J3" s="17"/>
      <c r="K3" s="17"/>
    </row>
    <row r="4" spans="1:13" s="3" customFormat="1" ht="14.45" customHeight="1" x14ac:dyDescent="0.25">
      <c r="A4" s="9"/>
      <c r="B4" s="215" t="s">
        <v>564</v>
      </c>
      <c r="C4" s="207"/>
      <c r="D4" s="207"/>
      <c r="E4" s="207"/>
      <c r="F4" s="207"/>
      <c r="G4" s="207"/>
      <c r="H4" s="207"/>
      <c r="I4" s="207"/>
      <c r="J4" s="207"/>
      <c r="K4" s="213"/>
      <c r="M4" s="113"/>
    </row>
    <row r="5" spans="1:13" ht="15.95" customHeight="1" x14ac:dyDescent="0.25">
      <c r="A5" s="2"/>
      <c r="B5" s="280"/>
      <c r="C5" s="197"/>
      <c r="D5" s="197"/>
      <c r="E5" s="197"/>
      <c r="F5" s="197"/>
      <c r="G5" s="197"/>
      <c r="H5" s="197"/>
      <c r="I5" s="197"/>
      <c r="J5" s="197"/>
      <c r="K5" s="276"/>
      <c r="M5" s="54"/>
    </row>
    <row r="6" spans="1:13" ht="15.95" customHeight="1" x14ac:dyDescent="0.25">
      <c r="A6" s="2"/>
      <c r="B6" s="280"/>
      <c r="C6" s="197"/>
      <c r="D6" s="197"/>
      <c r="E6" s="197"/>
      <c r="F6" s="197"/>
      <c r="G6" s="197"/>
      <c r="H6" s="197"/>
      <c r="I6" s="197"/>
      <c r="J6" s="197"/>
      <c r="K6" s="276"/>
      <c r="M6" s="114"/>
    </row>
    <row r="7" spans="1:13" ht="15.95" customHeight="1" x14ac:dyDescent="0.25">
      <c r="A7" s="2"/>
      <c r="B7" s="280"/>
      <c r="C7" s="197"/>
      <c r="D7" s="197"/>
      <c r="E7" s="197"/>
      <c r="F7" s="197"/>
      <c r="G7" s="197"/>
      <c r="H7" s="197"/>
      <c r="I7" s="197"/>
      <c r="J7" s="197"/>
      <c r="K7" s="276"/>
      <c r="M7" s="114"/>
    </row>
    <row r="8" spans="1:13" ht="15.95" customHeight="1" x14ac:dyDescent="0.25">
      <c r="A8" s="2"/>
      <c r="B8" s="209"/>
      <c r="C8" s="210"/>
      <c r="D8" s="210"/>
      <c r="E8" s="210"/>
      <c r="F8" s="210"/>
      <c r="G8" s="210"/>
      <c r="H8" s="210"/>
      <c r="I8" s="210"/>
      <c r="J8" s="210"/>
      <c r="K8" s="214"/>
      <c r="M8" s="114"/>
    </row>
    <row r="9" spans="1:13" ht="14.45" customHeight="1" x14ac:dyDescent="0.25">
      <c r="A9" s="2"/>
      <c r="B9" s="381" t="s">
        <v>565</v>
      </c>
      <c r="C9" s="213"/>
      <c r="D9" s="381" t="s">
        <v>566</v>
      </c>
      <c r="E9" s="207"/>
      <c r="F9" s="207"/>
      <c r="G9" s="207"/>
      <c r="H9" s="213"/>
      <c r="I9" s="383" t="s">
        <v>567</v>
      </c>
      <c r="J9" s="381" t="s">
        <v>568</v>
      </c>
      <c r="K9" s="213"/>
      <c r="M9" s="54"/>
    </row>
    <row r="10" spans="1:13" ht="14.45" customHeight="1" x14ac:dyDescent="0.25">
      <c r="A10" s="2"/>
      <c r="B10" s="280"/>
      <c r="C10" s="276"/>
      <c r="D10" s="280"/>
      <c r="E10" s="197"/>
      <c r="F10" s="197"/>
      <c r="G10" s="197"/>
      <c r="H10" s="276"/>
      <c r="I10" s="374"/>
      <c r="J10" s="280"/>
      <c r="K10" s="276"/>
      <c r="M10" s="54"/>
    </row>
    <row r="11" spans="1:13" ht="15.95" customHeight="1" x14ac:dyDescent="0.25">
      <c r="A11" s="2"/>
      <c r="B11" s="209"/>
      <c r="C11" s="214"/>
      <c r="D11" s="209"/>
      <c r="E11" s="210"/>
      <c r="F11" s="210"/>
      <c r="G11" s="210"/>
      <c r="H11" s="214"/>
      <c r="I11" s="229"/>
      <c r="J11" s="209"/>
      <c r="K11" s="214"/>
      <c r="M11" s="54"/>
    </row>
    <row r="12" spans="1:13" ht="14.45" customHeight="1" x14ac:dyDescent="0.25">
      <c r="A12" s="2"/>
      <c r="B12" s="215" t="s">
        <v>569</v>
      </c>
      <c r="C12" s="213"/>
      <c r="D12" s="215"/>
      <c r="E12" s="207"/>
      <c r="F12" s="207"/>
      <c r="G12" s="207"/>
      <c r="H12" s="213"/>
      <c r="I12" s="215"/>
      <c r="J12" s="228"/>
      <c r="K12" s="213"/>
      <c r="M12" s="114"/>
    </row>
    <row r="13" spans="1:13" ht="15.95" customHeight="1" x14ac:dyDescent="0.25">
      <c r="A13" s="2"/>
      <c r="B13" s="209"/>
      <c r="C13" s="214"/>
      <c r="D13" s="209"/>
      <c r="E13" s="210"/>
      <c r="F13" s="210"/>
      <c r="G13" s="210"/>
      <c r="H13" s="214"/>
      <c r="I13" s="229"/>
      <c r="J13" s="209"/>
      <c r="K13" s="214"/>
      <c r="M13" s="114"/>
    </row>
    <row r="14" spans="1:13" ht="14.45" customHeight="1" x14ac:dyDescent="0.25">
      <c r="A14" s="2"/>
      <c r="B14" s="215" t="s">
        <v>570</v>
      </c>
      <c r="C14" s="213"/>
      <c r="D14" s="215"/>
      <c r="E14" s="207"/>
      <c r="F14" s="207"/>
      <c r="G14" s="207"/>
      <c r="H14" s="213"/>
      <c r="I14" s="215"/>
      <c r="J14" s="228"/>
      <c r="K14" s="213"/>
      <c r="M14" s="54"/>
    </row>
    <row r="15" spans="1:13" ht="15.95" customHeight="1" x14ac:dyDescent="0.25">
      <c r="A15" s="2"/>
      <c r="B15" s="209"/>
      <c r="C15" s="214"/>
      <c r="D15" s="209"/>
      <c r="E15" s="210"/>
      <c r="F15" s="210"/>
      <c r="G15" s="210"/>
      <c r="H15" s="214"/>
      <c r="I15" s="229"/>
      <c r="J15" s="209"/>
      <c r="K15" s="214"/>
      <c r="M15" s="54"/>
    </row>
    <row r="16" spans="1:13" ht="14.45" customHeight="1" x14ac:dyDescent="0.25">
      <c r="A16" s="2"/>
      <c r="B16" s="215" t="s">
        <v>571</v>
      </c>
      <c r="C16" s="213"/>
      <c r="D16" s="215"/>
      <c r="E16" s="207"/>
      <c r="F16" s="207"/>
      <c r="G16" s="207"/>
      <c r="H16" s="213"/>
      <c r="I16" s="215"/>
      <c r="J16" s="228"/>
      <c r="K16" s="213"/>
      <c r="M16" s="54"/>
    </row>
    <row r="17" spans="1:13" ht="15.95" customHeight="1" x14ac:dyDescent="0.25">
      <c r="A17" s="2"/>
      <c r="B17" s="280"/>
      <c r="C17" s="276"/>
      <c r="D17" s="280"/>
      <c r="E17" s="197"/>
      <c r="F17" s="197"/>
      <c r="G17" s="197"/>
      <c r="H17" s="276"/>
      <c r="I17" s="374"/>
      <c r="J17" s="280"/>
      <c r="K17" s="276"/>
      <c r="M17" s="54"/>
    </row>
    <row r="18" spans="1:13" ht="15.95" customHeight="1" x14ac:dyDescent="0.25">
      <c r="A18" s="2"/>
      <c r="B18" s="209"/>
      <c r="C18" s="214"/>
      <c r="D18" s="209"/>
      <c r="E18" s="210"/>
      <c r="F18" s="210"/>
      <c r="G18" s="210"/>
      <c r="H18" s="214"/>
      <c r="I18" s="229"/>
      <c r="J18" s="209"/>
      <c r="K18" s="214"/>
      <c r="M18" s="54"/>
    </row>
    <row r="19" spans="1:13" ht="14.45" customHeight="1" x14ac:dyDescent="0.25">
      <c r="A19" s="2"/>
      <c r="B19" s="215" t="s">
        <v>572</v>
      </c>
      <c r="C19" s="213"/>
      <c r="D19" s="215"/>
      <c r="E19" s="207"/>
      <c r="F19" s="207"/>
      <c r="G19" s="207"/>
      <c r="H19" s="213"/>
      <c r="I19" s="215"/>
      <c r="J19" s="228"/>
      <c r="K19" s="213"/>
      <c r="M19" s="54"/>
    </row>
    <row r="20" spans="1:13" ht="15.95" customHeight="1" x14ac:dyDescent="0.25">
      <c r="A20" s="2"/>
      <c r="B20" s="209"/>
      <c r="C20" s="214"/>
      <c r="D20" s="209"/>
      <c r="E20" s="210"/>
      <c r="F20" s="210"/>
      <c r="G20" s="210"/>
      <c r="H20" s="214"/>
      <c r="I20" s="229"/>
      <c r="J20" s="209"/>
      <c r="K20" s="214"/>
      <c r="M20" s="54"/>
    </row>
    <row r="21" spans="1:13" ht="14.45" customHeight="1" x14ac:dyDescent="0.25">
      <c r="A21" s="2"/>
      <c r="B21" s="215" t="s">
        <v>573</v>
      </c>
      <c r="C21" s="213"/>
      <c r="D21" s="215"/>
      <c r="E21" s="207"/>
      <c r="F21" s="207"/>
      <c r="G21" s="207"/>
      <c r="H21" s="213"/>
      <c r="I21" s="215"/>
      <c r="J21" s="228"/>
      <c r="K21" s="213"/>
      <c r="M21" s="115"/>
    </row>
    <row r="22" spans="1:13" ht="15.95" customHeight="1" x14ac:dyDescent="0.25">
      <c r="A22" s="2"/>
      <c r="B22" s="209"/>
      <c r="C22" s="214"/>
      <c r="D22" s="209"/>
      <c r="E22" s="210"/>
      <c r="F22" s="210"/>
      <c r="G22" s="210"/>
      <c r="H22" s="214"/>
      <c r="I22" s="229"/>
      <c r="J22" s="209"/>
      <c r="K22" s="214"/>
      <c r="M22" s="54"/>
    </row>
    <row r="23" spans="1:13" ht="14.45" customHeight="1" x14ac:dyDescent="0.25">
      <c r="A23" s="2"/>
      <c r="B23" s="215" t="s">
        <v>574</v>
      </c>
      <c r="C23" s="213"/>
      <c r="D23" s="215"/>
      <c r="E23" s="207"/>
      <c r="F23" s="207"/>
      <c r="G23" s="207"/>
      <c r="H23" s="213"/>
      <c r="I23" s="215"/>
      <c r="J23" s="228"/>
      <c r="K23" s="213"/>
      <c r="M23" s="54"/>
    </row>
    <row r="24" spans="1:13" ht="15.95" customHeight="1" x14ac:dyDescent="0.25">
      <c r="A24" s="2"/>
      <c r="B24" s="209"/>
      <c r="C24" s="214"/>
      <c r="D24" s="209"/>
      <c r="E24" s="210"/>
      <c r="F24" s="210"/>
      <c r="G24" s="210"/>
      <c r="H24" s="214"/>
      <c r="I24" s="229"/>
      <c r="J24" s="209"/>
      <c r="K24" s="214"/>
      <c r="M24" s="54"/>
    </row>
    <row r="25" spans="1:13" ht="14.45" customHeight="1" x14ac:dyDescent="0.25">
      <c r="A25" s="2"/>
      <c r="B25" s="215" t="s">
        <v>575</v>
      </c>
      <c r="C25" s="213"/>
      <c r="D25" s="215"/>
      <c r="E25" s="207"/>
      <c r="F25" s="207"/>
      <c r="G25" s="207"/>
      <c r="H25" s="213"/>
      <c r="I25" s="215"/>
      <c r="J25" s="228"/>
      <c r="K25" s="213"/>
      <c r="M25" s="54"/>
    </row>
    <row r="26" spans="1:13" ht="15.95" customHeight="1" x14ac:dyDescent="0.25">
      <c r="A26" s="2"/>
      <c r="B26" s="209"/>
      <c r="C26" s="214"/>
      <c r="D26" s="209"/>
      <c r="E26" s="210"/>
      <c r="F26" s="210"/>
      <c r="G26" s="210"/>
      <c r="H26" s="214"/>
      <c r="I26" s="229"/>
      <c r="J26" s="209"/>
      <c r="K26" s="214"/>
      <c r="M26" s="54"/>
    </row>
    <row r="27" spans="1:13" ht="14.45" customHeight="1" x14ac:dyDescent="0.25">
      <c r="A27" s="2"/>
      <c r="B27" s="215" t="s">
        <v>576</v>
      </c>
      <c r="C27" s="213"/>
      <c r="D27" s="215"/>
      <c r="E27" s="207"/>
      <c r="F27" s="207"/>
      <c r="G27" s="207"/>
      <c r="H27" s="213"/>
      <c r="I27" s="215"/>
      <c r="J27" s="228"/>
      <c r="K27" s="213"/>
      <c r="M27" s="54"/>
    </row>
    <row r="28" spans="1:13" ht="15.95" customHeight="1" x14ac:dyDescent="0.25">
      <c r="A28" s="2"/>
      <c r="B28" s="209"/>
      <c r="C28" s="214"/>
      <c r="D28" s="209"/>
      <c r="E28" s="210"/>
      <c r="F28" s="210"/>
      <c r="G28" s="210"/>
      <c r="H28" s="214"/>
      <c r="I28" s="229"/>
      <c r="J28" s="209"/>
      <c r="K28" s="214"/>
      <c r="M28" s="54"/>
    </row>
    <row r="29" spans="1:13" ht="14.45" customHeight="1" x14ac:dyDescent="0.25">
      <c r="A29" s="2"/>
      <c r="B29" s="215" t="s">
        <v>577</v>
      </c>
      <c r="C29" s="213"/>
      <c r="D29" s="215"/>
      <c r="E29" s="207"/>
      <c r="F29" s="207"/>
      <c r="G29" s="207"/>
      <c r="H29" s="213"/>
      <c r="I29" s="215"/>
      <c r="J29" s="228"/>
      <c r="K29" s="213"/>
    </row>
    <row r="30" spans="1:13" x14ac:dyDescent="0.25">
      <c r="A30" s="2"/>
      <c r="B30" s="209"/>
      <c r="C30" s="214"/>
      <c r="D30" s="209"/>
      <c r="E30" s="210"/>
      <c r="F30" s="210"/>
      <c r="G30" s="210"/>
      <c r="H30" s="214"/>
      <c r="I30" s="229"/>
      <c r="J30" s="209"/>
      <c r="K30" s="214"/>
    </row>
    <row r="31" spans="1:13" ht="14.45" customHeight="1" x14ac:dyDescent="0.25">
      <c r="A31" s="2"/>
      <c r="B31" s="215" t="s">
        <v>578</v>
      </c>
      <c r="C31" s="213"/>
      <c r="D31" s="215"/>
      <c r="E31" s="207"/>
      <c r="F31" s="207"/>
      <c r="G31" s="207"/>
      <c r="H31" s="213"/>
      <c r="I31" s="215"/>
      <c r="J31" s="228"/>
      <c r="K31" s="213"/>
    </row>
    <row r="32" spans="1:13" x14ac:dyDescent="0.25">
      <c r="A32" s="2"/>
      <c r="B32" s="209"/>
      <c r="C32" s="214"/>
      <c r="D32" s="209"/>
      <c r="E32" s="210"/>
      <c r="F32" s="210"/>
      <c r="G32" s="210"/>
      <c r="H32" s="214"/>
      <c r="I32" s="229"/>
      <c r="J32" s="209"/>
      <c r="K32" s="214"/>
    </row>
    <row r="33" spans="1:11" ht="14.45" customHeight="1" x14ac:dyDescent="0.25">
      <c r="A33" s="2"/>
      <c r="B33" s="215" t="s">
        <v>579</v>
      </c>
      <c r="C33" s="213"/>
      <c r="D33" s="215"/>
      <c r="E33" s="207"/>
      <c r="F33" s="207"/>
      <c r="G33" s="207"/>
      <c r="H33" s="213"/>
      <c r="I33" s="215"/>
      <c r="J33" s="228"/>
      <c r="K33" s="213"/>
    </row>
    <row r="34" spans="1:11" x14ac:dyDescent="0.25">
      <c r="A34" s="2"/>
      <c r="B34" s="280"/>
      <c r="C34" s="276"/>
      <c r="D34" s="280"/>
      <c r="E34" s="197"/>
      <c r="F34" s="197"/>
      <c r="G34" s="197"/>
      <c r="H34" s="276"/>
      <c r="I34" s="374"/>
      <c r="J34" s="280"/>
      <c r="K34" s="276"/>
    </row>
    <row r="35" spans="1:11" x14ac:dyDescent="0.25">
      <c r="A35" s="2"/>
      <c r="B35" s="209"/>
      <c r="C35" s="214"/>
      <c r="D35" s="209"/>
      <c r="E35" s="210"/>
      <c r="F35" s="210"/>
      <c r="G35" s="210"/>
      <c r="H35" s="214"/>
      <c r="I35" s="229"/>
      <c r="J35" s="209"/>
      <c r="K35" s="214"/>
    </row>
    <row r="36" spans="1:11" x14ac:dyDescent="0.25">
      <c r="A36" s="2"/>
      <c r="B36" s="235" t="s">
        <v>580</v>
      </c>
      <c r="C36" s="213"/>
      <c r="D36" s="215"/>
      <c r="E36" s="207"/>
      <c r="F36" s="207"/>
      <c r="G36" s="207"/>
      <c r="H36" s="213"/>
      <c r="I36" s="215"/>
      <c r="J36" s="228"/>
      <c r="K36" s="213"/>
    </row>
    <row r="37" spans="1:11" x14ac:dyDescent="0.25">
      <c r="A37" s="2"/>
      <c r="B37" s="209"/>
      <c r="C37" s="214"/>
      <c r="D37" s="209"/>
      <c r="E37" s="210"/>
      <c r="F37" s="210"/>
      <c r="G37" s="210"/>
      <c r="H37" s="214"/>
      <c r="I37" s="229"/>
      <c r="J37" s="209"/>
      <c r="K37" s="214"/>
    </row>
    <row r="38" spans="1:11" ht="14.45" customHeight="1" x14ac:dyDescent="0.25">
      <c r="A38" s="2"/>
      <c r="B38" s="215" t="s">
        <v>581</v>
      </c>
      <c r="C38" s="213"/>
      <c r="D38" s="215"/>
      <c r="E38" s="207"/>
      <c r="F38" s="207"/>
      <c r="G38" s="207"/>
      <c r="H38" s="213"/>
      <c r="I38" s="215"/>
      <c r="J38" s="228"/>
      <c r="K38" s="213"/>
    </row>
    <row r="39" spans="1:11" x14ac:dyDescent="0.25">
      <c r="A39" s="2"/>
      <c r="B39" s="209"/>
      <c r="C39" s="214"/>
      <c r="D39" s="209"/>
      <c r="E39" s="210"/>
      <c r="F39" s="210"/>
      <c r="G39" s="210"/>
      <c r="H39" s="214"/>
      <c r="I39" s="229"/>
      <c r="J39" s="209"/>
      <c r="K39" s="214"/>
    </row>
    <row r="40" spans="1:11" ht="14.45" customHeight="1" x14ac:dyDescent="0.25">
      <c r="A40" s="2"/>
      <c r="B40" s="215" t="s">
        <v>582</v>
      </c>
      <c r="C40" s="213"/>
      <c r="D40" s="215"/>
      <c r="E40" s="207"/>
      <c r="F40" s="207"/>
      <c r="G40" s="207"/>
      <c r="H40" s="213"/>
      <c r="I40" s="215"/>
      <c r="J40" s="228"/>
      <c r="K40" s="213"/>
    </row>
    <row r="41" spans="1:11" x14ac:dyDescent="0.25">
      <c r="A41" s="2"/>
      <c r="B41" s="209"/>
      <c r="C41" s="214"/>
      <c r="D41" s="209"/>
      <c r="E41" s="210"/>
      <c r="F41" s="210"/>
      <c r="G41" s="210"/>
      <c r="H41" s="214"/>
      <c r="I41" s="229"/>
      <c r="J41" s="209"/>
      <c r="K41" s="214"/>
    </row>
    <row r="42" spans="1:11" x14ac:dyDescent="0.25">
      <c r="A42" s="2"/>
      <c r="B42" s="2"/>
      <c r="C42" s="2"/>
      <c r="D42" s="2"/>
      <c r="E42" s="2"/>
      <c r="F42" s="2"/>
      <c r="G42" s="2"/>
      <c r="H42" s="2"/>
      <c r="I42" s="2"/>
      <c r="J42" s="2"/>
      <c r="K42" s="2"/>
    </row>
    <row r="43" spans="1:11" x14ac:dyDescent="0.25">
      <c r="A43" s="2"/>
      <c r="B43" s="2"/>
      <c r="C43" s="2"/>
      <c r="D43" s="2"/>
      <c r="E43" s="2"/>
      <c r="F43" s="2"/>
      <c r="G43" s="2"/>
      <c r="H43" s="2"/>
      <c r="I43" s="2"/>
      <c r="J43" s="2"/>
      <c r="K43" s="2"/>
    </row>
    <row r="44" spans="1:11" x14ac:dyDescent="0.25">
      <c r="A44" s="2"/>
      <c r="B44" s="2"/>
      <c r="C44" s="2"/>
      <c r="D44" s="2"/>
      <c r="E44" s="2"/>
      <c r="F44" s="2"/>
      <c r="G44" s="2"/>
      <c r="H44" s="2"/>
      <c r="I44" s="2"/>
      <c r="J44" s="2"/>
      <c r="K44" s="2"/>
    </row>
    <row r="45" spans="1:11" x14ac:dyDescent="0.25">
      <c r="A45" s="2"/>
      <c r="B45" s="2"/>
      <c r="C45" s="2"/>
      <c r="D45" s="2"/>
      <c r="E45" s="2"/>
      <c r="F45" s="2"/>
      <c r="G45" s="2"/>
      <c r="H45" s="2"/>
      <c r="I45" s="2"/>
      <c r="J45" s="2"/>
      <c r="K45" s="2"/>
    </row>
    <row r="46" spans="1:11" x14ac:dyDescent="0.25">
      <c r="A46" s="2"/>
      <c r="B46" s="2"/>
      <c r="C46" s="2"/>
      <c r="D46" s="2"/>
      <c r="E46" s="2"/>
      <c r="G46" s="2"/>
      <c r="H46" s="2"/>
      <c r="I46" s="2"/>
      <c r="J46" s="2"/>
      <c r="K46" s="2"/>
    </row>
    <row r="47" spans="1:11" x14ac:dyDescent="0.25">
      <c r="A47" s="2"/>
      <c r="B47" s="2"/>
      <c r="C47" s="2"/>
      <c r="D47" s="2"/>
      <c r="E47" s="2"/>
      <c r="F47" s="2"/>
      <c r="G47" s="2"/>
      <c r="H47" s="2"/>
      <c r="I47" s="2"/>
      <c r="J47" s="2"/>
      <c r="K47" s="2"/>
    </row>
    <row r="48" spans="1:11" x14ac:dyDescent="0.25">
      <c r="A48" s="2"/>
      <c r="B48" s="2"/>
      <c r="C48" s="2"/>
      <c r="D48" s="2"/>
      <c r="E48" s="2"/>
      <c r="F48" s="2"/>
      <c r="G48" s="2"/>
      <c r="H48" s="2"/>
      <c r="I48" s="2"/>
      <c r="J48" s="2"/>
      <c r="K48" s="2"/>
    </row>
    <row r="49" spans="1:13" s="37" customFormat="1" ht="13.5" customHeight="1" x14ac:dyDescent="0.25">
      <c r="A49" s="38"/>
      <c r="B49" s="384" t="s">
        <v>583</v>
      </c>
      <c r="C49" s="385"/>
      <c r="D49" s="385"/>
      <c r="E49" s="385"/>
      <c r="F49" s="385"/>
      <c r="G49" s="385"/>
      <c r="H49" s="385"/>
      <c r="I49" s="385"/>
      <c r="J49" s="385"/>
      <c r="K49" s="385"/>
    </row>
    <row r="50" spans="1:13" x14ac:dyDescent="0.25">
      <c r="A50" s="2"/>
      <c r="B50" s="7"/>
      <c r="C50" s="7"/>
      <c r="D50" s="7"/>
      <c r="E50" s="7"/>
      <c r="F50" s="7"/>
      <c r="G50" s="7"/>
      <c r="H50" s="7"/>
      <c r="I50" s="7"/>
      <c r="J50" s="7"/>
      <c r="K50" s="7"/>
    </row>
    <row r="51" spans="1:13" x14ac:dyDescent="0.25">
      <c r="A51" s="2"/>
      <c r="B51" s="7"/>
      <c r="C51" s="7"/>
      <c r="D51" s="7"/>
      <c r="E51" s="7"/>
      <c r="F51" s="7"/>
      <c r="G51" s="7"/>
      <c r="H51" s="7"/>
      <c r="I51" s="7"/>
      <c r="J51" s="7"/>
      <c r="K51" s="7"/>
    </row>
    <row r="52" spans="1:13" x14ac:dyDescent="0.25">
      <c r="A52" s="2"/>
      <c r="B52" s="7"/>
      <c r="C52" s="7"/>
      <c r="D52" s="7"/>
      <c r="E52" s="7"/>
      <c r="F52" s="7"/>
      <c r="G52" s="7"/>
      <c r="H52" s="7"/>
      <c r="I52" s="7"/>
      <c r="J52" s="7"/>
      <c r="K52" s="7"/>
    </row>
    <row r="53" spans="1:13" x14ac:dyDescent="0.25">
      <c r="A53" s="2"/>
      <c r="B53" s="7"/>
      <c r="C53" s="7"/>
      <c r="D53" s="7"/>
      <c r="E53" s="7"/>
      <c r="F53" s="7"/>
      <c r="G53" s="7"/>
      <c r="H53" s="7"/>
      <c r="I53" s="7"/>
      <c r="J53" s="7"/>
      <c r="K53" s="7"/>
    </row>
    <row r="54" spans="1:13" x14ac:dyDescent="0.25">
      <c r="A54" s="2"/>
      <c r="B54" s="7"/>
      <c r="C54" s="7"/>
      <c r="D54" s="7"/>
      <c r="E54" s="7"/>
      <c r="F54" s="7"/>
      <c r="G54" s="7"/>
      <c r="H54" s="7"/>
      <c r="I54" s="7"/>
      <c r="J54" s="7"/>
      <c r="K54" s="7"/>
    </row>
    <row r="55" spans="1:13" x14ac:dyDescent="0.25">
      <c r="A55" s="2"/>
      <c r="B55" s="7"/>
      <c r="C55" s="7"/>
      <c r="D55" s="7"/>
      <c r="E55" s="7"/>
      <c r="F55" s="7"/>
      <c r="G55" s="7"/>
      <c r="H55" s="7"/>
      <c r="I55" s="7"/>
      <c r="J55" s="7"/>
      <c r="K55" s="7"/>
    </row>
    <row r="56" spans="1:13" x14ac:dyDescent="0.25">
      <c r="A56" s="2"/>
      <c r="B56" s="7"/>
      <c r="C56" s="7"/>
      <c r="D56" s="7"/>
      <c r="E56" s="7"/>
      <c r="F56" s="7"/>
      <c r="G56" s="7"/>
      <c r="H56" s="7"/>
      <c r="I56" s="7"/>
      <c r="J56" s="7"/>
      <c r="K56" s="7"/>
    </row>
    <row r="57" spans="1:13" x14ac:dyDescent="0.25">
      <c r="A57" s="2"/>
      <c r="B57" s="7"/>
      <c r="C57" s="7"/>
      <c r="D57" s="7"/>
      <c r="E57" s="7"/>
      <c r="F57" s="7"/>
      <c r="G57" s="7"/>
      <c r="H57" s="7"/>
      <c r="I57" s="7"/>
      <c r="J57" s="7"/>
      <c r="K57" s="7"/>
    </row>
    <row r="58" spans="1:13" ht="15.6" customHeight="1" x14ac:dyDescent="0.25">
      <c r="A58" s="2"/>
      <c r="B58" s="7"/>
      <c r="C58" s="7"/>
      <c r="D58" s="7"/>
      <c r="E58" s="7"/>
      <c r="F58" s="7"/>
      <c r="G58" s="7"/>
      <c r="H58" s="7"/>
      <c r="I58" s="7"/>
      <c r="J58" s="7"/>
      <c r="K58" s="7"/>
      <c r="M58" s="47"/>
    </row>
  </sheetData>
  <sheetProtection sheet="1" objects="1" scenarios="1" formatColumns="0" formatRows="0"/>
  <mergeCells count="63">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31:C32"/>
    <mergeCell ref="I29:I30"/>
    <mergeCell ref="B38:C39"/>
    <mergeCell ref="D36:H37"/>
    <mergeCell ref="D33:H35"/>
    <mergeCell ref="D29:H30"/>
    <mergeCell ref="D31:H32"/>
    <mergeCell ref="J23:K24"/>
    <mergeCell ref="I33:I35"/>
    <mergeCell ref="I27:I28"/>
    <mergeCell ref="I40:I41"/>
    <mergeCell ref="I38:I39"/>
    <mergeCell ref="J31:K32"/>
    <mergeCell ref="J29:K30"/>
    <mergeCell ref="J27:K28"/>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W36"/>
  <sheetViews>
    <sheetView showGridLines="0" view="pageBreakPreview" zoomScaleNormal="100" zoomScaleSheetLayoutView="100" workbookViewId="0">
      <selection activeCell="R10" sqref="R10"/>
    </sheetView>
  </sheetViews>
  <sheetFormatPr defaultColWidth="8.85546875" defaultRowHeight="15" x14ac:dyDescent="0.25"/>
  <cols>
    <col min="1" max="2" width="1.42578125" customWidth="1"/>
    <col min="4" max="4" width="4.85546875" customWidth="1"/>
    <col min="6" max="6" width="13" customWidth="1"/>
    <col min="7" max="7" width="15.85546875" customWidth="1"/>
    <col min="12" max="12" width="10.5703125" customWidth="1"/>
    <col min="22" max="22" width="17.85546875" customWidth="1"/>
  </cols>
  <sheetData>
    <row r="1" spans="1:23" x14ac:dyDescent="0.25">
      <c r="A1" s="15"/>
      <c r="B1" s="15"/>
      <c r="C1" s="15"/>
      <c r="D1" s="15"/>
      <c r="E1" s="15"/>
      <c r="F1" s="15"/>
      <c r="G1" s="15"/>
      <c r="H1" s="15"/>
      <c r="I1" s="15"/>
      <c r="J1" s="15"/>
      <c r="K1" s="15"/>
      <c r="L1" s="15"/>
    </row>
    <row r="2" spans="1:23" ht="19.5" customHeight="1" x14ac:dyDescent="0.3">
      <c r="A2" s="15"/>
      <c r="B2" s="15"/>
      <c r="C2" s="370" t="s">
        <v>584</v>
      </c>
      <c r="D2" s="197"/>
      <c r="E2" s="197"/>
      <c r="F2" s="197"/>
      <c r="G2" s="197"/>
      <c r="H2" s="197"/>
      <c r="I2" s="197"/>
      <c r="J2" s="197"/>
      <c r="K2" s="197"/>
      <c r="L2" s="197"/>
      <c r="N2" s="108"/>
    </row>
    <row r="3" spans="1:23" x14ac:dyDescent="0.25">
      <c r="A3" s="15"/>
      <c r="B3" s="15"/>
      <c r="C3" s="18"/>
      <c r="D3" s="18"/>
      <c r="E3" s="18"/>
      <c r="F3" s="18"/>
      <c r="G3" s="18"/>
      <c r="H3" s="18"/>
      <c r="I3" s="18"/>
      <c r="J3" s="18"/>
      <c r="K3" s="18"/>
      <c r="L3" s="18"/>
    </row>
    <row r="4" spans="1:23" ht="14.45" customHeight="1" x14ac:dyDescent="0.25">
      <c r="A4" s="15"/>
      <c r="B4" s="15"/>
      <c r="C4" s="396" t="s">
        <v>585</v>
      </c>
      <c r="D4" s="207"/>
      <c r="E4" s="207"/>
      <c r="F4" s="207"/>
      <c r="G4" s="207"/>
      <c r="H4" s="207"/>
      <c r="I4" s="207"/>
      <c r="J4" s="207"/>
      <c r="K4" s="207"/>
      <c r="L4" s="207"/>
    </row>
    <row r="5" spans="1:23" ht="14.45" customHeight="1" x14ac:dyDescent="0.3">
      <c r="A5" s="15"/>
      <c r="B5" s="15"/>
      <c r="C5" s="280"/>
      <c r="D5" s="197"/>
      <c r="E5" s="197"/>
      <c r="F5" s="197"/>
      <c r="G5" s="197"/>
      <c r="H5" s="197"/>
      <c r="I5" s="197"/>
      <c r="J5" s="197"/>
      <c r="K5" s="197"/>
      <c r="L5" s="197"/>
      <c r="N5" s="42"/>
      <c r="O5" s="43"/>
    </row>
    <row r="6" spans="1:23" ht="17.100000000000001" customHeight="1" x14ac:dyDescent="0.3">
      <c r="A6" s="15"/>
      <c r="B6" s="15"/>
      <c r="C6" s="209"/>
      <c r="D6" s="210"/>
      <c r="E6" s="210"/>
      <c r="F6" s="210"/>
      <c r="G6" s="210"/>
      <c r="H6" s="210"/>
      <c r="I6" s="210"/>
      <c r="J6" s="210"/>
      <c r="K6" s="210"/>
      <c r="L6" s="210"/>
      <c r="N6" s="43"/>
      <c r="O6" s="43"/>
    </row>
    <row r="7" spans="1:23" ht="17.100000000000001" customHeight="1" x14ac:dyDescent="0.3">
      <c r="A7" s="15"/>
      <c r="B7" s="15"/>
      <c r="C7" s="239"/>
      <c r="D7" s="204"/>
      <c r="E7" s="204"/>
      <c r="F7" s="204"/>
      <c r="G7" s="204"/>
      <c r="H7" s="204"/>
      <c r="I7" s="204"/>
      <c r="J7" s="204"/>
      <c r="K7" s="204"/>
      <c r="L7" s="204"/>
      <c r="N7" s="43"/>
      <c r="O7" s="43"/>
      <c r="W7" s="43"/>
    </row>
    <row r="8" spans="1:23" ht="34.5" customHeight="1" x14ac:dyDescent="0.3">
      <c r="A8" s="15"/>
      <c r="B8" s="15"/>
      <c r="C8" s="390" t="s">
        <v>586</v>
      </c>
      <c r="D8" s="213"/>
      <c r="E8" s="386" t="s">
        <v>587</v>
      </c>
      <c r="F8" s="205"/>
      <c r="G8" s="50" t="s">
        <v>588</v>
      </c>
      <c r="H8" s="395" t="s">
        <v>589</v>
      </c>
      <c r="I8" s="207"/>
      <c r="J8" s="207"/>
      <c r="K8" s="207"/>
      <c r="L8" s="208"/>
      <c r="N8" s="43"/>
      <c r="O8" s="43"/>
    </row>
    <row r="9" spans="1:23" ht="72" customHeight="1" x14ac:dyDescent="0.3">
      <c r="A9" s="15"/>
      <c r="B9" s="15"/>
      <c r="C9" s="369" t="s">
        <v>590</v>
      </c>
      <c r="D9" s="391"/>
      <c r="E9" s="369" t="s">
        <v>591</v>
      </c>
      <c r="F9" s="391"/>
      <c r="G9" s="103" t="s">
        <v>592</v>
      </c>
      <c r="H9" s="387" t="s">
        <v>593</v>
      </c>
      <c r="I9" s="388"/>
      <c r="J9" s="388"/>
      <c r="K9" s="388"/>
      <c r="L9" s="389"/>
      <c r="O9" s="43"/>
    </row>
    <row r="10" spans="1:23" ht="69" customHeight="1" x14ac:dyDescent="0.3">
      <c r="A10" s="15"/>
      <c r="B10" s="15"/>
      <c r="C10" s="369" t="s">
        <v>590</v>
      </c>
      <c r="D10" s="391"/>
      <c r="E10" s="369" t="s">
        <v>594</v>
      </c>
      <c r="F10" s="391"/>
      <c r="G10" s="103" t="s">
        <v>592</v>
      </c>
      <c r="H10" s="387" t="s">
        <v>593</v>
      </c>
      <c r="I10" s="388"/>
      <c r="J10" s="388"/>
      <c r="K10" s="388"/>
      <c r="L10" s="389"/>
      <c r="N10" s="43"/>
      <c r="O10" s="43"/>
    </row>
    <row r="11" spans="1:23" ht="75" customHeight="1" x14ac:dyDescent="0.3">
      <c r="A11" s="15"/>
      <c r="B11" s="15"/>
      <c r="C11" s="369" t="s">
        <v>590</v>
      </c>
      <c r="D11" s="391"/>
      <c r="E11" s="369" t="s">
        <v>595</v>
      </c>
      <c r="F11" s="391"/>
      <c r="G11" s="103" t="s">
        <v>592</v>
      </c>
      <c r="H11" s="387" t="s">
        <v>593</v>
      </c>
      <c r="I11" s="388"/>
      <c r="J11" s="388"/>
      <c r="K11" s="388"/>
      <c r="L11" s="389"/>
      <c r="N11" s="43"/>
      <c r="O11" s="43"/>
    </row>
    <row r="12" spans="1:23" ht="68.25" customHeight="1" x14ac:dyDescent="0.3">
      <c r="A12" s="15"/>
      <c r="B12" s="15"/>
      <c r="C12" s="369" t="s">
        <v>590</v>
      </c>
      <c r="D12" s="391"/>
      <c r="E12" s="369" t="s">
        <v>596</v>
      </c>
      <c r="F12" s="391"/>
      <c r="G12" s="103" t="s">
        <v>592</v>
      </c>
      <c r="H12" s="387" t="s">
        <v>593</v>
      </c>
      <c r="I12" s="388"/>
      <c r="J12" s="388"/>
      <c r="K12" s="388"/>
      <c r="L12" s="389"/>
      <c r="N12" s="43"/>
      <c r="O12" s="43"/>
    </row>
    <row r="13" spans="1:23" ht="74.25" customHeight="1" x14ac:dyDescent="0.3">
      <c r="A13" s="15"/>
      <c r="B13" s="15"/>
      <c r="C13" s="369" t="s">
        <v>590</v>
      </c>
      <c r="D13" s="391"/>
      <c r="E13" s="369" t="s">
        <v>597</v>
      </c>
      <c r="F13" s="391"/>
      <c r="G13" s="103" t="s">
        <v>592</v>
      </c>
      <c r="H13" s="387" t="s">
        <v>593</v>
      </c>
      <c r="I13" s="388"/>
      <c r="J13" s="388"/>
      <c r="K13" s="388"/>
      <c r="L13" s="389"/>
      <c r="N13" s="43"/>
      <c r="O13" s="43"/>
    </row>
    <row r="14" spans="1:23" ht="69" customHeight="1" x14ac:dyDescent="0.3">
      <c r="A14" s="15"/>
      <c r="B14" s="15"/>
      <c r="C14" s="369" t="s">
        <v>590</v>
      </c>
      <c r="D14" s="391"/>
      <c r="E14" s="369" t="s">
        <v>598</v>
      </c>
      <c r="F14" s="391"/>
      <c r="G14" s="103" t="s">
        <v>592</v>
      </c>
      <c r="H14" s="387" t="s">
        <v>593</v>
      </c>
      <c r="I14" s="388"/>
      <c r="J14" s="388"/>
      <c r="K14" s="388"/>
      <c r="L14" s="389"/>
      <c r="N14" s="44"/>
      <c r="O14" s="43"/>
    </row>
    <row r="15" spans="1:23" ht="65.25" customHeight="1" x14ac:dyDescent="0.3">
      <c r="A15" s="15"/>
      <c r="B15" s="15"/>
      <c r="C15" s="369" t="s">
        <v>590</v>
      </c>
      <c r="D15" s="391"/>
      <c r="E15" s="369" t="s">
        <v>599</v>
      </c>
      <c r="F15" s="391"/>
      <c r="G15" s="103" t="s">
        <v>592</v>
      </c>
      <c r="H15" s="387" t="s">
        <v>593</v>
      </c>
      <c r="I15" s="388"/>
      <c r="J15" s="388"/>
      <c r="K15" s="388"/>
      <c r="L15" s="389"/>
      <c r="N15" s="43"/>
      <c r="O15" s="43"/>
    </row>
    <row r="16" spans="1:23" ht="63.75" customHeight="1" x14ac:dyDescent="0.3">
      <c r="A16" s="15"/>
      <c r="B16" s="15"/>
      <c r="C16" s="369" t="s">
        <v>600</v>
      </c>
      <c r="D16" s="391"/>
      <c r="E16" s="369" t="s">
        <v>601</v>
      </c>
      <c r="F16" s="391"/>
      <c r="G16" s="103" t="s">
        <v>602</v>
      </c>
      <c r="H16" s="387" t="s">
        <v>593</v>
      </c>
      <c r="I16" s="388"/>
      <c r="J16" s="388"/>
      <c r="K16" s="388"/>
      <c r="L16" s="389"/>
      <c r="N16" s="116"/>
      <c r="O16" s="43"/>
    </row>
    <row r="17" spans="1:15" ht="70.5" customHeight="1" x14ac:dyDescent="0.3">
      <c r="A17" s="15"/>
      <c r="B17" s="15"/>
      <c r="C17" s="369" t="s">
        <v>600</v>
      </c>
      <c r="D17" s="391"/>
      <c r="E17" s="369" t="s">
        <v>603</v>
      </c>
      <c r="F17" s="391"/>
      <c r="G17" s="103" t="s">
        <v>602</v>
      </c>
      <c r="H17" s="387" t="s">
        <v>593</v>
      </c>
      <c r="I17" s="388"/>
      <c r="J17" s="388"/>
      <c r="K17" s="388"/>
      <c r="L17" s="389"/>
      <c r="N17" s="43"/>
      <c r="O17" s="43"/>
    </row>
    <row r="18" spans="1:15" ht="81.75" customHeight="1" x14ac:dyDescent="0.3">
      <c r="A18" s="15"/>
      <c r="B18" s="15"/>
      <c r="C18" s="369" t="s">
        <v>604</v>
      </c>
      <c r="D18" s="391"/>
      <c r="E18" s="369" t="s">
        <v>605</v>
      </c>
      <c r="F18" s="391"/>
      <c r="G18" s="103" t="s">
        <v>602</v>
      </c>
      <c r="H18" s="387" t="s">
        <v>593</v>
      </c>
      <c r="I18" s="388"/>
      <c r="J18" s="388"/>
      <c r="K18" s="388"/>
      <c r="L18" s="389"/>
      <c r="N18" s="43"/>
      <c r="O18" s="43"/>
    </row>
    <row r="19" spans="1:15" ht="81" customHeight="1" x14ac:dyDescent="0.3">
      <c r="A19" s="15"/>
      <c r="B19" s="15"/>
      <c r="C19" s="369" t="s">
        <v>606</v>
      </c>
      <c r="D19" s="391"/>
      <c r="E19" s="369" t="s">
        <v>607</v>
      </c>
      <c r="F19" s="391"/>
      <c r="G19" s="103" t="s">
        <v>602</v>
      </c>
      <c r="H19" s="387" t="s">
        <v>593</v>
      </c>
      <c r="I19" s="388"/>
      <c r="J19" s="388"/>
      <c r="K19" s="388"/>
      <c r="L19" s="389"/>
      <c r="N19" s="116"/>
      <c r="O19" s="43"/>
    </row>
    <row r="20" spans="1:15" ht="17.100000000000001" customHeight="1" x14ac:dyDescent="0.3">
      <c r="A20" s="15"/>
      <c r="B20" s="15"/>
      <c r="C20" s="215"/>
      <c r="D20" s="205"/>
      <c r="E20" s="392"/>
      <c r="F20" s="205"/>
      <c r="G20" s="31"/>
      <c r="H20" s="393"/>
      <c r="I20" s="204"/>
      <c r="J20" s="204"/>
      <c r="K20" s="204"/>
      <c r="L20" s="394"/>
      <c r="N20" s="43"/>
      <c r="O20" s="43"/>
    </row>
    <row r="21" spans="1:15" ht="17.100000000000001" customHeight="1" x14ac:dyDescent="0.3">
      <c r="A21" s="15"/>
      <c r="B21" s="15"/>
      <c r="C21" s="392"/>
      <c r="D21" s="205"/>
      <c r="E21" s="392"/>
      <c r="F21" s="205"/>
      <c r="G21" s="31"/>
      <c r="H21" s="393"/>
      <c r="I21" s="204"/>
      <c r="J21" s="204"/>
      <c r="K21" s="204"/>
      <c r="L21" s="394"/>
      <c r="N21" s="49"/>
      <c r="O21" s="43"/>
    </row>
    <row r="22" spans="1:15" ht="17.100000000000001" customHeight="1" x14ac:dyDescent="0.3">
      <c r="A22" s="15"/>
      <c r="B22" s="15"/>
      <c r="C22" s="15"/>
      <c r="D22" s="15"/>
      <c r="E22" s="15"/>
      <c r="F22" s="15"/>
      <c r="G22" s="15"/>
      <c r="H22" s="15"/>
      <c r="I22" s="15"/>
      <c r="J22" s="15"/>
      <c r="K22" s="15"/>
      <c r="L22" s="15"/>
      <c r="N22" s="43"/>
      <c r="O22" s="43"/>
    </row>
    <row r="23" spans="1:15" ht="17.100000000000001" customHeight="1" x14ac:dyDescent="0.3">
      <c r="A23" s="15"/>
      <c r="B23" s="15"/>
      <c r="C23" s="15"/>
      <c r="D23" s="15"/>
      <c r="E23" s="15"/>
      <c r="F23" s="15"/>
      <c r="G23" s="15"/>
      <c r="H23" s="15"/>
      <c r="I23" s="15"/>
      <c r="J23" s="15"/>
      <c r="K23" s="15"/>
      <c r="L23" s="15"/>
      <c r="N23" s="43"/>
      <c r="O23" s="43"/>
    </row>
    <row r="24" spans="1:15" ht="17.100000000000001" customHeight="1" x14ac:dyDescent="0.3">
      <c r="A24" s="15"/>
      <c r="B24" s="15"/>
      <c r="C24" s="15"/>
      <c r="D24" s="15"/>
      <c r="E24" s="15"/>
      <c r="F24" s="15"/>
      <c r="G24" s="15"/>
      <c r="H24" s="15"/>
      <c r="I24" s="15"/>
      <c r="J24" s="15"/>
      <c r="K24" s="15"/>
      <c r="L24" s="15"/>
      <c r="N24" s="43"/>
      <c r="O24" s="43"/>
    </row>
    <row r="25" spans="1:15" ht="17.100000000000001" customHeight="1" x14ac:dyDescent="0.3">
      <c r="A25" s="15"/>
      <c r="B25" s="15"/>
      <c r="C25" s="15"/>
      <c r="D25" s="15"/>
      <c r="E25" s="15"/>
      <c r="F25" s="15"/>
      <c r="G25" s="15"/>
      <c r="H25" s="15"/>
      <c r="I25" s="15"/>
      <c r="J25" s="15"/>
      <c r="K25" s="15"/>
      <c r="L25" s="15"/>
      <c r="N25" s="43"/>
      <c r="O25" s="43"/>
    </row>
    <row r="26" spans="1:15" ht="17.100000000000001" customHeight="1" x14ac:dyDescent="0.3">
      <c r="A26" s="15"/>
      <c r="B26" s="15"/>
      <c r="C26" s="15"/>
      <c r="D26" s="15"/>
      <c r="E26" s="15"/>
      <c r="F26" s="15"/>
      <c r="G26" s="15"/>
      <c r="H26" s="15"/>
      <c r="I26" s="15"/>
      <c r="J26" s="15"/>
      <c r="K26" s="15"/>
      <c r="L26" s="15"/>
      <c r="N26" s="43"/>
      <c r="O26" s="43"/>
    </row>
    <row r="27" spans="1:15" ht="17.100000000000001" customHeight="1" x14ac:dyDescent="0.3">
      <c r="A27" s="15"/>
      <c r="B27" s="15"/>
      <c r="C27" s="15"/>
      <c r="D27" s="15"/>
      <c r="E27" s="15"/>
      <c r="F27" s="15"/>
      <c r="G27" s="15"/>
      <c r="H27" s="15"/>
      <c r="I27" s="15"/>
      <c r="J27" s="15"/>
      <c r="K27" s="15"/>
      <c r="L27" s="15"/>
      <c r="N27" s="43"/>
      <c r="O27" s="43"/>
    </row>
    <row r="28" spans="1:15" ht="17.100000000000001" customHeight="1" x14ac:dyDescent="0.3">
      <c r="A28" s="15"/>
      <c r="B28" s="15"/>
      <c r="C28" s="263"/>
      <c r="D28" s="197"/>
      <c r="E28" s="197"/>
      <c r="F28" s="197"/>
      <c r="G28" s="197"/>
      <c r="H28" s="197"/>
      <c r="I28" s="197"/>
      <c r="J28" s="197"/>
      <c r="K28" s="197"/>
      <c r="L28" s="197"/>
      <c r="N28" s="43"/>
      <c r="O28" s="43"/>
    </row>
    <row r="29" spans="1:15" ht="17.100000000000001" customHeight="1" x14ac:dyDescent="0.3">
      <c r="A29" s="15"/>
      <c r="B29" s="15"/>
      <c r="C29" s="197"/>
      <c r="D29" s="197"/>
      <c r="E29" s="197"/>
      <c r="F29" s="197"/>
      <c r="G29" s="197"/>
      <c r="H29" s="197"/>
      <c r="I29" s="197"/>
      <c r="J29" s="197"/>
      <c r="K29" s="197"/>
      <c r="L29" s="197"/>
      <c r="N29" s="43"/>
      <c r="O29" s="43"/>
    </row>
    <row r="30" spans="1:15" ht="17.100000000000001" customHeight="1" x14ac:dyDescent="0.3">
      <c r="A30" s="15"/>
      <c r="B30" s="15"/>
      <c r="C30" s="197"/>
      <c r="D30" s="197"/>
      <c r="E30" s="197"/>
      <c r="F30" s="197"/>
      <c r="G30" s="197"/>
      <c r="H30" s="197"/>
      <c r="I30" s="197"/>
      <c r="J30" s="197"/>
      <c r="K30" s="197"/>
      <c r="L30" s="197"/>
      <c r="N30" s="43"/>
      <c r="O30" s="43"/>
    </row>
    <row r="31" spans="1:15" ht="17.100000000000001" customHeight="1" x14ac:dyDescent="0.3">
      <c r="A31" s="15"/>
      <c r="B31" s="15"/>
      <c r="C31" s="197"/>
      <c r="D31" s="197"/>
      <c r="E31" s="197"/>
      <c r="F31" s="197"/>
      <c r="G31" s="197"/>
      <c r="H31" s="197"/>
      <c r="I31" s="197"/>
      <c r="J31" s="197"/>
      <c r="K31" s="197"/>
      <c r="L31" s="197"/>
      <c r="N31" s="43"/>
      <c r="O31" s="43"/>
    </row>
    <row r="32" spans="1:15" ht="17.100000000000001" customHeight="1" x14ac:dyDescent="0.3">
      <c r="A32" s="15"/>
      <c r="B32" s="15"/>
      <c r="C32" s="197"/>
      <c r="D32" s="197"/>
      <c r="E32" s="197"/>
      <c r="F32" s="197"/>
      <c r="G32" s="197"/>
      <c r="H32" s="197"/>
      <c r="I32" s="197"/>
      <c r="J32" s="197"/>
      <c r="K32" s="197"/>
      <c r="L32" s="197"/>
      <c r="N32" s="43"/>
      <c r="O32" s="43"/>
    </row>
    <row r="33" spans="1:15" ht="17.100000000000001" customHeight="1" x14ac:dyDescent="0.3">
      <c r="A33" s="15"/>
      <c r="B33" s="15"/>
      <c r="C33" s="197"/>
      <c r="D33" s="197"/>
      <c r="E33" s="197"/>
      <c r="F33" s="197"/>
      <c r="G33" s="197"/>
      <c r="H33" s="197"/>
      <c r="I33" s="197"/>
      <c r="J33" s="197"/>
      <c r="K33" s="197"/>
      <c r="L33" s="197"/>
      <c r="N33" s="43"/>
      <c r="O33" s="43"/>
    </row>
    <row r="34" spans="1:15" ht="17.100000000000001" customHeight="1" x14ac:dyDescent="0.3">
      <c r="A34" s="15"/>
      <c r="B34" s="15"/>
      <c r="C34" s="197"/>
      <c r="D34" s="197"/>
      <c r="E34" s="197"/>
      <c r="F34" s="197"/>
      <c r="G34" s="197"/>
      <c r="H34" s="197"/>
      <c r="I34" s="197"/>
      <c r="J34" s="197"/>
      <c r="K34" s="197"/>
      <c r="L34" s="197"/>
      <c r="N34" s="43"/>
      <c r="O34" s="43"/>
    </row>
    <row r="35" spans="1:15" ht="17.100000000000001" customHeight="1" x14ac:dyDescent="0.3">
      <c r="A35" s="15"/>
      <c r="B35" s="15"/>
      <c r="C35" s="197"/>
      <c r="D35" s="197"/>
      <c r="E35" s="197"/>
      <c r="F35" s="197"/>
      <c r="G35" s="197"/>
      <c r="H35" s="197"/>
      <c r="I35" s="197"/>
      <c r="J35" s="197"/>
      <c r="K35" s="197"/>
      <c r="L35" s="197"/>
      <c r="N35" s="43"/>
      <c r="O35" s="43"/>
    </row>
    <row r="36" spans="1:15" ht="17.100000000000001" customHeight="1" x14ac:dyDescent="0.3">
      <c r="A36" s="15"/>
      <c r="B36" s="15"/>
      <c r="C36" s="197"/>
      <c r="D36" s="197"/>
      <c r="E36" s="197"/>
      <c r="F36" s="197"/>
      <c r="G36" s="197"/>
      <c r="H36" s="197"/>
      <c r="I36" s="197"/>
      <c r="J36" s="197"/>
      <c r="K36" s="197"/>
      <c r="L36" s="197"/>
      <c r="N36" s="46"/>
      <c r="O36" s="43"/>
    </row>
  </sheetData>
  <sheetProtection sheet="1" objects="1" scenarios="1" formatColumns="0" formatRows="0"/>
  <mergeCells count="46">
    <mergeCell ref="C2:L2"/>
    <mergeCell ref="E18:F18"/>
    <mergeCell ref="H20:L20"/>
    <mergeCell ref="E13:F13"/>
    <mergeCell ref="C12:D12"/>
    <mergeCell ref="E15:F15"/>
    <mergeCell ref="H13:L13"/>
    <mergeCell ref="H15:L15"/>
    <mergeCell ref="H18:L18"/>
    <mergeCell ref="H8:L8"/>
    <mergeCell ref="C14:D14"/>
    <mergeCell ref="H9:L9"/>
    <mergeCell ref="C17:D17"/>
    <mergeCell ref="C19:D19"/>
    <mergeCell ref="H17:L17"/>
    <mergeCell ref="C4:L6"/>
    <mergeCell ref="C28:L36"/>
    <mergeCell ref="C20:D20"/>
    <mergeCell ref="E20:F20"/>
    <mergeCell ref="C21:D21"/>
    <mergeCell ref="H10:L10"/>
    <mergeCell ref="E17:F17"/>
    <mergeCell ref="H21:L21"/>
    <mergeCell ref="H16:L16"/>
    <mergeCell ref="E12:F12"/>
    <mergeCell ref="E14:F14"/>
    <mergeCell ref="C18:D18"/>
    <mergeCell ref="C10:D10"/>
    <mergeCell ref="C16:D16"/>
    <mergeCell ref="E10:F10"/>
    <mergeCell ref="E19:F19"/>
    <mergeCell ref="C15:D15"/>
    <mergeCell ref="H14:L14"/>
    <mergeCell ref="C13:D13"/>
    <mergeCell ref="E21:F21"/>
    <mergeCell ref="E16:F16"/>
    <mergeCell ref="H12:L12"/>
    <mergeCell ref="H19:L19"/>
    <mergeCell ref="C7:L7"/>
    <mergeCell ref="E8:F8"/>
    <mergeCell ref="H11:L11"/>
    <mergeCell ref="C8:D8"/>
    <mergeCell ref="C9:D9"/>
    <mergeCell ref="E9:F9"/>
    <mergeCell ref="C11:D11"/>
    <mergeCell ref="E11:F11"/>
  </mergeCells>
  <dataValidations count="1">
    <dataValidation type="list" allowBlank="1" showInputMessage="1" showErrorMessage="1" prompt="Select Profile" sqref="C9:D21" xr:uid="{00000000-0002-0000-0D00-000000000000}">
      <formula1>"Government Institutions, IGOs, NGOs, Private Sector entities, Others "</formula1>
    </dataValidation>
  </dataValidations>
  <pageMargins left="0.25" right="0.25" top="0.75" bottom="0.75" header="0.3" footer="0.3"/>
  <pageSetup paperSize="5" orientation="portrait" r:id="rId1"/>
  <rowBreaks count="1" manualBreakCount="1">
    <brk id="21"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O39"/>
  <sheetViews>
    <sheetView showGridLines="0" view="pageBreakPreview" zoomScaleNormal="100" zoomScaleSheetLayoutView="100" workbookViewId="0">
      <selection activeCell="T15" sqref="T15"/>
    </sheetView>
  </sheetViews>
  <sheetFormatPr defaultColWidth="8.85546875" defaultRowHeight="15" x14ac:dyDescent="0.25"/>
  <cols>
    <col min="1" max="1" width="1.42578125" customWidth="1"/>
  </cols>
  <sheetData>
    <row r="1" spans="1:15" x14ac:dyDescent="0.25">
      <c r="A1" s="15"/>
      <c r="B1" s="15"/>
      <c r="C1" s="15"/>
      <c r="D1" s="15"/>
      <c r="E1" s="15"/>
      <c r="F1" s="15"/>
      <c r="G1" s="15"/>
      <c r="H1" s="15"/>
      <c r="I1" s="15"/>
      <c r="J1" s="15"/>
      <c r="K1" s="15"/>
    </row>
    <row r="2" spans="1:15" ht="19.5" customHeight="1" x14ac:dyDescent="0.3">
      <c r="A2" s="15"/>
      <c r="B2" s="370" t="s">
        <v>608</v>
      </c>
      <c r="C2" s="197"/>
      <c r="D2" s="197"/>
      <c r="E2" s="197"/>
      <c r="F2" s="197"/>
      <c r="G2" s="197"/>
      <c r="H2" s="197"/>
      <c r="I2" s="197"/>
      <c r="J2" s="197"/>
      <c r="K2" s="197"/>
      <c r="M2" s="108"/>
    </row>
    <row r="3" spans="1:15" x14ac:dyDescent="0.25">
      <c r="A3" s="15"/>
      <c r="B3" s="18"/>
      <c r="C3" s="18"/>
      <c r="D3" s="18"/>
      <c r="E3" s="18"/>
      <c r="F3" s="18"/>
      <c r="G3" s="18"/>
      <c r="H3" s="18"/>
      <c r="I3" s="18"/>
      <c r="J3" s="18"/>
      <c r="K3" s="18"/>
    </row>
    <row r="4" spans="1:15" ht="14.45" customHeight="1" x14ac:dyDescent="0.3">
      <c r="A4" s="15"/>
      <c r="B4" s="399" t="s">
        <v>609</v>
      </c>
      <c r="C4" s="207"/>
      <c r="D4" s="207"/>
      <c r="E4" s="207"/>
      <c r="F4" s="207"/>
      <c r="G4" s="207"/>
      <c r="H4" s="207"/>
      <c r="I4" s="207"/>
      <c r="J4" s="207"/>
      <c r="K4" s="213"/>
      <c r="M4" s="42"/>
      <c r="N4" s="43"/>
      <c r="O4" s="43"/>
    </row>
    <row r="5" spans="1:15" ht="25.5" customHeight="1" x14ac:dyDescent="0.3">
      <c r="A5" s="15"/>
      <c r="B5" s="209"/>
      <c r="C5" s="210"/>
      <c r="D5" s="210"/>
      <c r="E5" s="210"/>
      <c r="F5" s="210"/>
      <c r="G5" s="210"/>
      <c r="H5" s="210"/>
      <c r="I5" s="210"/>
      <c r="J5" s="210"/>
      <c r="K5" s="214"/>
      <c r="M5" s="43"/>
      <c r="N5" s="43"/>
      <c r="O5" s="43"/>
    </row>
    <row r="6" spans="1:15" ht="17.100000000000001" customHeight="1" x14ac:dyDescent="0.3">
      <c r="A6" s="15"/>
      <c r="B6" s="397" t="s">
        <v>610</v>
      </c>
      <c r="C6" s="207"/>
      <c r="D6" s="213"/>
      <c r="E6" s="397" t="s">
        <v>611</v>
      </c>
      <c r="F6" s="397" t="s">
        <v>612</v>
      </c>
      <c r="G6" s="207"/>
      <c r="H6" s="207"/>
      <c r="I6" s="207"/>
      <c r="J6" s="207"/>
      <c r="K6" s="213"/>
      <c r="N6" s="43"/>
      <c r="O6" s="43"/>
    </row>
    <row r="7" spans="1:15" ht="17.100000000000001" customHeight="1" x14ac:dyDescent="0.3">
      <c r="A7" s="15"/>
      <c r="B7" s="209"/>
      <c r="C7" s="210"/>
      <c r="D7" s="214"/>
      <c r="E7" s="229"/>
      <c r="F7" s="209"/>
      <c r="G7" s="210"/>
      <c r="H7" s="210"/>
      <c r="I7" s="210"/>
      <c r="J7" s="210"/>
      <c r="K7" s="214"/>
      <c r="M7" s="43"/>
      <c r="N7" s="43"/>
      <c r="O7" s="43"/>
    </row>
    <row r="8" spans="1:15" ht="14.45" customHeight="1" x14ac:dyDescent="0.3">
      <c r="A8" s="15"/>
      <c r="B8" s="398" t="s">
        <v>613</v>
      </c>
      <c r="C8" s="207"/>
      <c r="D8" s="213"/>
      <c r="E8" s="228" t="s">
        <v>86</v>
      </c>
      <c r="F8" s="228" t="s">
        <v>614</v>
      </c>
      <c r="G8" s="207"/>
      <c r="H8" s="207"/>
      <c r="I8" s="207"/>
      <c r="J8" s="207"/>
      <c r="K8" s="213"/>
      <c r="N8" s="43"/>
      <c r="O8" s="43"/>
    </row>
    <row r="9" spans="1:15" ht="17.100000000000001" customHeight="1" x14ac:dyDescent="0.3">
      <c r="A9" s="15"/>
      <c r="B9" s="280"/>
      <c r="C9" s="197"/>
      <c r="D9" s="276"/>
      <c r="E9" s="374"/>
      <c r="F9" s="280"/>
      <c r="G9" s="197"/>
      <c r="H9" s="197"/>
      <c r="I9" s="197"/>
      <c r="J9" s="197"/>
      <c r="K9" s="276"/>
      <c r="M9" s="116"/>
      <c r="N9" s="43"/>
      <c r="O9" s="43"/>
    </row>
    <row r="10" spans="1:15" ht="17.100000000000001" customHeight="1" x14ac:dyDescent="0.3">
      <c r="A10" s="15"/>
      <c r="B10" s="280"/>
      <c r="C10" s="197"/>
      <c r="D10" s="276"/>
      <c r="E10" s="374"/>
      <c r="F10" s="280"/>
      <c r="G10" s="197"/>
      <c r="H10" s="197"/>
      <c r="I10" s="197"/>
      <c r="J10" s="197"/>
      <c r="K10" s="276"/>
      <c r="M10" s="43"/>
      <c r="N10" s="43"/>
      <c r="O10" s="43"/>
    </row>
    <row r="11" spans="1:15" ht="17.100000000000001" customHeight="1" x14ac:dyDescent="0.3">
      <c r="A11" s="15"/>
      <c r="B11" s="209"/>
      <c r="C11" s="210"/>
      <c r="D11" s="214"/>
      <c r="E11" s="229"/>
      <c r="F11" s="209"/>
      <c r="G11" s="210"/>
      <c r="H11" s="210"/>
      <c r="I11" s="210"/>
      <c r="J11" s="210"/>
      <c r="K11" s="214"/>
      <c r="M11" s="43"/>
      <c r="N11" s="43"/>
      <c r="O11" s="43"/>
    </row>
    <row r="12" spans="1:15" ht="14.45" customHeight="1" x14ac:dyDescent="0.3">
      <c r="A12" s="15"/>
      <c r="B12" s="398" t="s">
        <v>615</v>
      </c>
      <c r="C12" s="207"/>
      <c r="D12" s="213"/>
      <c r="E12" s="228" t="s">
        <v>86</v>
      </c>
      <c r="F12" s="228" t="s">
        <v>616</v>
      </c>
      <c r="G12" s="207"/>
      <c r="H12" s="207"/>
      <c r="I12" s="207"/>
      <c r="J12" s="207"/>
      <c r="K12" s="213"/>
      <c r="M12" s="43"/>
      <c r="N12" s="43"/>
      <c r="O12" s="43"/>
    </row>
    <row r="13" spans="1:15" ht="17.100000000000001" customHeight="1" x14ac:dyDescent="0.3">
      <c r="A13" s="15"/>
      <c r="B13" s="280"/>
      <c r="C13" s="197"/>
      <c r="D13" s="276"/>
      <c r="E13" s="374"/>
      <c r="F13" s="280"/>
      <c r="G13" s="197"/>
      <c r="H13" s="197"/>
      <c r="I13" s="197"/>
      <c r="J13" s="197"/>
      <c r="K13" s="276"/>
      <c r="M13" s="43"/>
      <c r="N13" s="43"/>
      <c r="O13" s="43"/>
    </row>
    <row r="14" spans="1:15" ht="17.100000000000001" customHeight="1" x14ac:dyDescent="0.3">
      <c r="A14" s="15"/>
      <c r="B14" s="280"/>
      <c r="C14" s="197"/>
      <c r="D14" s="276"/>
      <c r="E14" s="374"/>
      <c r="F14" s="280"/>
      <c r="G14" s="197"/>
      <c r="H14" s="197"/>
      <c r="I14" s="197"/>
      <c r="J14" s="197"/>
      <c r="K14" s="276"/>
      <c r="M14" s="43"/>
      <c r="N14" s="43"/>
      <c r="O14" s="43"/>
    </row>
    <row r="15" spans="1:15" ht="17.100000000000001" customHeight="1" x14ac:dyDescent="0.3">
      <c r="A15" s="15"/>
      <c r="B15" s="209"/>
      <c r="C15" s="210"/>
      <c r="D15" s="214"/>
      <c r="E15" s="229"/>
      <c r="F15" s="209"/>
      <c r="G15" s="210"/>
      <c r="H15" s="210"/>
      <c r="I15" s="210"/>
      <c r="J15" s="210"/>
      <c r="K15" s="214"/>
      <c r="M15" s="43"/>
      <c r="N15" s="43"/>
      <c r="O15" s="43"/>
    </row>
    <row r="16" spans="1:15" ht="14.45" customHeight="1" x14ac:dyDescent="0.3">
      <c r="A16" s="15"/>
      <c r="B16" s="398" t="s">
        <v>617</v>
      </c>
      <c r="C16" s="207"/>
      <c r="D16" s="213"/>
      <c r="E16" s="228" t="s">
        <v>86</v>
      </c>
      <c r="F16" s="228" t="s">
        <v>618</v>
      </c>
      <c r="G16" s="207"/>
      <c r="H16" s="207"/>
      <c r="I16" s="207"/>
      <c r="J16" s="207"/>
      <c r="K16" s="213"/>
      <c r="M16" s="43"/>
      <c r="N16" s="43"/>
      <c r="O16" s="43"/>
    </row>
    <row r="17" spans="1:15" ht="17.100000000000001" customHeight="1" x14ac:dyDescent="0.3">
      <c r="A17" s="15"/>
      <c r="B17" s="280"/>
      <c r="C17" s="197"/>
      <c r="D17" s="276"/>
      <c r="E17" s="374"/>
      <c r="F17" s="280"/>
      <c r="G17" s="197"/>
      <c r="H17" s="197"/>
      <c r="I17" s="197"/>
      <c r="J17" s="197"/>
      <c r="K17" s="276"/>
      <c r="M17" s="49"/>
      <c r="N17" s="43"/>
      <c r="O17" s="43"/>
    </row>
    <row r="18" spans="1:15" ht="17.100000000000001" customHeight="1" x14ac:dyDescent="0.3">
      <c r="A18" s="15"/>
      <c r="B18" s="280"/>
      <c r="C18" s="197"/>
      <c r="D18" s="276"/>
      <c r="E18" s="374"/>
      <c r="F18" s="280"/>
      <c r="G18" s="197"/>
      <c r="H18" s="197"/>
      <c r="I18" s="197"/>
      <c r="J18" s="197"/>
      <c r="K18" s="276"/>
      <c r="M18" s="43"/>
      <c r="N18" s="43"/>
      <c r="O18" s="43"/>
    </row>
    <row r="19" spans="1:15" ht="17.100000000000001" customHeight="1" x14ac:dyDescent="0.3">
      <c r="A19" s="15"/>
      <c r="B19" s="209"/>
      <c r="C19" s="210"/>
      <c r="D19" s="214"/>
      <c r="E19" s="229"/>
      <c r="F19" s="209"/>
      <c r="G19" s="210"/>
      <c r="H19" s="210"/>
      <c r="I19" s="210"/>
      <c r="J19" s="210"/>
      <c r="K19" s="214"/>
      <c r="M19" s="49"/>
      <c r="N19" s="43"/>
      <c r="O19" s="43"/>
    </row>
    <row r="20" spans="1:15" ht="14.45" customHeight="1" x14ac:dyDescent="0.3">
      <c r="A20" s="15"/>
      <c r="B20" s="215" t="s">
        <v>619</v>
      </c>
      <c r="C20" s="207"/>
      <c r="D20" s="213"/>
      <c r="E20" s="228" t="s">
        <v>86</v>
      </c>
      <c r="F20" s="228" t="s">
        <v>620</v>
      </c>
      <c r="G20" s="207"/>
      <c r="H20" s="207"/>
      <c r="I20" s="207"/>
      <c r="J20" s="207"/>
      <c r="K20" s="213"/>
      <c r="M20" s="117"/>
      <c r="N20" s="43"/>
      <c r="O20" s="43"/>
    </row>
    <row r="21" spans="1:15" ht="17.100000000000001" customHeight="1" x14ac:dyDescent="0.3">
      <c r="A21" s="15"/>
      <c r="B21" s="280"/>
      <c r="C21" s="197"/>
      <c r="D21" s="276"/>
      <c r="E21" s="374"/>
      <c r="F21" s="280"/>
      <c r="G21" s="197"/>
      <c r="H21" s="197"/>
      <c r="I21" s="197"/>
      <c r="J21" s="197"/>
      <c r="K21" s="276"/>
      <c r="M21" s="43"/>
      <c r="N21" s="43"/>
      <c r="O21" s="43"/>
    </row>
    <row r="22" spans="1:15" ht="17.100000000000001" customHeight="1" x14ac:dyDescent="0.3">
      <c r="A22" s="15"/>
      <c r="B22" s="280"/>
      <c r="C22" s="197"/>
      <c r="D22" s="276"/>
      <c r="E22" s="374"/>
      <c r="F22" s="280"/>
      <c r="G22" s="197"/>
      <c r="H22" s="197"/>
      <c r="I22" s="197"/>
      <c r="J22" s="197"/>
      <c r="K22" s="276"/>
      <c r="M22" s="43"/>
      <c r="N22" s="43"/>
      <c r="O22" s="43"/>
    </row>
    <row r="23" spans="1:15" ht="17.100000000000001" customHeight="1" x14ac:dyDescent="0.3">
      <c r="A23" s="15"/>
      <c r="B23" s="209"/>
      <c r="C23" s="210"/>
      <c r="D23" s="214"/>
      <c r="E23" s="229"/>
      <c r="F23" s="209"/>
      <c r="G23" s="210"/>
      <c r="H23" s="210"/>
      <c r="I23" s="210"/>
      <c r="J23" s="210"/>
      <c r="K23" s="214"/>
      <c r="M23" s="43"/>
      <c r="N23" s="43"/>
      <c r="O23" s="43"/>
    </row>
    <row r="24" spans="1:15" ht="17.100000000000001" customHeight="1" x14ac:dyDescent="0.3">
      <c r="A24" s="15"/>
      <c r="B24" s="15"/>
      <c r="C24" s="15"/>
      <c r="D24" s="15"/>
      <c r="E24" s="15"/>
      <c r="F24" s="15"/>
      <c r="G24" s="15"/>
      <c r="H24" s="15"/>
      <c r="I24" s="15"/>
      <c r="J24" s="15"/>
      <c r="K24" s="15"/>
      <c r="M24" s="43"/>
      <c r="N24" s="43"/>
      <c r="O24" s="43"/>
    </row>
    <row r="25" spans="1:15" ht="17.100000000000001" customHeight="1" x14ac:dyDescent="0.3">
      <c r="A25" s="15"/>
      <c r="B25" s="15"/>
      <c r="C25" s="15"/>
      <c r="D25" s="15"/>
      <c r="E25" s="15"/>
      <c r="F25" s="15"/>
      <c r="G25" s="15"/>
      <c r="H25" s="15"/>
      <c r="I25" s="15"/>
      <c r="J25" s="15"/>
      <c r="K25" s="15"/>
      <c r="M25" s="43"/>
      <c r="N25" s="43"/>
      <c r="O25" s="43"/>
    </row>
    <row r="26" spans="1:15" ht="17.100000000000001" customHeight="1" x14ac:dyDescent="0.3">
      <c r="A26" s="15"/>
      <c r="B26" s="15"/>
      <c r="C26" s="15"/>
      <c r="D26" s="15"/>
      <c r="E26" s="15"/>
      <c r="F26" s="15"/>
      <c r="G26" s="15"/>
      <c r="H26" s="15"/>
      <c r="I26" s="15"/>
      <c r="J26" s="15"/>
      <c r="K26" s="15"/>
      <c r="M26" s="43"/>
      <c r="N26" s="43"/>
      <c r="O26" s="43"/>
    </row>
    <row r="27" spans="1:15" ht="17.100000000000001" customHeight="1" x14ac:dyDescent="0.3">
      <c r="A27" s="15"/>
      <c r="B27" s="15"/>
      <c r="C27" s="15"/>
      <c r="D27" s="15"/>
      <c r="E27" s="15"/>
      <c r="F27" s="15"/>
      <c r="G27" s="15"/>
      <c r="H27" s="15"/>
      <c r="I27" s="15"/>
      <c r="J27" s="15"/>
      <c r="K27" s="15"/>
      <c r="M27" s="43"/>
      <c r="N27" s="43"/>
      <c r="O27" s="43"/>
    </row>
    <row r="28" spans="1:15" ht="17.100000000000001" customHeight="1" x14ac:dyDescent="0.3">
      <c r="A28" s="15"/>
      <c r="B28" s="15"/>
      <c r="C28" s="15"/>
      <c r="D28" s="15"/>
      <c r="E28" s="15"/>
      <c r="F28" s="15"/>
      <c r="G28" s="15"/>
      <c r="H28" s="15"/>
      <c r="I28" s="15"/>
      <c r="J28" s="15"/>
      <c r="K28" s="15"/>
      <c r="M28" s="43"/>
      <c r="N28" s="43"/>
      <c r="O28" s="43"/>
    </row>
    <row r="29" spans="1:15" ht="17.100000000000001" customHeight="1" x14ac:dyDescent="0.3">
      <c r="A29" s="15"/>
      <c r="B29" s="15"/>
      <c r="C29" s="15"/>
      <c r="D29" s="15"/>
      <c r="E29" s="15"/>
      <c r="F29" s="15"/>
      <c r="G29" s="15"/>
      <c r="H29" s="15"/>
      <c r="I29" s="15"/>
      <c r="J29" s="15"/>
      <c r="K29" s="15"/>
      <c r="M29" s="43"/>
      <c r="N29" s="43"/>
      <c r="O29" s="43"/>
    </row>
    <row r="30" spans="1:15" ht="17.100000000000001" customHeight="1" x14ac:dyDescent="0.3">
      <c r="A30" s="15"/>
      <c r="B30" s="15"/>
      <c r="C30" s="15"/>
      <c r="D30" s="15"/>
      <c r="E30" s="15"/>
      <c r="F30" s="15"/>
      <c r="G30" s="15"/>
      <c r="H30" s="15"/>
      <c r="I30" s="15"/>
      <c r="J30" s="15"/>
      <c r="K30" s="15"/>
      <c r="M30" s="43"/>
      <c r="N30" s="43"/>
      <c r="O30" s="43"/>
    </row>
    <row r="31" spans="1:15" ht="17.100000000000001" customHeight="1" x14ac:dyDescent="0.3">
      <c r="A31" s="15"/>
      <c r="B31" s="15"/>
      <c r="C31" s="15"/>
      <c r="D31" s="15"/>
      <c r="E31" s="15"/>
      <c r="F31" s="15"/>
      <c r="G31" s="15"/>
      <c r="H31" s="15"/>
      <c r="I31" s="15"/>
      <c r="J31" s="15"/>
      <c r="K31" s="15"/>
      <c r="M31" s="43"/>
      <c r="N31" s="43"/>
      <c r="O31" s="43"/>
    </row>
    <row r="32" spans="1:15" ht="17.100000000000001" customHeight="1" x14ac:dyDescent="0.3">
      <c r="A32" s="15"/>
      <c r="B32" s="15"/>
      <c r="C32" s="15"/>
      <c r="D32" s="15"/>
      <c r="E32" s="15"/>
      <c r="F32" s="15"/>
      <c r="G32" s="15"/>
      <c r="H32" s="15"/>
      <c r="I32" s="15"/>
      <c r="J32" s="15"/>
      <c r="K32" s="15"/>
      <c r="M32" s="43"/>
      <c r="N32" s="43"/>
      <c r="O32" s="43"/>
    </row>
    <row r="33" spans="1:15" ht="17.100000000000001" customHeight="1" x14ac:dyDescent="0.3">
      <c r="A33" s="15"/>
      <c r="B33" s="15"/>
      <c r="C33" s="15"/>
      <c r="D33" s="15"/>
      <c r="E33" s="15"/>
      <c r="F33" s="15"/>
      <c r="G33" s="15"/>
      <c r="H33" s="15"/>
      <c r="I33" s="15"/>
      <c r="J33" s="15"/>
      <c r="K33" s="15"/>
      <c r="M33" s="43"/>
      <c r="N33" s="43"/>
      <c r="O33" s="43"/>
    </row>
    <row r="34" spans="1:15" ht="17.100000000000001" customHeight="1" x14ac:dyDescent="0.3">
      <c r="A34" s="15"/>
      <c r="B34" s="15"/>
      <c r="C34" s="15"/>
      <c r="D34" s="15"/>
      <c r="E34" s="15"/>
      <c r="F34" s="15"/>
      <c r="G34" s="15"/>
      <c r="H34" s="15"/>
      <c r="I34" s="15"/>
      <c r="J34" s="15"/>
      <c r="K34" s="15"/>
      <c r="M34" s="43"/>
      <c r="N34" s="43"/>
      <c r="O34" s="43"/>
    </row>
    <row r="35" spans="1:15" ht="17.100000000000001" customHeight="1" x14ac:dyDescent="0.3">
      <c r="A35" s="15"/>
      <c r="B35" s="15"/>
      <c r="C35" s="15"/>
      <c r="D35" s="15"/>
      <c r="E35" s="15"/>
      <c r="F35" s="15"/>
      <c r="G35" s="15"/>
      <c r="H35" s="15"/>
      <c r="I35" s="15"/>
      <c r="J35" s="15"/>
      <c r="K35" s="15"/>
      <c r="M35" s="43"/>
      <c r="N35" s="43"/>
      <c r="O35" s="43"/>
    </row>
    <row r="36" spans="1:15" ht="17.100000000000001" customHeight="1" x14ac:dyDescent="0.3">
      <c r="A36" s="15"/>
      <c r="B36" s="15"/>
      <c r="C36" s="15"/>
      <c r="D36" s="15"/>
      <c r="E36" s="15"/>
      <c r="F36" s="15"/>
      <c r="G36" s="15"/>
      <c r="H36" s="15"/>
      <c r="I36" s="15"/>
      <c r="J36" s="15"/>
      <c r="K36" s="15"/>
      <c r="M36" s="43"/>
      <c r="N36" s="43"/>
      <c r="O36" s="43"/>
    </row>
    <row r="37" spans="1:15" ht="17.100000000000001" customHeight="1" x14ac:dyDescent="0.3">
      <c r="A37" s="15"/>
      <c r="B37" s="15"/>
      <c r="C37" s="15"/>
      <c r="D37" s="15"/>
      <c r="E37" s="15"/>
      <c r="F37" s="15"/>
      <c r="G37" s="15"/>
      <c r="H37" s="15"/>
      <c r="I37" s="15"/>
      <c r="J37" s="15"/>
      <c r="K37" s="15"/>
      <c r="M37" s="43"/>
      <c r="N37" s="43"/>
      <c r="O37" s="43"/>
    </row>
    <row r="38" spans="1:15" ht="17.100000000000001" customHeight="1" x14ac:dyDescent="0.3">
      <c r="A38" s="15"/>
      <c r="B38" s="15"/>
      <c r="C38" s="15"/>
      <c r="D38" s="15"/>
      <c r="E38" s="15"/>
      <c r="F38" s="15"/>
      <c r="G38" s="15"/>
      <c r="H38" s="15"/>
      <c r="I38" s="15"/>
      <c r="J38" s="15"/>
      <c r="K38" s="15"/>
      <c r="M38" s="43"/>
      <c r="N38" s="43"/>
      <c r="O38" s="43"/>
    </row>
    <row r="39" spans="1:15" ht="17.100000000000001" customHeight="1" x14ac:dyDescent="0.3">
      <c r="A39" s="15"/>
      <c r="B39" s="15"/>
      <c r="C39" s="15"/>
      <c r="D39" s="15"/>
      <c r="E39" s="15"/>
      <c r="F39" s="15"/>
      <c r="G39" s="15"/>
      <c r="H39" s="15"/>
      <c r="I39" s="15"/>
      <c r="J39" s="15"/>
      <c r="K39" s="15"/>
      <c r="M39" s="46"/>
      <c r="N39" s="43"/>
      <c r="O39" s="43"/>
    </row>
  </sheetData>
  <sheetProtection sheet="1" objects="1" scenarios="1" formatColumns="0" formatRows="0"/>
  <mergeCells count="17">
    <mergeCell ref="E12:E15"/>
    <mergeCell ref="E20:E23"/>
    <mergeCell ref="F12:K15"/>
    <mergeCell ref="E6:E7"/>
    <mergeCell ref="E16:E19"/>
    <mergeCell ref="B2:K2"/>
    <mergeCell ref="B20:D23"/>
    <mergeCell ref="B12:D15"/>
    <mergeCell ref="B8:D11"/>
    <mergeCell ref="F8:K11"/>
    <mergeCell ref="F20:K23"/>
    <mergeCell ref="F16:K19"/>
    <mergeCell ref="B6:D7"/>
    <mergeCell ref="B16:D19"/>
    <mergeCell ref="F6:K7"/>
    <mergeCell ref="B4:K5"/>
    <mergeCell ref="E8:E11"/>
  </mergeCells>
  <dataValidations count="1">
    <dataValidation type="list" allowBlank="1" showInputMessage="1" showErrorMessage="1" prompt="Select Yes or No" sqref="E8:E23"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V60"/>
  <sheetViews>
    <sheetView showGridLines="0" view="pageBreakPreview" zoomScaleNormal="100" zoomScaleSheetLayoutView="100" workbookViewId="0">
      <selection activeCell="T12" sqref="T12"/>
    </sheetView>
  </sheetViews>
  <sheetFormatPr defaultColWidth="8.85546875" defaultRowHeight="15" x14ac:dyDescent="0.25"/>
  <cols>
    <col min="1" max="1" width="1.85546875" customWidth="1"/>
    <col min="4" max="4" width="15.7109375" customWidth="1"/>
    <col min="11" max="11" width="11.85546875" customWidth="1"/>
  </cols>
  <sheetData>
    <row r="1" spans="1:14" x14ac:dyDescent="0.25">
      <c r="A1" s="15"/>
      <c r="B1" s="15"/>
      <c r="C1" s="15"/>
      <c r="D1" s="15"/>
      <c r="E1" s="15"/>
      <c r="F1" s="15"/>
      <c r="G1" s="15"/>
      <c r="H1" s="15"/>
      <c r="I1" s="15"/>
      <c r="J1" s="15"/>
      <c r="K1" s="15"/>
    </row>
    <row r="2" spans="1:14" ht="19.5" customHeight="1" x14ac:dyDescent="0.3">
      <c r="A2" s="15"/>
      <c r="B2" s="370" t="s">
        <v>621</v>
      </c>
      <c r="C2" s="197"/>
      <c r="D2" s="197"/>
      <c r="E2" s="197"/>
      <c r="F2" s="197"/>
      <c r="G2" s="197"/>
      <c r="H2" s="197"/>
      <c r="I2" s="197"/>
      <c r="J2" s="197"/>
      <c r="K2" s="197"/>
      <c r="M2" s="108"/>
    </row>
    <row r="3" spans="1:14" ht="17.100000000000001" customHeight="1" x14ac:dyDescent="0.3">
      <c r="A3" s="15"/>
      <c r="B3" s="18"/>
      <c r="C3" s="18"/>
      <c r="D3" s="18"/>
      <c r="E3" s="18"/>
      <c r="F3" s="18"/>
      <c r="G3" s="18"/>
      <c r="H3" s="18"/>
      <c r="I3" s="18"/>
      <c r="J3" s="18"/>
      <c r="K3" s="18"/>
      <c r="M3" s="44"/>
      <c r="N3" s="43"/>
    </row>
    <row r="4" spans="1:14" ht="14.45" customHeight="1" x14ac:dyDescent="0.3">
      <c r="A4" s="15"/>
      <c r="B4" s="402" t="s">
        <v>622</v>
      </c>
      <c r="C4" s="403"/>
      <c r="D4" s="403"/>
      <c r="E4" s="403"/>
      <c r="F4" s="403"/>
      <c r="G4" s="403"/>
      <c r="H4" s="403"/>
      <c r="I4" s="403"/>
      <c r="J4" s="403"/>
      <c r="K4" s="403"/>
      <c r="M4" s="43"/>
      <c r="N4" s="43"/>
    </row>
    <row r="5" spans="1:14" ht="24" customHeight="1" x14ac:dyDescent="0.3">
      <c r="A5" s="15"/>
      <c r="B5" s="403"/>
      <c r="C5" s="403"/>
      <c r="D5" s="403"/>
      <c r="E5" s="403"/>
      <c r="F5" s="403"/>
      <c r="G5" s="403"/>
      <c r="H5" s="403"/>
      <c r="I5" s="403"/>
      <c r="J5" s="403"/>
      <c r="K5" s="403"/>
      <c r="M5" s="43"/>
      <c r="N5" s="43"/>
    </row>
    <row r="6" spans="1:14" ht="17.25" x14ac:dyDescent="0.3">
      <c r="A6" s="15"/>
      <c r="B6" s="228" t="s">
        <v>623</v>
      </c>
      <c r="C6" s="372"/>
      <c r="D6" s="372"/>
      <c r="E6" s="228" t="s">
        <v>86</v>
      </c>
      <c r="F6" s="372"/>
      <c r="G6" s="372"/>
      <c r="H6" s="372"/>
      <c r="I6" s="372"/>
      <c r="J6" s="372"/>
      <c r="K6" s="372"/>
      <c r="M6" s="43"/>
      <c r="N6" s="43"/>
    </row>
    <row r="7" spans="1:14" ht="31.5" customHeight="1" x14ac:dyDescent="0.3">
      <c r="A7" s="15"/>
      <c r="B7" s="372"/>
      <c r="C7" s="372"/>
      <c r="D7" s="372"/>
      <c r="E7" s="372"/>
      <c r="F7" s="372"/>
      <c r="G7" s="372"/>
      <c r="H7" s="372"/>
      <c r="I7" s="372"/>
      <c r="J7" s="372"/>
      <c r="K7" s="372"/>
      <c r="M7" s="43"/>
      <c r="N7" s="43"/>
    </row>
    <row r="8" spans="1:14" ht="17.25" x14ac:dyDescent="0.3">
      <c r="A8" s="15"/>
      <c r="B8" s="369" t="s">
        <v>624</v>
      </c>
      <c r="C8" s="372"/>
      <c r="D8" s="372"/>
      <c r="E8" s="369" t="s">
        <v>625</v>
      </c>
      <c r="F8" s="404"/>
      <c r="G8" s="404"/>
      <c r="H8" s="404"/>
      <c r="I8" s="404"/>
      <c r="J8" s="404"/>
      <c r="K8" s="404"/>
      <c r="M8" s="118"/>
      <c r="N8" s="43"/>
    </row>
    <row r="9" spans="1:14" ht="70.5" customHeight="1" x14ac:dyDescent="0.3">
      <c r="A9" s="15"/>
      <c r="B9" s="372"/>
      <c r="C9" s="372"/>
      <c r="D9" s="372"/>
      <c r="E9" s="404"/>
      <c r="F9" s="404"/>
      <c r="G9" s="404"/>
      <c r="H9" s="404"/>
      <c r="I9" s="404"/>
      <c r="J9" s="404"/>
      <c r="K9" s="404"/>
      <c r="M9" s="118"/>
      <c r="N9" s="43"/>
    </row>
    <row r="10" spans="1:14" ht="17.25" x14ac:dyDescent="0.3">
      <c r="A10" s="15"/>
      <c r="B10" s="401" t="s">
        <v>626</v>
      </c>
      <c r="C10" s="372"/>
      <c r="D10" s="372"/>
      <c r="E10" s="228" t="s">
        <v>627</v>
      </c>
      <c r="F10" s="372"/>
      <c r="G10" s="372"/>
      <c r="H10" s="372"/>
      <c r="I10" s="372"/>
      <c r="J10" s="372"/>
      <c r="K10" s="372"/>
      <c r="M10" s="43"/>
      <c r="N10" s="43"/>
    </row>
    <row r="11" spans="1:14" ht="17.25" x14ac:dyDescent="0.3">
      <c r="A11" s="15"/>
      <c r="B11" s="372"/>
      <c r="C11" s="372"/>
      <c r="D11" s="372"/>
      <c r="E11" s="372"/>
      <c r="F11" s="372"/>
      <c r="G11" s="372"/>
      <c r="H11" s="372"/>
      <c r="I11" s="372"/>
      <c r="J11" s="372"/>
      <c r="K11" s="372"/>
      <c r="M11" s="44"/>
      <c r="N11" s="43"/>
    </row>
    <row r="12" spans="1:14" ht="17.25" x14ac:dyDescent="0.3">
      <c r="A12" s="15"/>
      <c r="B12" s="372"/>
      <c r="C12" s="372"/>
      <c r="D12" s="372"/>
      <c r="E12" s="372"/>
      <c r="F12" s="372"/>
      <c r="G12" s="372"/>
      <c r="H12" s="372"/>
      <c r="I12" s="372"/>
      <c r="J12" s="372"/>
      <c r="K12" s="372"/>
      <c r="M12" s="43"/>
      <c r="N12" s="43"/>
    </row>
    <row r="13" spans="1:14" ht="17.25" x14ac:dyDescent="0.3">
      <c r="A13" s="15"/>
      <c r="B13" s="372"/>
      <c r="C13" s="372"/>
      <c r="D13" s="372"/>
      <c r="E13" s="372"/>
      <c r="F13" s="372"/>
      <c r="G13" s="372"/>
      <c r="H13" s="372"/>
      <c r="I13" s="372"/>
      <c r="J13" s="372"/>
      <c r="K13" s="372"/>
      <c r="M13" s="43"/>
      <c r="N13" s="43"/>
    </row>
    <row r="14" spans="1:14" ht="17.25" x14ac:dyDescent="0.3">
      <c r="A14" s="15"/>
      <c r="B14" s="400" t="s">
        <v>628</v>
      </c>
      <c r="C14" s="372"/>
      <c r="D14" s="372"/>
      <c r="E14" s="369" t="s">
        <v>629</v>
      </c>
      <c r="F14" s="372"/>
      <c r="G14" s="372"/>
      <c r="H14" s="372"/>
      <c r="I14" s="372"/>
      <c r="J14" s="372"/>
      <c r="K14" s="372"/>
      <c r="M14" s="44"/>
      <c r="N14" s="43"/>
    </row>
    <row r="15" spans="1:14" ht="17.25" x14ac:dyDescent="0.3">
      <c r="A15" s="15"/>
      <c r="B15" s="372"/>
      <c r="C15" s="372"/>
      <c r="D15" s="372"/>
      <c r="E15" s="372"/>
      <c r="F15" s="372"/>
      <c r="G15" s="372"/>
      <c r="H15" s="372"/>
      <c r="I15" s="372"/>
      <c r="J15" s="372"/>
      <c r="K15" s="372"/>
      <c r="M15" s="44"/>
      <c r="N15" s="43"/>
    </row>
    <row r="16" spans="1:14" ht="17.25" x14ac:dyDescent="0.3">
      <c r="A16" s="15"/>
      <c r="B16" s="372"/>
      <c r="C16" s="372"/>
      <c r="D16" s="372"/>
      <c r="E16" s="372"/>
      <c r="F16" s="372"/>
      <c r="G16" s="372"/>
      <c r="H16" s="372"/>
      <c r="I16" s="372"/>
      <c r="J16" s="372"/>
      <c r="K16" s="372"/>
      <c r="M16" s="44"/>
      <c r="N16" s="43"/>
    </row>
    <row r="17" spans="1:14" ht="17.25" x14ac:dyDescent="0.3">
      <c r="A17" s="15"/>
      <c r="B17" s="372"/>
      <c r="C17" s="372"/>
      <c r="D17" s="372"/>
      <c r="E17" s="372"/>
      <c r="F17" s="372"/>
      <c r="G17" s="372"/>
      <c r="H17" s="372"/>
      <c r="I17" s="372"/>
      <c r="J17" s="372"/>
      <c r="K17" s="372"/>
      <c r="M17" s="44"/>
      <c r="N17" s="43"/>
    </row>
    <row r="18" spans="1:14" ht="17.25" x14ac:dyDescent="0.3">
      <c r="A18" s="15"/>
      <c r="B18" s="372"/>
      <c r="C18" s="372"/>
      <c r="D18" s="372"/>
      <c r="E18" s="372"/>
      <c r="F18" s="372"/>
      <c r="G18" s="372"/>
      <c r="H18" s="372"/>
      <c r="I18" s="372"/>
      <c r="J18" s="372"/>
      <c r="K18" s="372"/>
      <c r="M18" s="43"/>
      <c r="N18" s="43"/>
    </row>
    <row r="19" spans="1:14" ht="312" customHeight="1" x14ac:dyDescent="0.3">
      <c r="A19" s="15"/>
      <c r="B19" s="372"/>
      <c r="C19" s="372"/>
      <c r="D19" s="372"/>
      <c r="E19" s="372"/>
      <c r="F19" s="372"/>
      <c r="G19" s="372"/>
      <c r="H19" s="372"/>
      <c r="I19" s="372"/>
      <c r="J19" s="372"/>
      <c r="K19" s="372"/>
      <c r="M19" s="43"/>
      <c r="N19" s="43"/>
    </row>
    <row r="20" spans="1:14" ht="17.25" x14ac:dyDescent="0.3">
      <c r="A20" s="15"/>
      <c r="B20" s="369" t="s">
        <v>630</v>
      </c>
      <c r="C20" s="372"/>
      <c r="D20" s="372"/>
      <c r="E20" s="228" t="s">
        <v>86</v>
      </c>
      <c r="F20" s="372"/>
      <c r="G20" s="372"/>
      <c r="H20" s="372"/>
      <c r="I20" s="372"/>
      <c r="J20" s="372"/>
      <c r="K20" s="372"/>
      <c r="M20" s="43"/>
      <c r="N20" s="43"/>
    </row>
    <row r="21" spans="1:14" ht="17.25" x14ac:dyDescent="0.3">
      <c r="A21" s="15"/>
      <c r="B21" s="372"/>
      <c r="C21" s="372"/>
      <c r="D21" s="372"/>
      <c r="E21" s="372"/>
      <c r="F21" s="372"/>
      <c r="G21" s="372"/>
      <c r="H21" s="372"/>
      <c r="I21" s="372"/>
      <c r="J21" s="372"/>
      <c r="K21" s="372"/>
      <c r="M21" s="43"/>
      <c r="N21" s="43"/>
    </row>
    <row r="22" spans="1:14" ht="17.25" x14ac:dyDescent="0.3">
      <c r="A22" s="15"/>
      <c r="B22" s="372"/>
      <c r="C22" s="372"/>
      <c r="D22" s="372"/>
      <c r="E22" s="372"/>
      <c r="F22" s="372"/>
      <c r="G22" s="372"/>
      <c r="H22" s="372"/>
      <c r="I22" s="372"/>
      <c r="J22" s="372"/>
      <c r="K22" s="372"/>
      <c r="M22" s="43"/>
      <c r="N22" s="43"/>
    </row>
    <row r="23" spans="1:14" ht="17.25" x14ac:dyDescent="0.3">
      <c r="A23" s="15"/>
      <c r="B23" s="228" t="s">
        <v>631</v>
      </c>
      <c r="C23" s="372"/>
      <c r="D23" s="372"/>
      <c r="E23" s="228" t="s">
        <v>632</v>
      </c>
      <c r="F23" s="372"/>
      <c r="G23" s="372"/>
      <c r="H23" s="372"/>
      <c r="I23" s="372"/>
      <c r="J23" s="372"/>
      <c r="K23" s="372"/>
      <c r="M23" s="43"/>
      <c r="N23" s="43"/>
    </row>
    <row r="24" spans="1:14" ht="17.25" x14ac:dyDescent="0.3">
      <c r="A24" s="15"/>
      <c r="B24" s="372"/>
      <c r="C24" s="372"/>
      <c r="D24" s="372"/>
      <c r="E24" s="372"/>
      <c r="F24" s="372"/>
      <c r="G24" s="372"/>
      <c r="H24" s="372"/>
      <c r="I24" s="372"/>
      <c r="J24" s="372"/>
      <c r="K24" s="372"/>
      <c r="M24" s="43"/>
      <c r="N24" s="43"/>
    </row>
    <row r="25" spans="1:14" ht="17.25" x14ac:dyDescent="0.3">
      <c r="A25" s="15"/>
      <c r="B25" s="372"/>
      <c r="C25" s="372"/>
      <c r="D25" s="372"/>
      <c r="E25" s="372"/>
      <c r="F25" s="372"/>
      <c r="G25" s="372"/>
      <c r="H25" s="372"/>
      <c r="I25" s="372"/>
      <c r="J25" s="372"/>
      <c r="K25" s="372"/>
      <c r="M25" s="43"/>
      <c r="N25" s="43"/>
    </row>
    <row r="26" spans="1:14" ht="17.25" x14ac:dyDescent="0.3">
      <c r="A26" s="15"/>
      <c r="B26" s="372"/>
      <c r="C26" s="372"/>
      <c r="D26" s="372"/>
      <c r="E26" s="372"/>
      <c r="F26" s="372"/>
      <c r="G26" s="372"/>
      <c r="H26" s="372"/>
      <c r="I26" s="372"/>
      <c r="J26" s="372"/>
      <c r="K26" s="372"/>
      <c r="M26" s="43"/>
      <c r="N26" s="43"/>
    </row>
    <row r="27" spans="1:14" ht="17.25" x14ac:dyDescent="0.3">
      <c r="A27" s="15"/>
      <c r="B27" s="372"/>
      <c r="C27" s="372"/>
      <c r="D27" s="372"/>
      <c r="E27" s="372"/>
      <c r="F27" s="372"/>
      <c r="G27" s="372"/>
      <c r="H27" s="372"/>
      <c r="I27" s="372"/>
      <c r="J27" s="372"/>
      <c r="K27" s="372"/>
      <c r="M27" s="43"/>
      <c r="N27" s="43"/>
    </row>
    <row r="28" spans="1:14" ht="187.5" customHeight="1" x14ac:dyDescent="0.3">
      <c r="A28" s="15"/>
      <c r="B28" s="372"/>
      <c r="C28" s="372"/>
      <c r="D28" s="372"/>
      <c r="E28" s="372"/>
      <c r="F28" s="372"/>
      <c r="G28" s="372"/>
      <c r="H28" s="372"/>
      <c r="I28" s="372"/>
      <c r="J28" s="372"/>
      <c r="K28" s="372"/>
      <c r="M28" s="43"/>
      <c r="N28" s="43"/>
    </row>
    <row r="29" spans="1:14" ht="17.25" x14ac:dyDescent="0.3">
      <c r="A29" s="15"/>
      <c r="B29" s="228" t="s">
        <v>633</v>
      </c>
      <c r="C29" s="372"/>
      <c r="D29" s="372"/>
      <c r="E29" s="228" t="s">
        <v>634</v>
      </c>
      <c r="F29" s="372"/>
      <c r="G29" s="372"/>
      <c r="H29" s="372"/>
      <c r="I29" s="372"/>
      <c r="J29" s="372"/>
      <c r="K29" s="372"/>
      <c r="M29" s="43"/>
      <c r="N29" s="43"/>
    </row>
    <row r="30" spans="1:14" ht="17.25" x14ac:dyDescent="0.3">
      <c r="A30" s="15"/>
      <c r="B30" s="372"/>
      <c r="C30" s="372"/>
      <c r="D30" s="372"/>
      <c r="E30" s="372"/>
      <c r="F30" s="372"/>
      <c r="G30" s="372"/>
      <c r="H30" s="372"/>
      <c r="I30" s="372"/>
      <c r="J30" s="372"/>
      <c r="K30" s="372"/>
      <c r="M30" s="42"/>
      <c r="N30" s="43"/>
    </row>
    <row r="31" spans="1:14" ht="17.25" x14ac:dyDescent="0.3">
      <c r="A31" s="15"/>
      <c r="B31" s="372"/>
      <c r="C31" s="372"/>
      <c r="D31" s="372"/>
      <c r="E31" s="372"/>
      <c r="F31" s="372"/>
      <c r="G31" s="372"/>
      <c r="H31" s="372"/>
      <c r="I31" s="372"/>
      <c r="J31" s="372"/>
      <c r="K31" s="372"/>
      <c r="M31" s="43"/>
      <c r="N31" s="43"/>
    </row>
    <row r="32" spans="1:14" ht="17.25" x14ac:dyDescent="0.3">
      <c r="A32" s="15"/>
      <c r="B32" s="372"/>
      <c r="C32" s="372"/>
      <c r="D32" s="372"/>
      <c r="E32" s="372"/>
      <c r="F32" s="372"/>
      <c r="G32" s="372"/>
      <c r="H32" s="372"/>
      <c r="I32" s="372"/>
      <c r="J32" s="372"/>
      <c r="K32" s="372"/>
      <c r="M32" s="43"/>
      <c r="N32" s="43"/>
    </row>
    <row r="33" spans="1:22" ht="17.25" x14ac:dyDescent="0.3">
      <c r="A33" s="15"/>
      <c r="B33" s="372"/>
      <c r="C33" s="372"/>
      <c r="D33" s="372"/>
      <c r="E33" s="372"/>
      <c r="F33" s="372"/>
      <c r="G33" s="372"/>
      <c r="H33" s="372"/>
      <c r="I33" s="372"/>
      <c r="J33" s="372"/>
      <c r="K33" s="372"/>
      <c r="L33" s="100"/>
      <c r="M33" s="102"/>
      <c r="N33" s="102"/>
      <c r="O33" s="100"/>
      <c r="P33" s="100"/>
      <c r="Q33" s="100"/>
      <c r="R33" s="100"/>
      <c r="S33" s="100"/>
      <c r="T33" s="100"/>
      <c r="U33" s="100"/>
      <c r="V33" s="100"/>
    </row>
    <row r="34" spans="1:22" ht="17.25" x14ac:dyDescent="0.3">
      <c r="A34" s="15"/>
      <c r="B34" s="372"/>
      <c r="C34" s="372"/>
      <c r="D34" s="372"/>
      <c r="E34" s="372"/>
      <c r="F34" s="372"/>
      <c r="G34" s="372"/>
      <c r="H34" s="372"/>
      <c r="I34" s="372"/>
      <c r="J34" s="372"/>
      <c r="K34" s="372"/>
      <c r="L34" s="100"/>
      <c r="M34" s="102"/>
      <c r="N34" s="102"/>
      <c r="O34" s="100"/>
      <c r="P34" s="100"/>
      <c r="Q34" s="100"/>
      <c r="R34" s="100"/>
      <c r="S34" s="100"/>
      <c r="T34" s="100"/>
      <c r="U34" s="100"/>
      <c r="V34" s="100"/>
    </row>
    <row r="35" spans="1:22" ht="17.25" x14ac:dyDescent="0.3">
      <c r="A35" s="15"/>
      <c r="B35" s="372"/>
      <c r="C35" s="372"/>
      <c r="D35" s="372"/>
      <c r="E35" s="372"/>
      <c r="F35" s="372"/>
      <c r="G35" s="372"/>
      <c r="H35" s="372"/>
      <c r="I35" s="372"/>
      <c r="J35" s="372"/>
      <c r="K35" s="372"/>
      <c r="L35" s="100"/>
      <c r="M35" s="102"/>
      <c r="N35" s="102"/>
      <c r="O35" s="100"/>
      <c r="P35" s="100"/>
      <c r="Q35" s="100"/>
      <c r="R35" s="100"/>
      <c r="S35" s="100"/>
      <c r="T35" s="100"/>
      <c r="U35" s="100"/>
      <c r="V35" s="100"/>
    </row>
    <row r="36" spans="1:22" ht="17.25" x14ac:dyDescent="0.3">
      <c r="A36" s="15"/>
      <c r="B36" s="372"/>
      <c r="C36" s="372"/>
      <c r="D36" s="372"/>
      <c r="E36" s="372"/>
      <c r="F36" s="372"/>
      <c r="G36" s="372"/>
      <c r="H36" s="372"/>
      <c r="I36" s="372"/>
      <c r="J36" s="372"/>
      <c r="K36" s="372"/>
      <c r="L36" s="100"/>
      <c r="M36" s="102"/>
      <c r="N36" s="102"/>
      <c r="O36" s="100"/>
      <c r="P36" s="100"/>
      <c r="Q36" s="100"/>
      <c r="R36" s="100"/>
      <c r="S36" s="100"/>
      <c r="T36" s="100"/>
      <c r="U36" s="100"/>
      <c r="V36" s="100"/>
    </row>
    <row r="37" spans="1:22" ht="17.25" x14ac:dyDescent="0.3">
      <c r="A37" s="15"/>
      <c r="B37" s="372"/>
      <c r="C37" s="372"/>
      <c r="D37" s="372"/>
      <c r="E37" s="372"/>
      <c r="F37" s="372"/>
      <c r="G37" s="372"/>
      <c r="H37" s="372"/>
      <c r="I37" s="372"/>
      <c r="J37" s="372"/>
      <c r="K37" s="372"/>
      <c r="L37" s="100"/>
      <c r="M37" s="102"/>
      <c r="N37" s="102"/>
      <c r="O37" s="100"/>
      <c r="P37" s="100"/>
      <c r="Q37" s="100"/>
      <c r="R37" s="100"/>
      <c r="S37" s="100"/>
      <c r="T37" s="100"/>
      <c r="U37" s="100"/>
      <c r="V37" s="100"/>
    </row>
    <row r="38" spans="1:22" ht="2.25" customHeight="1" x14ac:dyDescent="0.3">
      <c r="A38" s="15"/>
      <c r="B38" s="372"/>
      <c r="C38" s="372"/>
      <c r="D38" s="372"/>
      <c r="E38" s="372"/>
      <c r="F38" s="372"/>
      <c r="G38" s="372"/>
      <c r="H38" s="372"/>
      <c r="I38" s="372"/>
      <c r="J38" s="372"/>
      <c r="K38" s="372"/>
      <c r="L38" s="100"/>
      <c r="M38" s="102"/>
      <c r="N38" s="102"/>
      <c r="O38" s="100"/>
      <c r="P38" s="100"/>
      <c r="Q38" s="100"/>
      <c r="R38" s="100"/>
      <c r="S38" s="100"/>
      <c r="T38" s="100"/>
      <c r="U38" s="100"/>
      <c r="V38" s="100"/>
    </row>
    <row r="39" spans="1:22" ht="17.25" hidden="1" x14ac:dyDescent="0.3">
      <c r="A39" s="15"/>
      <c r="B39" s="372"/>
      <c r="C39" s="372"/>
      <c r="D39" s="372"/>
      <c r="E39" s="372"/>
      <c r="F39" s="372"/>
      <c r="G39" s="372"/>
      <c r="H39" s="372"/>
      <c r="I39" s="372"/>
      <c r="J39" s="372"/>
      <c r="K39" s="372"/>
      <c r="L39" s="100"/>
      <c r="M39" s="102"/>
      <c r="N39" s="102"/>
      <c r="O39" s="100"/>
      <c r="P39" s="100"/>
      <c r="Q39" s="100"/>
      <c r="R39" s="100"/>
      <c r="S39" s="100"/>
      <c r="T39" s="100"/>
      <c r="U39" s="100"/>
      <c r="V39" s="100"/>
    </row>
    <row r="40" spans="1:22" ht="17.25" hidden="1" x14ac:dyDescent="0.3">
      <c r="A40" s="15"/>
      <c r="B40" s="372"/>
      <c r="C40" s="372"/>
      <c r="D40" s="372"/>
      <c r="E40" s="372"/>
      <c r="F40" s="372"/>
      <c r="G40" s="372"/>
      <c r="H40" s="372"/>
      <c r="I40" s="372"/>
      <c r="J40" s="372"/>
      <c r="K40" s="372"/>
      <c r="L40" s="100"/>
      <c r="M40" s="102"/>
      <c r="N40" s="102"/>
      <c r="O40" s="100"/>
      <c r="P40" s="100"/>
      <c r="Q40" s="100"/>
      <c r="R40" s="100"/>
      <c r="S40" s="100"/>
      <c r="T40" s="100"/>
      <c r="U40" s="100"/>
      <c r="V40" s="100"/>
    </row>
    <row r="41" spans="1:22" hidden="1" x14ac:dyDescent="0.25">
      <c r="A41" s="15"/>
      <c r="B41" s="372"/>
      <c r="C41" s="372"/>
      <c r="D41" s="372"/>
      <c r="E41" s="372"/>
      <c r="F41" s="372"/>
      <c r="G41" s="372"/>
      <c r="H41" s="372"/>
      <c r="I41" s="372"/>
      <c r="J41" s="372"/>
      <c r="K41" s="372"/>
      <c r="L41" s="100"/>
      <c r="M41" s="120"/>
      <c r="N41" s="100"/>
      <c r="O41" s="100"/>
      <c r="P41" s="100"/>
      <c r="Q41" s="100"/>
      <c r="R41" s="100"/>
      <c r="S41" s="100"/>
      <c r="T41" s="100"/>
      <c r="U41" s="100"/>
      <c r="V41" s="100"/>
    </row>
    <row r="42" spans="1:22" ht="17.25" hidden="1" x14ac:dyDescent="0.3">
      <c r="A42" s="15"/>
      <c r="B42" s="372"/>
      <c r="C42" s="372"/>
      <c r="D42" s="372"/>
      <c r="E42" s="372"/>
      <c r="F42" s="372"/>
      <c r="G42" s="372"/>
      <c r="H42" s="372"/>
      <c r="I42" s="372"/>
      <c r="J42" s="372"/>
      <c r="K42" s="372"/>
      <c r="L42" s="100"/>
      <c r="M42" s="101"/>
      <c r="N42" s="102"/>
      <c r="O42" s="100"/>
      <c r="P42" s="100"/>
      <c r="Q42" s="100"/>
      <c r="R42" s="100"/>
      <c r="S42" s="100"/>
      <c r="T42" s="100"/>
      <c r="U42" s="100"/>
      <c r="V42" s="100"/>
    </row>
    <row r="43" spans="1:22" ht="17.25" x14ac:dyDescent="0.3">
      <c r="A43" s="15"/>
      <c r="B43" s="228" t="s">
        <v>635</v>
      </c>
      <c r="C43" s="372"/>
      <c r="D43" s="372"/>
      <c r="E43" s="405" t="s">
        <v>636</v>
      </c>
      <c r="F43" s="406"/>
      <c r="G43" s="406"/>
      <c r="H43" s="406"/>
      <c r="I43" s="406"/>
      <c r="J43" s="406"/>
      <c r="K43" s="406"/>
      <c r="L43" s="100"/>
      <c r="M43" s="121"/>
      <c r="N43" s="102"/>
      <c r="O43" s="100"/>
      <c r="P43" s="100"/>
      <c r="Q43" s="100"/>
      <c r="R43" s="100"/>
      <c r="S43" s="100"/>
      <c r="T43" s="100"/>
      <c r="U43" s="100"/>
      <c r="V43" s="100"/>
    </row>
    <row r="44" spans="1:22" ht="17.25" x14ac:dyDescent="0.3">
      <c r="A44" s="15"/>
      <c r="B44" s="372"/>
      <c r="C44" s="372"/>
      <c r="D44" s="372"/>
      <c r="E44" s="406"/>
      <c r="F44" s="406"/>
      <c r="G44" s="406"/>
      <c r="H44" s="406"/>
      <c r="I44" s="406"/>
      <c r="J44" s="406"/>
      <c r="K44" s="406"/>
      <c r="L44" s="100"/>
      <c r="M44" s="121"/>
      <c r="N44" s="102"/>
      <c r="O44" s="100"/>
      <c r="P44" s="100"/>
      <c r="Q44" s="100"/>
      <c r="R44" s="100"/>
      <c r="S44" s="100"/>
      <c r="T44" s="100"/>
      <c r="U44" s="100"/>
      <c r="V44" s="100"/>
    </row>
    <row r="45" spans="1:22" ht="17.25" x14ac:dyDescent="0.3">
      <c r="A45" s="15"/>
      <c r="B45" s="372"/>
      <c r="C45" s="372"/>
      <c r="D45" s="372"/>
      <c r="E45" s="406"/>
      <c r="F45" s="406"/>
      <c r="G45" s="406"/>
      <c r="H45" s="406"/>
      <c r="I45" s="406"/>
      <c r="J45" s="406"/>
      <c r="K45" s="406"/>
      <c r="L45" s="100"/>
      <c r="M45" s="121"/>
      <c r="N45" s="102"/>
      <c r="O45" s="100"/>
      <c r="P45" s="100"/>
      <c r="Q45" s="100"/>
      <c r="R45" s="100"/>
      <c r="S45" s="100"/>
      <c r="T45" s="100"/>
      <c r="U45" s="100"/>
      <c r="V45" s="100"/>
    </row>
    <row r="46" spans="1:22" ht="315" customHeight="1" x14ac:dyDescent="0.3">
      <c r="A46" s="15"/>
      <c r="B46" s="372"/>
      <c r="C46" s="372"/>
      <c r="D46" s="372"/>
      <c r="E46" s="406"/>
      <c r="F46" s="406"/>
      <c r="G46" s="406"/>
      <c r="H46" s="406"/>
      <c r="I46" s="406"/>
      <c r="J46" s="406"/>
      <c r="K46" s="406"/>
      <c r="L46" s="100"/>
      <c r="M46" s="121"/>
      <c r="N46" s="102"/>
      <c r="O46" s="100"/>
      <c r="P46" s="100"/>
      <c r="Q46" s="100"/>
      <c r="R46" s="100"/>
      <c r="S46" s="100"/>
      <c r="T46" s="100"/>
      <c r="U46" s="100"/>
      <c r="V46" s="100"/>
    </row>
    <row r="47" spans="1:22" ht="17.25" x14ac:dyDescent="0.3">
      <c r="A47" s="15"/>
      <c r="B47" s="228" t="s">
        <v>637</v>
      </c>
      <c r="C47" s="372"/>
      <c r="D47" s="372"/>
      <c r="E47" s="228"/>
      <c r="F47" s="372"/>
      <c r="G47" s="372"/>
      <c r="H47" s="372"/>
      <c r="I47" s="372"/>
      <c r="J47" s="372"/>
      <c r="K47" s="372"/>
      <c r="L47" s="100"/>
      <c r="M47" s="121"/>
      <c r="N47" s="102"/>
      <c r="O47" s="100"/>
      <c r="P47" s="100"/>
      <c r="Q47" s="100"/>
      <c r="R47" s="100"/>
      <c r="S47" s="100"/>
      <c r="T47" s="100"/>
      <c r="U47" s="100"/>
      <c r="V47" s="100"/>
    </row>
    <row r="48" spans="1:22" ht="17.25" x14ac:dyDescent="0.3">
      <c r="A48" s="15"/>
      <c r="B48" s="372"/>
      <c r="C48" s="372"/>
      <c r="D48" s="372"/>
      <c r="E48" s="372"/>
      <c r="F48" s="372"/>
      <c r="G48" s="372"/>
      <c r="H48" s="372"/>
      <c r="I48" s="372"/>
      <c r="J48" s="372"/>
      <c r="K48" s="372"/>
      <c r="L48" s="100"/>
      <c r="M48" s="121"/>
      <c r="N48" s="102"/>
      <c r="O48" s="100"/>
      <c r="P48" s="100"/>
      <c r="Q48" s="100"/>
      <c r="R48" s="100"/>
      <c r="S48" s="100"/>
      <c r="T48" s="100"/>
      <c r="U48" s="100"/>
      <c r="V48" s="100"/>
    </row>
    <row r="49" spans="1:22" ht="17.25" x14ac:dyDescent="0.3">
      <c r="A49" s="15"/>
      <c r="B49" s="372"/>
      <c r="C49" s="372"/>
      <c r="D49" s="372"/>
      <c r="E49" s="372"/>
      <c r="F49" s="372"/>
      <c r="G49" s="372"/>
      <c r="H49" s="372"/>
      <c r="I49" s="372"/>
      <c r="J49" s="372"/>
      <c r="K49" s="372"/>
      <c r="L49" s="100"/>
      <c r="M49" s="121"/>
      <c r="N49" s="102"/>
      <c r="O49" s="100"/>
      <c r="P49" s="100"/>
      <c r="Q49" s="100"/>
      <c r="R49" s="100"/>
      <c r="S49" s="100"/>
      <c r="T49" s="100"/>
      <c r="U49" s="100"/>
      <c r="V49" s="100"/>
    </row>
    <row r="50" spans="1:22" ht="17.25" x14ac:dyDescent="0.3">
      <c r="A50" s="15"/>
      <c r="B50" s="372"/>
      <c r="C50" s="372"/>
      <c r="D50" s="372"/>
      <c r="E50" s="372"/>
      <c r="F50" s="372"/>
      <c r="G50" s="372"/>
      <c r="H50" s="372"/>
      <c r="I50" s="372"/>
      <c r="J50" s="372"/>
      <c r="K50" s="372"/>
      <c r="L50" s="100"/>
      <c r="M50" s="122"/>
      <c r="N50" s="102"/>
      <c r="O50" s="100"/>
      <c r="P50" s="100"/>
      <c r="Q50" s="100"/>
      <c r="R50" s="100"/>
      <c r="S50" s="100"/>
      <c r="T50" s="100"/>
      <c r="U50" s="100"/>
      <c r="V50" s="100"/>
    </row>
    <row r="51" spans="1:22" ht="17.25" x14ac:dyDescent="0.3">
      <c r="A51" s="15"/>
      <c r="B51" s="228" t="s">
        <v>638</v>
      </c>
      <c r="C51" s="372"/>
      <c r="D51" s="372"/>
      <c r="E51" s="228" t="s">
        <v>639</v>
      </c>
      <c r="F51" s="372"/>
      <c r="G51" s="372"/>
      <c r="H51" s="372"/>
      <c r="I51" s="372"/>
      <c r="J51" s="372"/>
      <c r="K51" s="372"/>
      <c r="L51" s="100"/>
      <c r="M51" s="123"/>
      <c r="N51" s="102"/>
      <c r="O51" s="100"/>
      <c r="P51" s="100"/>
      <c r="Q51" s="100"/>
      <c r="R51" s="100"/>
      <c r="S51" s="100"/>
      <c r="T51" s="100"/>
      <c r="U51" s="100"/>
      <c r="V51" s="100"/>
    </row>
    <row r="52" spans="1:22" ht="17.25" x14ac:dyDescent="0.3">
      <c r="A52" s="15"/>
      <c r="B52" s="372"/>
      <c r="C52" s="372"/>
      <c r="D52" s="372"/>
      <c r="E52" s="372"/>
      <c r="F52" s="372"/>
      <c r="G52" s="372"/>
      <c r="H52" s="372"/>
      <c r="I52" s="372"/>
      <c r="J52" s="372"/>
      <c r="K52" s="372"/>
      <c r="L52" s="100"/>
      <c r="M52" s="122"/>
      <c r="N52" s="102"/>
      <c r="O52" s="100"/>
      <c r="P52" s="100"/>
      <c r="Q52" s="100"/>
      <c r="R52" s="100"/>
      <c r="S52" s="100"/>
      <c r="T52" s="100"/>
      <c r="U52" s="100"/>
      <c r="V52" s="100"/>
    </row>
    <row r="53" spans="1:22" ht="17.25" x14ac:dyDescent="0.3">
      <c r="A53" s="15"/>
      <c r="B53" s="372"/>
      <c r="C53" s="372"/>
      <c r="D53" s="372"/>
      <c r="E53" s="372"/>
      <c r="F53" s="372"/>
      <c r="G53" s="372"/>
      <c r="H53" s="372"/>
      <c r="I53" s="372"/>
      <c r="J53" s="372"/>
      <c r="K53" s="372"/>
      <c r="L53" s="100"/>
      <c r="M53" s="123"/>
      <c r="N53" s="102"/>
      <c r="O53" s="100"/>
      <c r="P53" s="100"/>
      <c r="Q53" s="100"/>
      <c r="R53" s="100"/>
      <c r="S53" s="100"/>
      <c r="T53" s="100"/>
      <c r="U53" s="100"/>
      <c r="V53" s="100"/>
    </row>
    <row r="54" spans="1:22" ht="17.25" x14ac:dyDescent="0.3">
      <c r="A54" s="15"/>
      <c r="B54" s="372"/>
      <c r="C54" s="372"/>
      <c r="D54" s="372"/>
      <c r="E54" s="372"/>
      <c r="F54" s="372"/>
      <c r="G54" s="372"/>
      <c r="H54" s="372"/>
      <c r="I54" s="372"/>
      <c r="J54" s="372"/>
      <c r="K54" s="372"/>
      <c r="L54" s="100"/>
      <c r="M54" s="122"/>
      <c r="N54" s="102"/>
      <c r="O54" s="100"/>
      <c r="P54" s="100"/>
      <c r="Q54" s="100"/>
      <c r="R54" s="100"/>
      <c r="S54" s="100"/>
      <c r="T54" s="100"/>
      <c r="U54" s="100"/>
      <c r="V54" s="100"/>
    </row>
    <row r="55" spans="1:22" ht="17.100000000000001" customHeight="1" x14ac:dyDescent="0.3">
      <c r="K55" s="100"/>
      <c r="L55" s="100"/>
      <c r="M55" s="100"/>
      <c r="N55" s="102"/>
      <c r="O55" s="100"/>
      <c r="P55" s="100"/>
      <c r="Q55" s="100"/>
      <c r="R55" s="100"/>
      <c r="S55" s="100"/>
      <c r="T55" s="100"/>
      <c r="U55" s="100"/>
      <c r="V55" s="100"/>
    </row>
    <row r="56" spans="1:22" ht="17.100000000000001" customHeight="1" x14ac:dyDescent="0.25">
      <c r="K56" s="100"/>
      <c r="L56" s="100"/>
      <c r="M56" s="121"/>
      <c r="N56" s="100"/>
      <c r="O56" s="100"/>
      <c r="P56" s="100"/>
      <c r="Q56" s="100"/>
      <c r="R56" s="100"/>
      <c r="S56" s="100"/>
      <c r="T56" s="100"/>
      <c r="U56" s="100"/>
      <c r="V56" s="100"/>
    </row>
    <row r="57" spans="1:22" x14ac:dyDescent="0.25">
      <c r="K57" s="100"/>
      <c r="L57" s="100"/>
      <c r="M57" s="100"/>
      <c r="N57" s="100"/>
      <c r="O57" s="100"/>
      <c r="P57" s="100"/>
      <c r="Q57" s="100"/>
      <c r="R57" s="100"/>
      <c r="S57" s="100"/>
      <c r="T57" s="100"/>
      <c r="U57" s="100"/>
      <c r="V57" s="100"/>
    </row>
    <row r="58" spans="1:22" x14ac:dyDescent="0.25">
      <c r="K58" s="100"/>
      <c r="L58" s="100"/>
      <c r="M58" s="124"/>
      <c r="N58" s="100"/>
      <c r="O58" s="100"/>
      <c r="P58" s="100"/>
      <c r="Q58" s="100"/>
      <c r="R58" s="100"/>
      <c r="S58" s="100"/>
      <c r="T58" s="100"/>
      <c r="U58" s="100"/>
      <c r="V58" s="120"/>
    </row>
    <row r="59" spans="1:22" x14ac:dyDescent="0.25">
      <c r="M59" s="119"/>
    </row>
    <row r="60" spans="1:22" ht="15.6" customHeight="1" x14ac:dyDescent="0.25">
      <c r="M60" s="47"/>
    </row>
  </sheetData>
  <sheetProtection sheet="1" objects="1" scenarios="1" formatColumns="0" formatRows="0"/>
  <mergeCells count="22">
    <mergeCell ref="E51:K54"/>
    <mergeCell ref="B51:D54"/>
    <mergeCell ref="B47:D50"/>
    <mergeCell ref="E6:K7"/>
    <mergeCell ref="B8:D9"/>
    <mergeCell ref="B43:D46"/>
    <mergeCell ref="B20:D22"/>
    <mergeCell ref="E29:K42"/>
    <mergeCell ref="E47:K50"/>
    <mergeCell ref="E8:K9"/>
    <mergeCell ref="E43:K46"/>
    <mergeCell ref="B29:D42"/>
    <mergeCell ref="E10:K13"/>
    <mergeCell ref="E23:K28"/>
    <mergeCell ref="E14:K19"/>
    <mergeCell ref="B2:K2"/>
    <mergeCell ref="E20:K22"/>
    <mergeCell ref="B14:D19"/>
    <mergeCell ref="B6:D7"/>
    <mergeCell ref="B23:D28"/>
    <mergeCell ref="B10:D13"/>
    <mergeCell ref="B4:K5"/>
  </mergeCells>
  <dataValidations count="1">
    <dataValidation type="list" allowBlank="1" showInputMessage="1" showErrorMessage="1" prompt="Select Yes or No" sqref="E20:K22 E6:K7" xr:uid="{00000000-0002-0000-0F00-000000000000}">
      <formula1>"Yes, No"</formula1>
    </dataValidation>
  </dataValidations>
  <pageMargins left="0.25" right="0.25" top="0.75" bottom="0.75" header="0.3" footer="0.3"/>
  <pageSetup paperSize="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M53"/>
  <sheetViews>
    <sheetView showGridLines="0" view="pageBreakPreview" zoomScaleNormal="100" zoomScaleSheetLayoutView="100" workbookViewId="0">
      <selection activeCell="R14" sqref="R14"/>
    </sheetView>
  </sheetViews>
  <sheetFormatPr defaultColWidth="8.85546875" defaultRowHeight="15" x14ac:dyDescent="0.25"/>
  <cols>
    <col min="1" max="1" width="1.42578125" customWidth="1"/>
  </cols>
  <sheetData>
    <row r="1" spans="1:13" x14ac:dyDescent="0.25">
      <c r="A1" s="15"/>
      <c r="B1" s="15"/>
      <c r="C1" s="15"/>
      <c r="D1" s="15"/>
      <c r="E1" s="15"/>
      <c r="F1" s="15"/>
      <c r="G1" s="15"/>
      <c r="H1" s="15"/>
      <c r="I1" s="15"/>
      <c r="J1" s="15"/>
      <c r="K1" s="15"/>
    </row>
    <row r="2" spans="1:13" ht="19.5" customHeight="1" x14ac:dyDescent="0.3">
      <c r="A2" s="15"/>
      <c r="B2" s="370" t="s">
        <v>640</v>
      </c>
      <c r="C2" s="197"/>
      <c r="D2" s="197"/>
      <c r="E2" s="197"/>
      <c r="F2" s="197"/>
      <c r="G2" s="197"/>
      <c r="H2" s="197"/>
      <c r="I2" s="197"/>
      <c r="J2" s="197"/>
      <c r="K2" s="197"/>
      <c r="M2" s="108"/>
    </row>
    <row r="3" spans="1:13" x14ac:dyDescent="0.25">
      <c r="A3" s="15"/>
      <c r="B3" s="15"/>
      <c r="C3" s="15"/>
      <c r="D3" s="15"/>
      <c r="E3" s="15"/>
      <c r="F3" s="15"/>
      <c r="G3" s="15"/>
      <c r="H3" s="15"/>
      <c r="I3" s="15"/>
      <c r="J3" s="15"/>
      <c r="K3" s="15"/>
    </row>
    <row r="4" spans="1:13" ht="14.45" customHeight="1" x14ac:dyDescent="0.3">
      <c r="A4" s="15"/>
      <c r="B4" s="407" t="s">
        <v>641</v>
      </c>
      <c r="C4" s="207"/>
      <c r="D4" s="207"/>
      <c r="E4" s="207"/>
      <c r="F4" s="207"/>
      <c r="G4" s="207"/>
      <c r="H4" s="207"/>
      <c r="I4" s="207"/>
      <c r="J4" s="207"/>
      <c r="K4" s="213"/>
      <c r="M4" s="42"/>
    </row>
    <row r="5" spans="1:13" ht="17.100000000000001" customHeight="1" x14ac:dyDescent="0.3">
      <c r="A5" s="15"/>
      <c r="B5" s="209"/>
      <c r="C5" s="210"/>
      <c r="D5" s="210"/>
      <c r="E5" s="210"/>
      <c r="F5" s="210"/>
      <c r="G5" s="210"/>
      <c r="H5" s="210"/>
      <c r="I5" s="210"/>
      <c r="J5" s="210"/>
      <c r="K5" s="214"/>
      <c r="M5" s="43"/>
    </row>
    <row r="6" spans="1:13" ht="14.45" customHeight="1" x14ac:dyDescent="0.3">
      <c r="A6" s="15"/>
      <c r="B6" s="228" t="s">
        <v>642</v>
      </c>
      <c r="C6" s="207"/>
      <c r="D6" s="207"/>
      <c r="E6" s="207"/>
      <c r="F6" s="207"/>
      <c r="G6" s="207"/>
      <c r="H6" s="207"/>
      <c r="I6" s="207"/>
      <c r="J6" s="207"/>
      <c r="K6" s="213"/>
      <c r="M6" s="43"/>
    </row>
    <row r="7" spans="1:13" ht="17.100000000000001" customHeight="1" x14ac:dyDescent="0.3">
      <c r="A7" s="15"/>
      <c r="B7" s="280"/>
      <c r="C7" s="197"/>
      <c r="D7" s="197"/>
      <c r="E7" s="197"/>
      <c r="F7" s="197"/>
      <c r="G7" s="197"/>
      <c r="H7" s="197"/>
      <c r="I7" s="197"/>
      <c r="J7" s="197"/>
      <c r="K7" s="276"/>
      <c r="M7" s="43"/>
    </row>
    <row r="8" spans="1:13" ht="17.100000000000001" customHeight="1" x14ac:dyDescent="0.3">
      <c r="A8" s="15"/>
      <c r="B8" s="280"/>
      <c r="C8" s="197"/>
      <c r="D8" s="197"/>
      <c r="E8" s="197"/>
      <c r="F8" s="197"/>
      <c r="G8" s="197"/>
      <c r="H8" s="197"/>
      <c r="I8" s="197"/>
      <c r="J8" s="197"/>
      <c r="K8" s="276"/>
      <c r="M8" s="43"/>
    </row>
    <row r="9" spans="1:13" ht="17.100000000000001" customHeight="1" x14ac:dyDescent="0.3">
      <c r="A9" s="15"/>
      <c r="B9" s="280"/>
      <c r="C9" s="197"/>
      <c r="D9" s="197"/>
      <c r="E9" s="197"/>
      <c r="F9" s="197"/>
      <c r="G9" s="197"/>
      <c r="H9" s="197"/>
      <c r="I9" s="197"/>
      <c r="J9" s="197"/>
      <c r="K9" s="276"/>
      <c r="M9" s="43"/>
    </row>
    <row r="10" spans="1:13" ht="17.100000000000001" customHeight="1" x14ac:dyDescent="0.3">
      <c r="A10" s="15"/>
      <c r="B10" s="280"/>
      <c r="C10" s="197"/>
      <c r="D10" s="197"/>
      <c r="E10" s="197"/>
      <c r="F10" s="197"/>
      <c r="G10" s="197"/>
      <c r="H10" s="197"/>
      <c r="I10" s="197"/>
      <c r="J10" s="197"/>
      <c r="K10" s="276"/>
      <c r="M10" s="43"/>
    </row>
    <row r="11" spans="1:13" ht="17.100000000000001" customHeight="1" x14ac:dyDescent="0.3">
      <c r="A11" s="15"/>
      <c r="B11" s="280"/>
      <c r="C11" s="197"/>
      <c r="D11" s="197"/>
      <c r="E11" s="197"/>
      <c r="F11" s="197"/>
      <c r="G11" s="197"/>
      <c r="H11" s="197"/>
      <c r="I11" s="197"/>
      <c r="J11" s="197"/>
      <c r="K11" s="276"/>
      <c r="M11" s="43"/>
    </row>
    <row r="12" spans="1:13" ht="17.100000000000001" customHeight="1" x14ac:dyDescent="0.3">
      <c r="A12" s="15"/>
      <c r="B12" s="280"/>
      <c r="C12" s="197"/>
      <c r="D12" s="197"/>
      <c r="E12" s="197"/>
      <c r="F12" s="197"/>
      <c r="G12" s="197"/>
      <c r="H12" s="197"/>
      <c r="I12" s="197"/>
      <c r="J12" s="197"/>
      <c r="K12" s="276"/>
      <c r="M12" s="43"/>
    </row>
    <row r="13" spans="1:13" ht="17.100000000000001" customHeight="1" x14ac:dyDescent="0.3">
      <c r="A13" s="15"/>
      <c r="B13" s="280"/>
      <c r="C13" s="197"/>
      <c r="D13" s="197"/>
      <c r="E13" s="197"/>
      <c r="F13" s="197"/>
      <c r="G13" s="197"/>
      <c r="H13" s="197"/>
      <c r="I13" s="197"/>
      <c r="J13" s="197"/>
      <c r="K13" s="276"/>
      <c r="M13" s="43"/>
    </row>
    <row r="14" spans="1:13" ht="17.100000000000001" customHeight="1" x14ac:dyDescent="0.3">
      <c r="A14" s="15"/>
      <c r="B14" s="280"/>
      <c r="C14" s="197"/>
      <c r="D14" s="197"/>
      <c r="E14" s="197"/>
      <c r="F14" s="197"/>
      <c r="G14" s="197"/>
      <c r="H14" s="197"/>
      <c r="I14" s="197"/>
      <c r="J14" s="197"/>
      <c r="K14" s="276"/>
      <c r="M14" s="125"/>
    </row>
    <row r="15" spans="1:13" ht="17.100000000000001" customHeight="1" x14ac:dyDescent="0.3">
      <c r="A15" s="15"/>
      <c r="B15" s="280"/>
      <c r="C15" s="197"/>
      <c r="D15" s="197"/>
      <c r="E15" s="197"/>
      <c r="F15" s="197"/>
      <c r="G15" s="197"/>
      <c r="H15" s="197"/>
      <c r="I15" s="197"/>
      <c r="J15" s="197"/>
      <c r="K15" s="276"/>
      <c r="M15" s="43"/>
    </row>
    <row r="16" spans="1:13" ht="17.100000000000001" customHeight="1" x14ac:dyDescent="0.3">
      <c r="A16" s="15"/>
      <c r="B16" s="280"/>
      <c r="C16" s="197"/>
      <c r="D16" s="197"/>
      <c r="E16" s="197"/>
      <c r="F16" s="197"/>
      <c r="G16" s="197"/>
      <c r="H16" s="197"/>
      <c r="I16" s="197"/>
      <c r="J16" s="197"/>
      <c r="K16" s="276"/>
      <c r="M16" s="43"/>
    </row>
    <row r="17" spans="1:13" ht="17.100000000000001" customHeight="1" x14ac:dyDescent="0.25">
      <c r="A17" s="15"/>
      <c r="B17" s="280"/>
      <c r="C17" s="197"/>
      <c r="D17" s="197"/>
      <c r="E17" s="197"/>
      <c r="F17" s="197"/>
      <c r="G17" s="197"/>
      <c r="H17" s="197"/>
      <c r="I17" s="197"/>
      <c r="J17" s="197"/>
      <c r="K17" s="276"/>
      <c r="M17" s="126"/>
    </row>
    <row r="18" spans="1:13" ht="17.100000000000001" customHeight="1" x14ac:dyDescent="0.3">
      <c r="A18" s="15"/>
      <c r="B18" s="280"/>
      <c r="C18" s="197"/>
      <c r="D18" s="197"/>
      <c r="E18" s="197"/>
      <c r="F18" s="197"/>
      <c r="G18" s="197"/>
      <c r="H18" s="197"/>
      <c r="I18" s="197"/>
      <c r="J18" s="197"/>
      <c r="K18" s="276"/>
      <c r="M18" s="43"/>
    </row>
    <row r="19" spans="1:13" ht="17.100000000000001" customHeight="1" x14ac:dyDescent="0.3">
      <c r="A19" s="15"/>
      <c r="B19" s="280"/>
      <c r="C19" s="197"/>
      <c r="D19" s="197"/>
      <c r="E19" s="197"/>
      <c r="F19" s="197"/>
      <c r="G19" s="197"/>
      <c r="H19" s="197"/>
      <c r="I19" s="197"/>
      <c r="J19" s="197"/>
      <c r="K19" s="276"/>
      <c r="M19" s="43"/>
    </row>
    <row r="20" spans="1:13" ht="17.100000000000001" customHeight="1" x14ac:dyDescent="0.3">
      <c r="A20" s="15"/>
      <c r="B20" s="280"/>
      <c r="C20" s="197"/>
      <c r="D20" s="197"/>
      <c r="E20" s="197"/>
      <c r="F20" s="197"/>
      <c r="G20" s="197"/>
      <c r="H20" s="197"/>
      <c r="I20" s="197"/>
      <c r="J20" s="197"/>
      <c r="K20" s="276"/>
      <c r="M20" s="43"/>
    </row>
    <row r="21" spans="1:13" ht="17.100000000000001" customHeight="1" x14ac:dyDescent="0.3">
      <c r="A21" s="15"/>
      <c r="B21" s="280"/>
      <c r="C21" s="197"/>
      <c r="D21" s="197"/>
      <c r="E21" s="197"/>
      <c r="F21" s="197"/>
      <c r="G21" s="197"/>
      <c r="H21" s="197"/>
      <c r="I21" s="197"/>
      <c r="J21" s="197"/>
      <c r="K21" s="276"/>
      <c r="M21" s="125"/>
    </row>
    <row r="22" spans="1:13" x14ac:dyDescent="0.25">
      <c r="A22" s="15"/>
      <c r="B22" s="280"/>
      <c r="C22" s="197"/>
      <c r="D22" s="197"/>
      <c r="E22" s="197"/>
      <c r="F22" s="197"/>
      <c r="G22" s="197"/>
      <c r="H22" s="197"/>
      <c r="I22" s="197"/>
      <c r="J22" s="197"/>
      <c r="K22" s="276"/>
    </row>
    <row r="23" spans="1:13" x14ac:dyDescent="0.25">
      <c r="A23" s="15"/>
      <c r="B23" s="280"/>
      <c r="C23" s="197"/>
      <c r="D23" s="197"/>
      <c r="E23" s="197"/>
      <c r="F23" s="197"/>
      <c r="G23" s="197"/>
      <c r="H23" s="197"/>
      <c r="I23" s="197"/>
      <c r="J23" s="197"/>
      <c r="K23" s="276"/>
    </row>
    <row r="24" spans="1:13" x14ac:dyDescent="0.25">
      <c r="A24" s="15"/>
      <c r="B24" s="280"/>
      <c r="C24" s="197"/>
      <c r="D24" s="197"/>
      <c r="E24" s="197"/>
      <c r="F24" s="197"/>
      <c r="G24" s="197"/>
      <c r="H24" s="197"/>
      <c r="I24" s="197"/>
      <c r="J24" s="197"/>
      <c r="K24" s="276"/>
    </row>
    <row r="25" spans="1:13" x14ac:dyDescent="0.25">
      <c r="A25" s="15"/>
      <c r="B25" s="280"/>
      <c r="C25" s="197"/>
      <c r="D25" s="197"/>
      <c r="E25" s="197"/>
      <c r="F25" s="197"/>
      <c r="G25" s="197"/>
      <c r="H25" s="197"/>
      <c r="I25" s="197"/>
      <c r="J25" s="197"/>
      <c r="K25" s="276"/>
    </row>
    <row r="26" spans="1:13" x14ac:dyDescent="0.25">
      <c r="A26" s="15"/>
      <c r="B26" s="280"/>
      <c r="C26" s="197"/>
      <c r="D26" s="197"/>
      <c r="E26" s="197"/>
      <c r="F26" s="197"/>
      <c r="G26" s="197"/>
      <c r="H26" s="197"/>
      <c r="I26" s="197"/>
      <c r="J26" s="197"/>
      <c r="K26" s="276"/>
    </row>
    <row r="27" spans="1:13" x14ac:dyDescent="0.25">
      <c r="A27" s="15"/>
      <c r="B27" s="280"/>
      <c r="C27" s="197"/>
      <c r="D27" s="197"/>
      <c r="E27" s="197"/>
      <c r="F27" s="197"/>
      <c r="G27" s="197"/>
      <c r="H27" s="197"/>
      <c r="I27" s="197"/>
      <c r="J27" s="197"/>
      <c r="K27" s="276"/>
    </row>
    <row r="28" spans="1:13" x14ac:dyDescent="0.25">
      <c r="A28" s="15"/>
      <c r="B28" s="280"/>
      <c r="C28" s="197"/>
      <c r="D28" s="197"/>
      <c r="E28" s="197"/>
      <c r="F28" s="197"/>
      <c r="G28" s="197"/>
      <c r="H28" s="197"/>
      <c r="I28" s="197"/>
      <c r="J28" s="197"/>
      <c r="K28" s="276"/>
    </row>
    <row r="29" spans="1:13" x14ac:dyDescent="0.25">
      <c r="A29" s="15"/>
      <c r="B29" s="280"/>
      <c r="C29" s="197"/>
      <c r="D29" s="197"/>
      <c r="E29" s="197"/>
      <c r="F29" s="197"/>
      <c r="G29" s="197"/>
      <c r="H29" s="197"/>
      <c r="I29" s="197"/>
      <c r="J29" s="197"/>
      <c r="K29" s="276"/>
    </row>
    <row r="30" spans="1:13" x14ac:dyDescent="0.25">
      <c r="A30" s="15"/>
      <c r="B30" s="280"/>
      <c r="C30" s="197"/>
      <c r="D30" s="197"/>
      <c r="E30" s="197"/>
      <c r="F30" s="197"/>
      <c r="G30" s="197"/>
      <c r="H30" s="197"/>
      <c r="I30" s="197"/>
      <c r="J30" s="197"/>
      <c r="K30" s="276"/>
    </row>
    <row r="31" spans="1:13" x14ac:dyDescent="0.25">
      <c r="A31" s="15"/>
      <c r="B31" s="280"/>
      <c r="C31" s="197"/>
      <c r="D31" s="197"/>
      <c r="E31" s="197"/>
      <c r="F31" s="197"/>
      <c r="G31" s="197"/>
      <c r="H31" s="197"/>
      <c r="I31" s="197"/>
      <c r="J31" s="197"/>
      <c r="K31" s="276"/>
    </row>
    <row r="32" spans="1:13" x14ac:dyDescent="0.25">
      <c r="A32" s="15"/>
      <c r="B32" s="280"/>
      <c r="C32" s="197"/>
      <c r="D32" s="197"/>
      <c r="E32" s="197"/>
      <c r="F32" s="197"/>
      <c r="G32" s="197"/>
      <c r="H32" s="197"/>
      <c r="I32" s="197"/>
      <c r="J32" s="197"/>
      <c r="K32" s="276"/>
    </row>
    <row r="33" spans="1:11" x14ac:dyDescent="0.25">
      <c r="A33" s="15"/>
      <c r="B33" s="280"/>
      <c r="C33" s="197"/>
      <c r="D33" s="197"/>
      <c r="E33" s="197"/>
      <c r="F33" s="197"/>
      <c r="G33" s="197"/>
      <c r="H33" s="197"/>
      <c r="I33" s="197"/>
      <c r="J33" s="197"/>
      <c r="K33" s="276"/>
    </row>
    <row r="34" spans="1:11" x14ac:dyDescent="0.25">
      <c r="A34" s="15"/>
      <c r="B34" s="280"/>
      <c r="C34" s="197"/>
      <c r="D34" s="197"/>
      <c r="E34" s="197"/>
      <c r="F34" s="197"/>
      <c r="G34" s="197"/>
      <c r="H34" s="197"/>
      <c r="I34" s="197"/>
      <c r="J34" s="197"/>
      <c r="K34" s="276"/>
    </row>
    <row r="35" spans="1:11" x14ac:dyDescent="0.25">
      <c r="A35" s="15"/>
      <c r="B35" s="280"/>
      <c r="C35" s="197"/>
      <c r="D35" s="197"/>
      <c r="E35" s="197"/>
      <c r="F35" s="197"/>
      <c r="G35" s="197"/>
      <c r="H35" s="197"/>
      <c r="I35" s="197"/>
      <c r="J35" s="197"/>
      <c r="K35" s="276"/>
    </row>
    <row r="36" spans="1:11" x14ac:dyDescent="0.25">
      <c r="A36" s="15"/>
      <c r="B36" s="280"/>
      <c r="C36" s="197"/>
      <c r="D36" s="197"/>
      <c r="E36" s="197"/>
      <c r="F36" s="197"/>
      <c r="G36" s="197"/>
      <c r="H36" s="197"/>
      <c r="I36" s="197"/>
      <c r="J36" s="197"/>
      <c r="K36" s="276"/>
    </row>
    <row r="37" spans="1:11" x14ac:dyDescent="0.25">
      <c r="A37" s="15"/>
      <c r="B37" s="280"/>
      <c r="C37" s="197"/>
      <c r="D37" s="197"/>
      <c r="E37" s="197"/>
      <c r="F37" s="197"/>
      <c r="G37" s="197"/>
      <c r="H37" s="197"/>
      <c r="I37" s="197"/>
      <c r="J37" s="197"/>
      <c r="K37" s="276"/>
    </row>
    <row r="38" spans="1:11" x14ac:dyDescent="0.25">
      <c r="A38" s="15"/>
      <c r="B38" s="280"/>
      <c r="C38" s="197"/>
      <c r="D38" s="197"/>
      <c r="E38" s="197"/>
      <c r="F38" s="197"/>
      <c r="G38" s="197"/>
      <c r="H38" s="197"/>
      <c r="I38" s="197"/>
      <c r="J38" s="197"/>
      <c r="K38" s="276"/>
    </row>
    <row r="39" spans="1:11" x14ac:dyDescent="0.25">
      <c r="A39" s="15"/>
      <c r="B39" s="280"/>
      <c r="C39" s="197"/>
      <c r="D39" s="197"/>
      <c r="E39" s="197"/>
      <c r="F39" s="197"/>
      <c r="G39" s="197"/>
      <c r="H39" s="197"/>
      <c r="I39" s="197"/>
      <c r="J39" s="197"/>
      <c r="K39" s="276"/>
    </row>
    <row r="40" spans="1:11" x14ac:dyDescent="0.25">
      <c r="A40" s="15"/>
      <c r="B40" s="209"/>
      <c r="C40" s="210"/>
      <c r="D40" s="210"/>
      <c r="E40" s="210"/>
      <c r="F40" s="210"/>
      <c r="G40" s="210"/>
      <c r="H40" s="210"/>
      <c r="I40" s="210"/>
      <c r="J40" s="210"/>
      <c r="K40" s="214"/>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x14ac:dyDescent="0.25">
      <c r="A44" s="15"/>
      <c r="B44" s="15"/>
      <c r="C44" s="15"/>
      <c r="D44" s="15"/>
      <c r="E44" s="15"/>
      <c r="F44" s="15"/>
      <c r="G44" s="15"/>
      <c r="H44" s="15"/>
      <c r="I44" s="15"/>
      <c r="J44" s="15"/>
      <c r="K44" s="15"/>
    </row>
    <row r="45" spans="1:11" x14ac:dyDescent="0.25">
      <c r="A45" s="15"/>
      <c r="B45" s="15"/>
      <c r="C45" s="15"/>
      <c r="D45" s="15"/>
      <c r="E45" s="15"/>
      <c r="F45" s="15"/>
      <c r="G45" s="15"/>
      <c r="H45" s="15"/>
      <c r="I45" s="15"/>
      <c r="J45" s="15"/>
      <c r="K45" s="15"/>
    </row>
    <row r="46" spans="1:11" x14ac:dyDescent="0.25">
      <c r="A46" s="15"/>
      <c r="B46" s="15"/>
      <c r="C46" s="15"/>
      <c r="D46" s="15"/>
      <c r="E46" s="15"/>
      <c r="F46" s="15"/>
      <c r="G46" s="15"/>
      <c r="H46" s="15"/>
      <c r="I46" s="15"/>
      <c r="J46" s="15"/>
      <c r="K46" s="15"/>
    </row>
    <row r="47" spans="1:11" x14ac:dyDescent="0.25">
      <c r="A47" s="15"/>
      <c r="B47" s="15"/>
      <c r="C47" s="15"/>
      <c r="D47" s="15"/>
      <c r="E47" s="15"/>
      <c r="F47" s="15"/>
      <c r="G47" s="15"/>
      <c r="H47" s="15"/>
      <c r="I47" s="15"/>
      <c r="J47" s="15"/>
      <c r="K47" s="15"/>
    </row>
    <row r="48" spans="1:11" x14ac:dyDescent="0.25">
      <c r="A48" s="15"/>
      <c r="B48" s="15"/>
      <c r="C48" s="15"/>
      <c r="D48" s="15"/>
      <c r="E48" s="15"/>
      <c r="F48" s="15"/>
      <c r="G48" s="15"/>
      <c r="H48" s="15"/>
      <c r="I48" s="15"/>
      <c r="J48" s="15"/>
      <c r="K48" s="15"/>
    </row>
    <row r="49" spans="1:11" x14ac:dyDescent="0.25">
      <c r="A49" s="15"/>
      <c r="B49" s="15"/>
      <c r="C49" s="15"/>
      <c r="D49" s="15"/>
      <c r="E49" s="15"/>
      <c r="F49" s="15"/>
      <c r="G49" s="15"/>
      <c r="H49" s="15"/>
      <c r="I49" s="15"/>
      <c r="J49" s="15"/>
      <c r="K49" s="15"/>
    </row>
    <row r="50" spans="1:11" x14ac:dyDescent="0.25">
      <c r="A50" s="15"/>
      <c r="B50" s="15"/>
      <c r="C50" s="15"/>
      <c r="D50" s="15"/>
      <c r="E50" s="15"/>
      <c r="F50" s="15"/>
      <c r="G50" s="15"/>
      <c r="H50" s="15"/>
      <c r="I50" s="15"/>
      <c r="J50" s="15"/>
      <c r="K50" s="15"/>
    </row>
    <row r="51" spans="1:11" x14ac:dyDescent="0.25">
      <c r="A51" s="15"/>
      <c r="B51" s="15"/>
      <c r="C51" s="15"/>
      <c r="D51" s="15"/>
      <c r="E51" s="15"/>
      <c r="F51" s="15"/>
      <c r="G51" s="15"/>
      <c r="H51" s="15"/>
      <c r="I51" s="15"/>
      <c r="J51" s="15"/>
      <c r="K51" s="15"/>
    </row>
    <row r="52" spans="1:11" x14ac:dyDescent="0.25">
      <c r="A52" s="15"/>
      <c r="B52" s="15"/>
      <c r="C52" s="15"/>
      <c r="D52" s="15"/>
      <c r="E52" s="15"/>
      <c r="F52" s="15"/>
      <c r="G52" s="15"/>
      <c r="H52" s="15"/>
      <c r="I52" s="15"/>
      <c r="J52" s="15"/>
      <c r="K52" s="15"/>
    </row>
    <row r="53" spans="1:11" x14ac:dyDescent="0.25">
      <c r="A53" s="15"/>
      <c r="B53" s="15"/>
      <c r="C53" s="15"/>
      <c r="D53" s="15"/>
      <c r="E53" s="15"/>
      <c r="F53" s="15"/>
      <c r="G53" s="15"/>
      <c r="H53" s="15"/>
      <c r="I53" s="15"/>
      <c r="J53" s="15"/>
      <c r="K53" s="15"/>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Q32"/>
  <sheetViews>
    <sheetView showGridLines="0" view="pageBreakPreview" zoomScale="110" zoomScaleNormal="100" zoomScaleSheetLayoutView="110" workbookViewId="0">
      <selection activeCell="T11" sqref="T11"/>
    </sheetView>
  </sheetViews>
  <sheetFormatPr defaultColWidth="8.85546875" defaultRowHeight="15" x14ac:dyDescent="0.25"/>
  <cols>
    <col min="1" max="1" width="1.140625" customWidth="1"/>
    <col min="3" max="3" width="14.7109375" customWidth="1"/>
    <col min="13" max="13" width="16.5703125" customWidth="1"/>
    <col min="16" max="16" width="12.140625" customWidth="1"/>
  </cols>
  <sheetData>
    <row r="1" spans="1:17" ht="19.5" customHeight="1" x14ac:dyDescent="0.25">
      <c r="A1" s="15"/>
      <c r="B1" s="15"/>
      <c r="C1" s="15"/>
      <c r="D1" s="15"/>
      <c r="E1" s="15"/>
      <c r="F1" s="15"/>
      <c r="G1" s="15"/>
      <c r="H1" s="15"/>
      <c r="I1" s="15"/>
      <c r="J1" s="15"/>
      <c r="K1" s="15"/>
      <c r="L1" s="15"/>
      <c r="M1" s="15"/>
      <c r="N1" s="15"/>
      <c r="O1" s="15"/>
      <c r="P1" s="15"/>
      <c r="Q1" s="15"/>
    </row>
    <row r="2" spans="1:17" ht="17.100000000000001" customHeight="1" x14ac:dyDescent="0.25">
      <c r="A2" s="15"/>
      <c r="B2" s="370" t="s">
        <v>643</v>
      </c>
      <c r="C2" s="197"/>
      <c r="D2" s="197"/>
      <c r="E2" s="197"/>
      <c r="F2" s="197"/>
      <c r="G2" s="197"/>
      <c r="H2" s="197"/>
      <c r="I2" s="197"/>
      <c r="J2" s="197"/>
      <c r="K2" s="197"/>
      <c r="L2" s="197"/>
      <c r="M2" s="197"/>
      <c r="N2" s="197"/>
      <c r="O2" s="197"/>
      <c r="P2" s="197"/>
      <c r="Q2" s="15"/>
    </row>
    <row r="3" spans="1:17" ht="17.100000000000001" customHeight="1" x14ac:dyDescent="0.25">
      <c r="A3" s="15"/>
      <c r="B3" s="410"/>
      <c r="C3" s="197"/>
      <c r="D3" s="197"/>
      <c r="E3" s="197"/>
      <c r="F3" s="197"/>
      <c r="G3" s="197"/>
      <c r="H3" s="197"/>
      <c r="I3" s="197"/>
      <c r="J3" s="197"/>
      <c r="K3" s="197"/>
      <c r="L3" s="197"/>
      <c r="M3" s="197"/>
      <c r="N3" s="197"/>
      <c r="O3" s="197"/>
      <c r="P3" s="197"/>
      <c r="Q3" s="15"/>
    </row>
    <row r="4" spans="1:17" ht="14.45" customHeight="1" x14ac:dyDescent="0.25">
      <c r="A4" s="15"/>
      <c r="B4" s="411" t="s">
        <v>644</v>
      </c>
      <c r="C4" s="413"/>
      <c r="D4" s="415" t="s">
        <v>645</v>
      </c>
      <c r="E4" s="207"/>
      <c r="F4" s="207"/>
      <c r="G4" s="207"/>
      <c r="H4" s="213"/>
      <c r="I4" s="411" t="s">
        <v>646</v>
      </c>
      <c r="J4" s="413"/>
      <c r="K4" s="411" t="s">
        <v>647</v>
      </c>
      <c r="L4" s="412"/>
      <c r="M4" s="413"/>
      <c r="N4" s="411" t="s">
        <v>648</v>
      </c>
      <c r="O4" s="412"/>
      <c r="P4" s="413"/>
      <c r="Q4" s="15"/>
    </row>
    <row r="5" spans="1:17" ht="51.75" customHeight="1" x14ac:dyDescent="0.25">
      <c r="A5" s="15"/>
      <c r="B5" s="303"/>
      <c r="C5" s="304"/>
      <c r="D5" s="209"/>
      <c r="E5" s="210"/>
      <c r="F5" s="210"/>
      <c r="G5" s="210"/>
      <c r="H5" s="214"/>
      <c r="I5" s="303"/>
      <c r="J5" s="304"/>
      <c r="K5" s="303"/>
      <c r="L5" s="414"/>
      <c r="M5" s="304"/>
      <c r="N5" s="303"/>
      <c r="O5" s="414"/>
      <c r="P5" s="304"/>
      <c r="Q5" s="15"/>
    </row>
    <row r="6" spans="1:17" ht="39.75" customHeight="1" x14ac:dyDescent="0.25">
      <c r="A6" s="15"/>
      <c r="B6" s="228" t="s">
        <v>677</v>
      </c>
      <c r="C6" s="205"/>
      <c r="D6" s="228" t="s">
        <v>649</v>
      </c>
      <c r="E6" s="204"/>
      <c r="F6" s="204"/>
      <c r="G6" s="204"/>
      <c r="H6" s="205"/>
      <c r="I6" s="228" t="s">
        <v>650</v>
      </c>
      <c r="J6" s="205"/>
      <c r="K6" s="408">
        <v>10000</v>
      </c>
      <c r="L6" s="204"/>
      <c r="M6" s="205"/>
      <c r="N6" s="408">
        <v>10000</v>
      </c>
      <c r="O6" s="204"/>
      <c r="P6" s="205"/>
      <c r="Q6" s="15"/>
    </row>
    <row r="7" spans="1:17" ht="17.100000000000001" customHeight="1" x14ac:dyDescent="0.25">
      <c r="A7" s="15"/>
      <c r="B7" s="228" t="s">
        <v>651</v>
      </c>
      <c r="C7" s="205"/>
      <c r="D7" s="228" t="s">
        <v>652</v>
      </c>
      <c r="E7" s="204"/>
      <c r="F7" s="204"/>
      <c r="G7" s="204"/>
      <c r="H7" s="205"/>
      <c r="I7" s="228" t="s">
        <v>650</v>
      </c>
      <c r="J7" s="205"/>
      <c r="K7" s="408">
        <v>250000</v>
      </c>
      <c r="L7" s="204"/>
      <c r="M7" s="205"/>
      <c r="N7" s="408">
        <v>250000</v>
      </c>
      <c r="O7" s="204"/>
      <c r="P7" s="205"/>
      <c r="Q7" s="15"/>
    </row>
    <row r="8" spans="1:17" ht="17.100000000000001" customHeight="1" x14ac:dyDescent="0.25">
      <c r="A8" s="15"/>
      <c r="B8" s="228" t="s">
        <v>651</v>
      </c>
      <c r="C8" s="205"/>
      <c r="D8" s="228" t="s">
        <v>652</v>
      </c>
      <c r="E8" s="204"/>
      <c r="F8" s="204"/>
      <c r="G8" s="204"/>
      <c r="H8" s="205"/>
      <c r="I8" s="228" t="s">
        <v>653</v>
      </c>
      <c r="J8" s="205"/>
      <c r="K8" s="408">
        <v>200000</v>
      </c>
      <c r="L8" s="204"/>
      <c r="M8" s="205"/>
      <c r="N8" s="408">
        <v>200000</v>
      </c>
      <c r="O8" s="204"/>
      <c r="P8" s="205"/>
      <c r="Q8" s="15"/>
    </row>
    <row r="9" spans="1:17" ht="17.100000000000001" customHeight="1" x14ac:dyDescent="0.25">
      <c r="A9" s="15"/>
      <c r="B9" s="228"/>
      <c r="C9" s="205"/>
      <c r="D9" s="228"/>
      <c r="E9" s="204"/>
      <c r="F9" s="204"/>
      <c r="G9" s="204"/>
      <c r="H9" s="205"/>
      <c r="I9" s="228"/>
      <c r="J9" s="205"/>
      <c r="K9" s="409"/>
      <c r="L9" s="204"/>
      <c r="M9" s="205"/>
      <c r="N9" s="409"/>
      <c r="O9" s="204"/>
      <c r="P9" s="205"/>
      <c r="Q9" s="15"/>
    </row>
    <row r="10" spans="1:17" ht="17.100000000000001" customHeight="1" x14ac:dyDescent="0.25">
      <c r="A10" s="15"/>
      <c r="B10" s="228"/>
      <c r="C10" s="205"/>
      <c r="D10" s="228"/>
      <c r="E10" s="204"/>
      <c r="F10" s="204"/>
      <c r="G10" s="204"/>
      <c r="H10" s="205"/>
      <c r="I10" s="228"/>
      <c r="J10" s="205"/>
      <c r="K10" s="409"/>
      <c r="L10" s="204"/>
      <c r="M10" s="205"/>
      <c r="N10" s="409"/>
      <c r="O10" s="204"/>
      <c r="P10" s="205"/>
      <c r="Q10" s="15"/>
    </row>
    <row r="11" spans="1:17" ht="17.100000000000001" customHeight="1" x14ac:dyDescent="0.25">
      <c r="A11" s="15"/>
      <c r="B11" s="228"/>
      <c r="C11" s="205"/>
      <c r="D11" s="228"/>
      <c r="E11" s="204"/>
      <c r="F11" s="204"/>
      <c r="G11" s="204"/>
      <c r="H11" s="205"/>
      <c r="I11" s="228"/>
      <c r="J11" s="205"/>
      <c r="K11" s="409"/>
      <c r="L11" s="204"/>
      <c r="M11" s="205"/>
      <c r="N11" s="409"/>
      <c r="O11" s="204"/>
      <c r="P11" s="205"/>
      <c r="Q11" s="15"/>
    </row>
    <row r="12" spans="1:17" ht="17.100000000000001" customHeight="1" x14ac:dyDescent="0.25">
      <c r="A12" s="15"/>
      <c r="B12" s="228"/>
      <c r="C12" s="205"/>
      <c r="D12" s="228"/>
      <c r="E12" s="204"/>
      <c r="F12" s="204"/>
      <c r="G12" s="204"/>
      <c r="H12" s="205"/>
      <c r="I12" s="228"/>
      <c r="J12" s="205"/>
      <c r="K12" s="409"/>
      <c r="L12" s="204"/>
      <c r="M12" s="205"/>
      <c r="N12" s="409"/>
      <c r="O12" s="204"/>
      <c r="P12" s="205"/>
      <c r="Q12" s="15"/>
    </row>
    <row r="13" spans="1:17" ht="17.100000000000001" customHeight="1" x14ac:dyDescent="0.25">
      <c r="A13" s="15"/>
      <c r="B13" s="228"/>
      <c r="C13" s="205"/>
      <c r="D13" s="228"/>
      <c r="E13" s="204"/>
      <c r="F13" s="204"/>
      <c r="G13" s="204"/>
      <c r="H13" s="205"/>
      <c r="I13" s="228"/>
      <c r="J13" s="205"/>
      <c r="K13" s="409"/>
      <c r="L13" s="204"/>
      <c r="M13" s="205"/>
      <c r="N13" s="409"/>
      <c r="O13" s="204"/>
      <c r="P13" s="205"/>
      <c r="Q13" s="15"/>
    </row>
    <row r="14" spans="1:17" ht="17.100000000000001" customHeight="1" x14ac:dyDescent="0.25">
      <c r="A14" s="15"/>
      <c r="B14" s="228"/>
      <c r="C14" s="205"/>
      <c r="D14" s="228"/>
      <c r="E14" s="204"/>
      <c r="F14" s="204"/>
      <c r="G14" s="204"/>
      <c r="H14" s="205"/>
      <c r="I14" s="228"/>
      <c r="J14" s="205"/>
      <c r="K14" s="409"/>
      <c r="L14" s="204"/>
      <c r="M14" s="205"/>
      <c r="N14" s="409"/>
      <c r="O14" s="204"/>
      <c r="P14" s="205"/>
      <c r="Q14" s="15"/>
    </row>
    <row r="15" spans="1:17" ht="17.100000000000001" customHeight="1" x14ac:dyDescent="0.25">
      <c r="A15" s="15"/>
      <c r="B15" s="228"/>
      <c r="C15" s="205"/>
      <c r="D15" s="239"/>
      <c r="E15" s="204"/>
      <c r="F15" s="204"/>
      <c r="G15" s="204"/>
      <c r="H15" s="204"/>
      <c r="I15" s="228"/>
      <c r="J15" s="205"/>
      <c r="K15" s="419"/>
      <c r="L15" s="204"/>
      <c r="M15" s="204"/>
      <c r="N15" s="409"/>
      <c r="O15" s="204"/>
      <c r="P15" s="205"/>
      <c r="Q15" s="15"/>
    </row>
    <row r="16" spans="1:17" ht="17.100000000000001" customHeight="1" x14ac:dyDescent="0.25">
      <c r="A16" s="15"/>
      <c r="B16" s="228"/>
      <c r="C16" s="205"/>
      <c r="D16" s="239"/>
      <c r="E16" s="204"/>
      <c r="F16" s="204"/>
      <c r="G16" s="204"/>
      <c r="H16" s="204"/>
      <c r="I16" s="228"/>
      <c r="J16" s="205"/>
      <c r="K16" s="419"/>
      <c r="L16" s="204"/>
      <c r="M16" s="204"/>
      <c r="N16" s="409"/>
      <c r="O16" s="204"/>
      <c r="P16" s="205"/>
      <c r="Q16" s="15"/>
    </row>
    <row r="17" spans="1:17" ht="17.100000000000001" customHeight="1" x14ac:dyDescent="0.25">
      <c r="A17" s="15"/>
      <c r="B17" s="228"/>
      <c r="C17" s="205"/>
      <c r="D17" s="228"/>
      <c r="E17" s="204"/>
      <c r="F17" s="204"/>
      <c r="G17" s="204"/>
      <c r="H17" s="205"/>
      <c r="I17" s="228"/>
      <c r="J17" s="205"/>
      <c r="K17" s="409"/>
      <c r="L17" s="204"/>
      <c r="M17" s="205"/>
      <c r="N17" s="409"/>
      <c r="O17" s="204"/>
      <c r="P17" s="205"/>
      <c r="Q17" s="15"/>
    </row>
    <row r="18" spans="1:17" ht="17.100000000000001" customHeight="1" x14ac:dyDescent="0.25">
      <c r="A18" s="15"/>
      <c r="B18" s="228"/>
      <c r="C18" s="205"/>
      <c r="D18" s="228"/>
      <c r="E18" s="204"/>
      <c r="F18" s="204"/>
      <c r="G18" s="204"/>
      <c r="H18" s="205"/>
      <c r="I18" s="228"/>
      <c r="J18" s="205"/>
      <c r="K18" s="409"/>
      <c r="L18" s="204"/>
      <c r="M18" s="205"/>
      <c r="N18" s="409"/>
      <c r="O18" s="204"/>
      <c r="P18" s="205"/>
      <c r="Q18" s="15"/>
    </row>
    <row r="19" spans="1:17" ht="17.100000000000001" customHeight="1" x14ac:dyDescent="0.25">
      <c r="A19" s="15"/>
      <c r="B19" s="421" t="s">
        <v>654</v>
      </c>
      <c r="C19" s="205"/>
      <c r="D19" s="228"/>
      <c r="E19" s="204"/>
      <c r="F19" s="204"/>
      <c r="G19" s="204"/>
      <c r="H19" s="205"/>
      <c r="I19" s="417" t="s">
        <v>654</v>
      </c>
      <c r="J19" s="205"/>
      <c r="K19" s="420">
        <f>SUM(K6:K18)</f>
        <v>460000</v>
      </c>
      <c r="L19" s="204"/>
      <c r="M19" s="205"/>
      <c r="N19" s="420">
        <f>SUM(N6:N18)</f>
        <v>460000</v>
      </c>
      <c r="O19" s="204"/>
      <c r="P19" s="205"/>
      <c r="Q19" s="15"/>
    </row>
    <row r="20" spans="1:17" ht="17.100000000000001" customHeight="1" x14ac:dyDescent="0.25">
      <c r="A20" s="15"/>
      <c r="B20" s="206"/>
      <c r="C20" s="207"/>
      <c r="D20" s="207"/>
      <c r="E20" s="207"/>
      <c r="F20" s="207"/>
      <c r="G20" s="207"/>
      <c r="H20" s="207"/>
      <c r="I20" s="207"/>
      <c r="J20" s="207"/>
      <c r="K20" s="207"/>
      <c r="L20" s="207"/>
      <c r="M20" s="207"/>
      <c r="N20" s="207"/>
      <c r="O20" s="207"/>
      <c r="P20" s="207"/>
      <c r="Q20" s="15"/>
    </row>
    <row r="21" spans="1:17" ht="17.100000000000001" customHeight="1" x14ac:dyDescent="0.25">
      <c r="A21" s="15"/>
      <c r="B21" s="280"/>
      <c r="C21" s="197"/>
      <c r="D21" s="197"/>
      <c r="E21" s="197"/>
      <c r="F21" s="197"/>
      <c r="G21" s="197"/>
      <c r="H21" s="197"/>
      <c r="I21" s="197"/>
      <c r="J21" s="197"/>
      <c r="K21" s="197"/>
      <c r="L21" s="197"/>
      <c r="M21" s="197"/>
      <c r="N21" s="197"/>
      <c r="O21" s="197"/>
      <c r="P21" s="197"/>
      <c r="Q21" s="15"/>
    </row>
    <row r="22" spans="1:17" ht="17.100000000000001" customHeight="1" x14ac:dyDescent="0.25">
      <c r="A22" s="15"/>
      <c r="B22" s="418" t="s">
        <v>655</v>
      </c>
      <c r="C22" s="197"/>
      <c r="D22" s="197"/>
      <c r="E22" s="197"/>
      <c r="F22" s="197"/>
      <c r="G22" s="197"/>
      <c r="H22" s="197"/>
      <c r="I22" s="197"/>
      <c r="J22" s="197"/>
      <c r="K22" s="197"/>
      <c r="L22" s="197"/>
      <c r="M22" s="197"/>
      <c r="N22" s="197"/>
      <c r="O22" s="197"/>
      <c r="P22" s="197"/>
      <c r="Q22" s="15"/>
    </row>
    <row r="23" spans="1:17" ht="17.100000000000001" customHeight="1" x14ac:dyDescent="0.25">
      <c r="A23" s="15"/>
      <c r="B23" s="280"/>
      <c r="C23" s="197"/>
      <c r="D23" s="197"/>
      <c r="E23" s="197"/>
      <c r="F23" s="197"/>
      <c r="G23" s="197"/>
      <c r="H23" s="197"/>
      <c r="I23" s="197"/>
      <c r="J23" s="197"/>
      <c r="K23" s="197"/>
      <c r="L23" s="197"/>
      <c r="M23" s="197"/>
      <c r="N23" s="197"/>
      <c r="O23" s="197"/>
      <c r="P23" s="197"/>
      <c r="Q23" s="15"/>
    </row>
    <row r="24" spans="1:17" ht="17.100000000000001" customHeight="1" x14ac:dyDescent="0.25">
      <c r="A24" s="15"/>
      <c r="B24" s="280"/>
      <c r="C24" s="197"/>
      <c r="D24" s="197"/>
      <c r="E24" s="197"/>
      <c r="F24" s="197"/>
      <c r="G24" s="197"/>
      <c r="H24" s="197"/>
      <c r="I24" s="197"/>
      <c r="J24" s="197"/>
      <c r="K24" s="197"/>
      <c r="L24" s="197"/>
      <c r="M24" s="197"/>
      <c r="N24" s="197"/>
      <c r="O24" s="197"/>
      <c r="P24" s="197"/>
      <c r="Q24" s="15"/>
    </row>
    <row r="25" spans="1:17" ht="17.100000000000001" customHeight="1" x14ac:dyDescent="0.25">
      <c r="A25" s="15"/>
      <c r="B25" s="280"/>
      <c r="C25" s="197"/>
      <c r="D25" s="197"/>
      <c r="E25" s="197"/>
      <c r="F25" s="197"/>
      <c r="G25" s="197"/>
      <c r="H25" s="197"/>
      <c r="I25" s="197"/>
      <c r="J25" s="197"/>
      <c r="K25" s="197"/>
      <c r="L25" s="197"/>
      <c r="M25" s="197"/>
      <c r="N25" s="197"/>
      <c r="O25" s="197"/>
      <c r="P25" s="197"/>
      <c r="Q25" s="15"/>
    </row>
    <row r="26" spans="1:17" ht="17.100000000000001" customHeight="1" x14ac:dyDescent="0.25">
      <c r="A26" s="15"/>
      <c r="B26" s="416" t="s">
        <v>656</v>
      </c>
      <c r="C26" s="197"/>
      <c r="D26" s="197"/>
      <c r="E26" s="197"/>
      <c r="F26" s="197"/>
      <c r="G26" s="197"/>
      <c r="H26" s="197"/>
      <c r="I26" s="197"/>
      <c r="J26" s="197"/>
      <c r="K26" s="197"/>
      <c r="L26" s="197"/>
      <c r="M26" s="197"/>
      <c r="N26" s="197"/>
      <c r="O26" s="197"/>
      <c r="P26" s="197"/>
      <c r="Q26" s="15"/>
    </row>
    <row r="27" spans="1:17" ht="17.100000000000001" customHeight="1" x14ac:dyDescent="0.25">
      <c r="A27" s="15"/>
      <c r="B27" s="197"/>
      <c r="C27" s="197"/>
      <c r="D27" s="197"/>
      <c r="E27" s="197"/>
      <c r="F27" s="197"/>
      <c r="G27" s="197"/>
      <c r="H27" s="197"/>
      <c r="I27" s="197"/>
      <c r="J27" s="197"/>
      <c r="K27" s="197"/>
      <c r="L27" s="197"/>
      <c r="M27" s="197"/>
      <c r="N27" s="197"/>
      <c r="O27" s="197"/>
      <c r="P27" s="197"/>
      <c r="Q27" s="15"/>
    </row>
    <row r="28" spans="1:17" ht="17.100000000000001" customHeight="1" x14ac:dyDescent="0.25">
      <c r="A28" s="15"/>
      <c r="B28" s="197"/>
      <c r="C28" s="197"/>
      <c r="D28" s="197"/>
      <c r="E28" s="197"/>
      <c r="F28" s="197"/>
      <c r="G28" s="197"/>
      <c r="H28" s="197"/>
      <c r="I28" s="197"/>
      <c r="J28" s="197"/>
      <c r="K28" s="197"/>
      <c r="L28" s="197"/>
      <c r="M28" s="197"/>
      <c r="N28" s="197"/>
      <c r="O28" s="197"/>
      <c r="P28" s="197"/>
      <c r="Q28" s="15"/>
    </row>
    <row r="29" spans="1:17" ht="17.100000000000001" customHeight="1" x14ac:dyDescent="0.25"/>
    <row r="30" spans="1:17" ht="17.100000000000001" customHeight="1" x14ac:dyDescent="0.25"/>
    <row r="31" spans="1:17" ht="17.100000000000001" customHeight="1" x14ac:dyDescent="0.25"/>
    <row r="32" spans="1:17" ht="17.100000000000001" customHeight="1" x14ac:dyDescent="0.25"/>
  </sheetData>
  <sheetProtection sheet="1" objects="1" scenarios="1" formatColumns="0" formatRows="0"/>
  <mergeCells count="80">
    <mergeCell ref="D19:H19"/>
    <mergeCell ref="N17:P17"/>
    <mergeCell ref="B12:C12"/>
    <mergeCell ref="N19:P19"/>
    <mergeCell ref="I16:J16"/>
    <mergeCell ref="B19:C19"/>
    <mergeCell ref="K19:M19"/>
    <mergeCell ref="K17:M17"/>
    <mergeCell ref="I18:J18"/>
    <mergeCell ref="B18:C18"/>
    <mergeCell ref="D18:H18"/>
    <mergeCell ref="N16:P16"/>
    <mergeCell ref="D17:H17"/>
    <mergeCell ref="K18:M18"/>
    <mergeCell ref="I17:J17"/>
    <mergeCell ref="N18:P18"/>
    <mergeCell ref="D9:H9"/>
    <mergeCell ref="K9:M9"/>
    <mergeCell ref="I13:J13"/>
    <mergeCell ref="K11:M11"/>
    <mergeCell ref="B16:C16"/>
    <mergeCell ref="B11:C11"/>
    <mergeCell ref="D10:H10"/>
    <mergeCell ref="D11:H11"/>
    <mergeCell ref="B14:C14"/>
    <mergeCell ref="B13:C13"/>
    <mergeCell ref="K10:M10"/>
    <mergeCell ref="K16:M16"/>
    <mergeCell ref="K15:M15"/>
    <mergeCell ref="D13:H13"/>
    <mergeCell ref="D16:H16"/>
    <mergeCell ref="I15:J15"/>
    <mergeCell ref="K14:M14"/>
    <mergeCell ref="K7:M7"/>
    <mergeCell ref="N9:P9"/>
    <mergeCell ref="N11:P11"/>
    <mergeCell ref="N13:P13"/>
    <mergeCell ref="K13:M13"/>
    <mergeCell ref="K12:M12"/>
    <mergeCell ref="B26:P28"/>
    <mergeCell ref="D12:H12"/>
    <mergeCell ref="B6:C6"/>
    <mergeCell ref="B15:C15"/>
    <mergeCell ref="I10:J10"/>
    <mergeCell ref="I19:J19"/>
    <mergeCell ref="D14:H14"/>
    <mergeCell ref="N12:P12"/>
    <mergeCell ref="I9:J9"/>
    <mergeCell ref="B7:C7"/>
    <mergeCell ref="B20:P21"/>
    <mergeCell ref="N14:P14"/>
    <mergeCell ref="I11:J11"/>
    <mergeCell ref="B22:P25"/>
    <mergeCell ref="B17:C17"/>
    <mergeCell ref="D7:H7"/>
    <mergeCell ref="B3:P3"/>
    <mergeCell ref="K4:M5"/>
    <mergeCell ref="B2:P2"/>
    <mergeCell ref="N4:P5"/>
    <mergeCell ref="D6:H6"/>
    <mergeCell ref="B4:C5"/>
    <mergeCell ref="I4:J5"/>
    <mergeCell ref="I6:J6"/>
    <mergeCell ref="D4:H5"/>
    <mergeCell ref="B8:C8"/>
    <mergeCell ref="N6:P6"/>
    <mergeCell ref="N15:P15"/>
    <mergeCell ref="I12:J12"/>
    <mergeCell ref="K6:M6"/>
    <mergeCell ref="B10:C10"/>
    <mergeCell ref="I14:J14"/>
    <mergeCell ref="N7:P7"/>
    <mergeCell ref="D15:H15"/>
    <mergeCell ref="B9:C9"/>
    <mergeCell ref="I8:J8"/>
    <mergeCell ref="D8:H8"/>
    <mergeCell ref="N8:P8"/>
    <mergeCell ref="K8:M8"/>
    <mergeCell ref="N10:P10"/>
    <mergeCell ref="I7:J7"/>
  </mergeCells>
  <dataValidations count="4">
    <dataValidation type="list" allowBlank="1" showInputMessage="1" showErrorMessage="1" prompt="Select source of co-financing" sqref="B6:C18"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I6:J18" xr:uid="{00000000-0002-0000-1100-000001000000}">
      <formula1>"Grant, Loan, Guarantee, Equity Investment, In-kind, Public Investment, Other "</formula1>
    </dataValidation>
    <dataValidation type="list" allowBlank="1" sqref="B6:B18" xr:uid="{00000000-0002-0000-1100-000002000000}">
      <formula1>"Recipient Country Government,GEF Agency,Donor Agency,Private Sector,Civil Society Organization,Beneficiaries,Others"</formula1>
    </dataValidation>
    <dataValidation type="list" allowBlank="1" sqref="I6:I18" xr:uid="{00000000-0002-0000-1100-000003000000}">
      <formula1>"Grant,Loan,Guarantee,Equity Investment,In-kind,Public Investment,Other"</formula1>
    </dataValidation>
  </dataValidations>
  <hyperlinks>
    <hyperlink ref="B26"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AC25"/>
  <sheetViews>
    <sheetView showGridLines="0" view="pageBreakPreview" zoomScale="110" zoomScaleNormal="100" zoomScaleSheetLayoutView="110" workbookViewId="0">
      <selection activeCell="R10" sqref="R10"/>
    </sheetView>
  </sheetViews>
  <sheetFormatPr defaultColWidth="8.85546875" defaultRowHeight="15" x14ac:dyDescent="0.25"/>
  <cols>
    <col min="1" max="1" width="1.42578125" customWidth="1"/>
    <col min="18" max="18" width="23.7109375" customWidth="1"/>
  </cols>
  <sheetData>
    <row r="1" spans="1:29" ht="17.100000000000001" customHeight="1" x14ac:dyDescent="0.3">
      <c r="A1" s="15"/>
      <c r="B1" s="244"/>
      <c r="C1" s="197"/>
      <c r="D1" s="197"/>
      <c r="E1" s="197"/>
      <c r="F1" s="197"/>
      <c r="G1" s="197"/>
      <c r="H1" s="197"/>
      <c r="I1" s="197"/>
      <c r="J1" s="197"/>
      <c r="K1" s="197"/>
      <c r="L1" s="197"/>
      <c r="M1" s="197"/>
      <c r="N1" s="197"/>
      <c r="O1" s="197"/>
      <c r="P1" s="15"/>
      <c r="R1" s="42"/>
    </row>
    <row r="2" spans="1:29" ht="19.5" customHeight="1" x14ac:dyDescent="0.3">
      <c r="A2" s="15"/>
      <c r="B2" s="370" t="s">
        <v>657</v>
      </c>
      <c r="C2" s="197"/>
      <c r="D2" s="197"/>
      <c r="E2" s="197"/>
      <c r="F2" s="197"/>
      <c r="G2" s="197"/>
      <c r="H2" s="197"/>
      <c r="I2" s="197"/>
      <c r="J2" s="197"/>
      <c r="K2" s="197"/>
      <c r="L2" s="197"/>
      <c r="M2" s="197"/>
      <c r="N2" s="197"/>
      <c r="O2" s="197"/>
      <c r="P2" s="15"/>
      <c r="R2" s="108"/>
    </row>
    <row r="3" spans="1:29" x14ac:dyDescent="0.25">
      <c r="A3" s="15"/>
      <c r="B3" s="244"/>
      <c r="C3" s="197"/>
      <c r="D3" s="197"/>
      <c r="E3" s="197"/>
      <c r="F3" s="197"/>
      <c r="G3" s="197"/>
      <c r="H3" s="197"/>
      <c r="I3" s="197"/>
      <c r="J3" s="197"/>
      <c r="K3" s="197"/>
      <c r="L3" s="197"/>
      <c r="M3" s="197"/>
      <c r="N3" s="197"/>
      <c r="O3" s="197"/>
      <c r="P3" s="15"/>
    </row>
    <row r="4" spans="1:29" ht="14.45" customHeight="1" x14ac:dyDescent="0.3">
      <c r="A4" s="15"/>
      <c r="B4" s="425" t="s">
        <v>658</v>
      </c>
      <c r="C4" s="197"/>
      <c r="D4" s="197"/>
      <c r="E4" s="197"/>
      <c r="F4" s="197"/>
      <c r="G4" s="197"/>
      <c r="H4" s="197"/>
      <c r="I4" s="197"/>
      <c r="J4" s="197"/>
      <c r="K4" s="197"/>
      <c r="L4" s="197"/>
      <c r="M4" s="197"/>
      <c r="N4" s="197"/>
      <c r="O4" s="197"/>
      <c r="P4" s="15"/>
      <c r="R4" s="43"/>
    </row>
    <row r="5" spans="1:29" ht="17.100000000000001" customHeight="1" x14ac:dyDescent="0.3">
      <c r="A5" s="15"/>
      <c r="B5" s="197"/>
      <c r="C5" s="197"/>
      <c r="D5" s="197"/>
      <c r="E5" s="197"/>
      <c r="F5" s="197"/>
      <c r="G5" s="197"/>
      <c r="H5" s="197"/>
      <c r="I5" s="197"/>
      <c r="J5" s="197"/>
      <c r="K5" s="197"/>
      <c r="L5" s="197"/>
      <c r="M5" s="197"/>
      <c r="N5" s="197"/>
      <c r="O5" s="197"/>
      <c r="P5" s="15"/>
      <c r="R5" s="43"/>
    </row>
    <row r="6" spans="1:29" ht="17.100000000000001" customHeight="1" x14ac:dyDescent="0.3">
      <c r="A6" s="15"/>
      <c r="B6" s="424" t="s">
        <v>659</v>
      </c>
      <c r="C6" s="197"/>
      <c r="D6" s="197"/>
      <c r="E6" s="197"/>
      <c r="F6" s="197"/>
      <c r="G6" s="197"/>
      <c r="H6" s="197"/>
      <c r="I6" s="197"/>
      <c r="J6" s="197"/>
      <c r="K6" s="22"/>
      <c r="L6" s="15"/>
      <c r="M6" s="15"/>
      <c r="N6" s="15"/>
      <c r="O6" s="15"/>
      <c r="P6" s="15"/>
      <c r="R6" s="43"/>
    </row>
    <row r="7" spans="1:29" ht="17.100000000000001" customHeight="1" x14ac:dyDescent="0.3">
      <c r="A7" s="15"/>
      <c r="B7" s="9"/>
      <c r="C7" s="9"/>
      <c r="D7" s="9"/>
      <c r="E7" s="9"/>
      <c r="F7" s="9"/>
      <c r="G7" s="9"/>
      <c r="H7" s="9"/>
      <c r="I7" s="9"/>
      <c r="J7" s="9"/>
      <c r="K7" s="15"/>
      <c r="L7" s="15"/>
      <c r="M7" s="15"/>
      <c r="N7" s="15"/>
      <c r="O7" s="15"/>
      <c r="P7" s="15"/>
      <c r="R7" s="43"/>
    </row>
    <row r="8" spans="1:29" ht="17.100000000000001" customHeight="1" x14ac:dyDescent="0.3">
      <c r="A8" s="15"/>
      <c r="B8" s="15"/>
      <c r="C8" s="15"/>
      <c r="D8" s="15"/>
      <c r="E8" s="15"/>
      <c r="F8" s="15"/>
      <c r="G8" s="15"/>
      <c r="H8" s="15"/>
      <c r="I8" s="15"/>
      <c r="J8" s="15"/>
      <c r="K8" s="15"/>
      <c r="L8" s="15"/>
      <c r="M8" s="15"/>
      <c r="N8" s="15"/>
      <c r="O8" s="15"/>
      <c r="P8" s="15"/>
      <c r="R8" s="43"/>
    </row>
    <row r="9" spans="1:29" ht="17.45" customHeight="1" x14ac:dyDescent="0.3">
      <c r="A9" s="15"/>
      <c r="B9" s="422" t="s">
        <v>660</v>
      </c>
      <c r="C9" s="204"/>
      <c r="D9" s="205"/>
      <c r="E9" s="422" t="s">
        <v>661</v>
      </c>
      <c r="F9" s="205"/>
      <c r="G9" s="422" t="s">
        <v>662</v>
      </c>
      <c r="H9" s="205"/>
      <c r="I9" s="422" t="s">
        <v>663</v>
      </c>
      <c r="J9" s="204"/>
      <c r="K9" s="205"/>
      <c r="L9" s="422" t="s">
        <v>664</v>
      </c>
      <c r="M9" s="204"/>
      <c r="N9" s="204"/>
      <c r="O9" s="205"/>
      <c r="P9" s="15"/>
      <c r="R9" s="43"/>
      <c r="S9" s="26"/>
    </row>
    <row r="10" spans="1:29" ht="66" customHeight="1" x14ac:dyDescent="0.3">
      <c r="A10" s="15"/>
      <c r="B10" s="228" t="s">
        <v>665</v>
      </c>
      <c r="C10" s="204"/>
      <c r="D10" s="205"/>
      <c r="E10" s="423">
        <v>63539739</v>
      </c>
      <c r="F10" s="205"/>
      <c r="G10" s="423">
        <v>24313757</v>
      </c>
      <c r="H10" s="205"/>
      <c r="I10" s="228"/>
      <c r="J10" s="204"/>
      <c r="K10" s="205"/>
      <c r="L10" s="228" t="s">
        <v>666</v>
      </c>
      <c r="M10" s="204"/>
      <c r="N10" s="204"/>
      <c r="O10" s="205"/>
      <c r="P10" s="15"/>
      <c r="R10" s="43"/>
      <c r="S10" s="26"/>
    </row>
    <row r="11" spans="1:29" ht="17.45" customHeight="1" x14ac:dyDescent="0.3">
      <c r="A11" s="15"/>
      <c r="B11" s="228"/>
      <c r="C11" s="204"/>
      <c r="D11" s="205"/>
      <c r="E11" s="228"/>
      <c r="F11" s="205"/>
      <c r="G11" s="228"/>
      <c r="H11" s="205"/>
      <c r="I11" s="228"/>
      <c r="J11" s="204"/>
      <c r="K11" s="205"/>
      <c r="L11" s="228"/>
      <c r="M11" s="204"/>
      <c r="N11" s="204"/>
      <c r="O11" s="205"/>
      <c r="P11" s="15"/>
      <c r="R11" s="43"/>
      <c r="S11" s="26"/>
    </row>
    <row r="12" spans="1:29" ht="17.100000000000001" customHeight="1" x14ac:dyDescent="0.3">
      <c r="A12" s="15"/>
      <c r="B12" s="228"/>
      <c r="C12" s="204"/>
      <c r="D12" s="205"/>
      <c r="E12" s="228"/>
      <c r="F12" s="205"/>
      <c r="G12" s="228"/>
      <c r="H12" s="205"/>
      <c r="I12" s="228"/>
      <c r="J12" s="204"/>
      <c r="K12" s="205"/>
      <c r="L12" s="228"/>
      <c r="M12" s="204"/>
      <c r="N12" s="204"/>
      <c r="O12" s="205"/>
      <c r="P12" s="15"/>
      <c r="R12" s="43"/>
      <c r="S12" s="26"/>
      <c r="T12" s="1"/>
      <c r="U12" s="1"/>
      <c r="V12" s="1"/>
      <c r="W12" s="1"/>
      <c r="X12" s="1"/>
      <c r="Y12" s="1"/>
      <c r="Z12" s="1"/>
      <c r="AA12" s="1"/>
      <c r="AB12" s="1"/>
      <c r="AC12" s="1"/>
    </row>
    <row r="13" spans="1:29" ht="17.100000000000001" customHeight="1" x14ac:dyDescent="0.3">
      <c r="A13" s="15"/>
      <c r="B13" s="228"/>
      <c r="C13" s="204"/>
      <c r="D13" s="205"/>
      <c r="E13" s="228"/>
      <c r="F13" s="205"/>
      <c r="G13" s="228"/>
      <c r="H13" s="205"/>
      <c r="I13" s="228"/>
      <c r="J13" s="204"/>
      <c r="K13" s="205"/>
      <c r="L13" s="228"/>
      <c r="M13" s="204"/>
      <c r="N13" s="204"/>
      <c r="O13" s="205"/>
      <c r="P13" s="15"/>
      <c r="R13" s="43"/>
      <c r="S13" s="26"/>
      <c r="T13" s="1"/>
      <c r="U13" s="1"/>
      <c r="V13" s="1"/>
      <c r="W13" s="1"/>
      <c r="X13" s="1"/>
      <c r="Y13" s="1"/>
      <c r="Z13" s="1"/>
      <c r="AA13" s="1"/>
      <c r="AB13" s="1"/>
      <c r="AC13" s="1"/>
    </row>
    <row r="14" spans="1:29" ht="17.100000000000001" customHeight="1" x14ac:dyDescent="0.3">
      <c r="A14" s="15"/>
      <c r="B14" s="228"/>
      <c r="C14" s="204"/>
      <c r="D14" s="205"/>
      <c r="E14" s="228"/>
      <c r="F14" s="205"/>
      <c r="G14" s="228"/>
      <c r="H14" s="205"/>
      <c r="I14" s="228"/>
      <c r="J14" s="204"/>
      <c r="K14" s="205"/>
      <c r="L14" s="228"/>
      <c r="M14" s="204"/>
      <c r="N14" s="204"/>
      <c r="O14" s="205"/>
      <c r="P14" s="15"/>
      <c r="R14" s="42"/>
      <c r="S14" s="26"/>
      <c r="T14" s="1"/>
      <c r="U14" s="1"/>
      <c r="V14" s="1"/>
      <c r="W14" s="1"/>
      <c r="X14" s="1"/>
      <c r="Y14" s="1"/>
      <c r="Z14" s="1"/>
      <c r="AA14" s="1"/>
      <c r="AB14" s="1"/>
      <c r="AC14" s="1"/>
    </row>
    <row r="15" spans="1:29" ht="17.100000000000001" customHeight="1" x14ac:dyDescent="0.3">
      <c r="A15" s="15"/>
      <c r="B15" s="228"/>
      <c r="C15" s="204"/>
      <c r="D15" s="205"/>
      <c r="E15" s="228"/>
      <c r="F15" s="205"/>
      <c r="G15" s="228"/>
      <c r="H15" s="205"/>
      <c r="I15" s="228"/>
      <c r="J15" s="204"/>
      <c r="K15" s="205"/>
      <c r="L15" s="228"/>
      <c r="M15" s="204"/>
      <c r="N15" s="204"/>
      <c r="O15" s="205"/>
      <c r="P15" s="15"/>
      <c r="R15" s="43"/>
      <c r="S15" s="26"/>
      <c r="T15" s="1"/>
      <c r="U15" s="1"/>
      <c r="V15" s="1"/>
      <c r="W15" s="1"/>
      <c r="X15" s="1"/>
      <c r="Y15" s="1"/>
      <c r="Z15" s="1"/>
      <c r="AA15" s="1"/>
      <c r="AB15" s="1"/>
      <c r="AC15" s="1"/>
    </row>
    <row r="16" spans="1:29" ht="17.100000000000001" customHeight="1" x14ac:dyDescent="0.3">
      <c r="A16" s="15"/>
      <c r="B16" s="228"/>
      <c r="C16" s="204"/>
      <c r="D16" s="205"/>
      <c r="E16" s="228"/>
      <c r="F16" s="205"/>
      <c r="G16" s="228"/>
      <c r="H16" s="205"/>
      <c r="I16" s="228"/>
      <c r="J16" s="204"/>
      <c r="K16" s="205"/>
      <c r="L16" s="228"/>
      <c r="M16" s="204"/>
      <c r="N16" s="204"/>
      <c r="O16" s="205"/>
      <c r="P16" s="15"/>
      <c r="R16" s="43"/>
      <c r="S16" s="26"/>
      <c r="T16" s="1"/>
      <c r="U16" s="1"/>
      <c r="V16" s="1"/>
      <c r="W16" s="1"/>
      <c r="X16" s="1"/>
      <c r="Y16" s="1"/>
      <c r="Z16" s="1"/>
      <c r="AA16" s="1"/>
      <c r="AB16" s="1"/>
      <c r="AC16" s="1"/>
    </row>
    <row r="17" spans="1:29" ht="17.45" customHeight="1" x14ac:dyDescent="0.3">
      <c r="A17" s="15"/>
      <c r="B17" s="228"/>
      <c r="C17" s="204"/>
      <c r="D17" s="205"/>
      <c r="E17" s="228"/>
      <c r="F17" s="205"/>
      <c r="G17" s="228"/>
      <c r="H17" s="205"/>
      <c r="I17" s="228"/>
      <c r="J17" s="204"/>
      <c r="K17" s="205"/>
      <c r="L17" s="228"/>
      <c r="M17" s="204"/>
      <c r="N17" s="204"/>
      <c r="O17" s="205"/>
      <c r="P17" s="15"/>
      <c r="R17" s="44"/>
      <c r="S17" s="26"/>
      <c r="T17" s="1"/>
      <c r="U17" s="1"/>
      <c r="V17" s="1"/>
      <c r="W17" s="1"/>
      <c r="X17" s="1"/>
      <c r="Y17" s="1"/>
      <c r="Z17" s="1"/>
      <c r="AA17" s="1"/>
      <c r="AB17" s="1"/>
      <c r="AC17" s="1"/>
    </row>
    <row r="18" spans="1:29" ht="17.45" customHeight="1" x14ac:dyDescent="0.3">
      <c r="A18" s="15"/>
      <c r="B18" s="228"/>
      <c r="C18" s="204"/>
      <c r="D18" s="205"/>
      <c r="E18" s="228"/>
      <c r="F18" s="205"/>
      <c r="G18" s="228"/>
      <c r="H18" s="205"/>
      <c r="I18" s="228"/>
      <c r="J18" s="204"/>
      <c r="K18" s="205"/>
      <c r="L18" s="228"/>
      <c r="M18" s="204"/>
      <c r="N18" s="204"/>
      <c r="O18" s="205"/>
      <c r="P18" s="15"/>
      <c r="R18" s="52"/>
      <c r="S18" s="1"/>
      <c r="T18" s="1"/>
      <c r="U18" s="1"/>
      <c r="V18" s="1"/>
      <c r="W18" s="1"/>
      <c r="X18" s="1"/>
      <c r="Y18" s="1"/>
      <c r="Z18" s="1"/>
      <c r="AA18" s="1"/>
      <c r="AB18" s="1"/>
      <c r="AC18" s="1"/>
    </row>
    <row r="19" spans="1:29" ht="17.45" customHeight="1" x14ac:dyDescent="0.3">
      <c r="A19" s="15"/>
      <c r="B19" s="228"/>
      <c r="C19" s="204"/>
      <c r="D19" s="205"/>
      <c r="E19" s="228"/>
      <c r="F19" s="205"/>
      <c r="G19" s="228"/>
      <c r="H19" s="205"/>
      <c r="I19" s="228"/>
      <c r="J19" s="204"/>
      <c r="K19" s="205"/>
      <c r="L19" s="228"/>
      <c r="M19" s="204"/>
      <c r="N19" s="204"/>
      <c r="O19" s="205"/>
      <c r="P19" s="15"/>
      <c r="R19" s="43"/>
      <c r="S19" s="1"/>
      <c r="T19" s="1"/>
      <c r="U19" s="1"/>
      <c r="V19" s="1"/>
      <c r="W19" s="1"/>
      <c r="X19" s="1"/>
      <c r="Y19" s="1"/>
      <c r="Z19" s="1"/>
      <c r="AA19" s="1"/>
      <c r="AB19" s="1"/>
      <c r="AC19" s="1"/>
    </row>
    <row r="20" spans="1:29" ht="17.45" customHeight="1" x14ac:dyDescent="0.3">
      <c r="A20" s="15"/>
      <c r="B20" s="228"/>
      <c r="C20" s="204"/>
      <c r="D20" s="205"/>
      <c r="E20" s="228"/>
      <c r="F20" s="205"/>
      <c r="G20" s="228"/>
      <c r="H20" s="205"/>
      <c r="I20" s="228"/>
      <c r="J20" s="204"/>
      <c r="K20" s="205"/>
      <c r="L20" s="228"/>
      <c r="M20" s="204"/>
      <c r="N20" s="204"/>
      <c r="O20" s="205"/>
      <c r="P20" s="15"/>
      <c r="R20" s="52"/>
      <c r="S20" s="1"/>
      <c r="T20" s="1"/>
      <c r="U20" s="1"/>
      <c r="V20" s="1"/>
      <c r="W20" s="1"/>
      <c r="X20" s="1"/>
      <c r="Y20" s="1"/>
      <c r="Z20" s="1"/>
      <c r="AA20" s="1"/>
      <c r="AB20" s="1"/>
      <c r="AC20" s="1"/>
    </row>
    <row r="21" spans="1:29" ht="17.45" customHeight="1" x14ac:dyDescent="0.3">
      <c r="A21" s="15"/>
      <c r="B21" s="228"/>
      <c r="C21" s="204"/>
      <c r="D21" s="205"/>
      <c r="E21" s="228"/>
      <c r="F21" s="205"/>
      <c r="G21" s="228"/>
      <c r="H21" s="205"/>
      <c r="I21" s="228"/>
      <c r="J21" s="204"/>
      <c r="K21" s="205"/>
      <c r="L21" s="228"/>
      <c r="M21" s="204"/>
      <c r="N21" s="204"/>
      <c r="O21" s="205"/>
      <c r="P21" s="15"/>
      <c r="R21" s="53"/>
      <c r="S21" s="1"/>
      <c r="T21" s="1"/>
      <c r="U21" s="1"/>
      <c r="V21" s="1"/>
      <c r="W21" s="1"/>
      <c r="X21" s="1"/>
      <c r="Y21" s="1"/>
      <c r="Z21" s="1"/>
      <c r="AA21" s="1"/>
      <c r="AB21" s="1"/>
      <c r="AC21" s="1"/>
    </row>
    <row r="22" spans="1:29" ht="17.45" customHeight="1" x14ac:dyDescent="0.3">
      <c r="A22" s="15"/>
      <c r="B22" s="228"/>
      <c r="C22" s="204"/>
      <c r="D22" s="205"/>
      <c r="E22" s="228"/>
      <c r="F22" s="205"/>
      <c r="G22" s="228"/>
      <c r="H22" s="205"/>
      <c r="I22" s="228"/>
      <c r="J22" s="204"/>
      <c r="K22" s="205"/>
      <c r="L22" s="228"/>
      <c r="M22" s="204"/>
      <c r="N22" s="204"/>
      <c r="O22" s="205"/>
      <c r="P22" s="15"/>
      <c r="R22" s="53"/>
      <c r="S22" s="1"/>
      <c r="T22" s="1"/>
      <c r="U22" s="1"/>
      <c r="V22" s="1"/>
      <c r="W22" s="1"/>
      <c r="X22" s="1"/>
      <c r="Y22" s="1"/>
      <c r="Z22" s="1"/>
      <c r="AA22" s="1"/>
      <c r="AB22" s="1"/>
      <c r="AC22" s="1"/>
    </row>
    <row r="23" spans="1:29" x14ac:dyDescent="0.25">
      <c r="A23" s="15"/>
      <c r="B23" s="15"/>
      <c r="C23" s="15"/>
      <c r="D23" s="15"/>
      <c r="E23" s="15"/>
      <c r="F23" s="15"/>
      <c r="G23" s="15"/>
      <c r="H23" s="15"/>
      <c r="I23" s="15"/>
      <c r="J23" s="15"/>
      <c r="K23" s="15"/>
      <c r="L23" s="15"/>
      <c r="M23" s="15"/>
      <c r="N23" s="15"/>
      <c r="O23" s="15"/>
      <c r="P23" s="15"/>
    </row>
    <row r="24" spans="1:29" x14ac:dyDescent="0.25">
      <c r="A24" s="15"/>
      <c r="B24" s="256"/>
      <c r="C24" s="197"/>
      <c r="D24" s="197"/>
      <c r="E24" s="197"/>
      <c r="F24" s="197"/>
      <c r="G24" s="197"/>
      <c r="H24" s="197"/>
      <c r="I24" s="197"/>
      <c r="J24" s="197"/>
      <c r="K24" s="197"/>
      <c r="L24" s="197"/>
      <c r="M24" s="197"/>
      <c r="N24" s="197"/>
      <c r="O24" s="197"/>
      <c r="P24" s="15"/>
      <c r="R24" s="27"/>
    </row>
    <row r="25" spans="1:29" ht="17.100000000000001" customHeight="1" x14ac:dyDescent="0.25">
      <c r="A25" s="15"/>
      <c r="B25" s="197"/>
      <c r="C25" s="197"/>
      <c r="D25" s="197"/>
      <c r="E25" s="197"/>
      <c r="F25" s="197"/>
      <c r="G25" s="197"/>
      <c r="H25" s="197"/>
      <c r="I25" s="197"/>
      <c r="J25" s="197"/>
      <c r="K25" s="197"/>
      <c r="L25" s="197"/>
      <c r="M25" s="197"/>
      <c r="N25" s="197"/>
      <c r="O25" s="197"/>
      <c r="P25" s="15"/>
      <c r="R25" s="46"/>
    </row>
  </sheetData>
  <sheetProtection sheet="1" objects="1" scenarios="1" formatColumns="0" formatRows="0"/>
  <mergeCells count="76">
    <mergeCell ref="I22:K22"/>
    <mergeCell ref="I14:K14"/>
    <mergeCell ref="E15:F15"/>
    <mergeCell ref="I13:K13"/>
    <mergeCell ref="B22:D22"/>
    <mergeCell ref="B24:O25"/>
    <mergeCell ref="L17:O17"/>
    <mergeCell ref="B2:O2"/>
    <mergeCell ref="I17:K17"/>
    <mergeCell ref="G18:H18"/>
    <mergeCell ref="B20:D20"/>
    <mergeCell ref="L19:O19"/>
    <mergeCell ref="I10:K10"/>
    <mergeCell ref="B4:O5"/>
    <mergeCell ref="L12:O12"/>
    <mergeCell ref="G20:H20"/>
    <mergeCell ref="L14:O14"/>
    <mergeCell ref="E22:F22"/>
    <mergeCell ref="B3:O3"/>
    <mergeCell ref="G22:H22"/>
    <mergeCell ref="B6:J6"/>
    <mergeCell ref="E16:F16"/>
    <mergeCell ref="G16:H16"/>
    <mergeCell ref="I20:K20"/>
    <mergeCell ref="G13:H13"/>
    <mergeCell ref="B17:D17"/>
    <mergeCell ref="B12:D12"/>
    <mergeCell ref="B11:D11"/>
    <mergeCell ref="I15:K15"/>
    <mergeCell ref="E12:F12"/>
    <mergeCell ref="G12:H12"/>
    <mergeCell ref="G9:H9"/>
    <mergeCell ref="B14:D14"/>
    <mergeCell ref="L22:O22"/>
    <mergeCell ref="G11:H11"/>
    <mergeCell ref="B13:D13"/>
    <mergeCell ref="E20:F20"/>
    <mergeCell ref="E13:F13"/>
    <mergeCell ref="B9:D9"/>
    <mergeCell ref="L16:O16"/>
    <mergeCell ref="E14:F14"/>
    <mergeCell ref="I12:K12"/>
    <mergeCell ref="I21:K21"/>
    <mergeCell ref="B10:D10"/>
    <mergeCell ref="L21:O21"/>
    <mergeCell ref="L10:O10"/>
    <mergeCell ref="G21:H21"/>
    <mergeCell ref="E19:F19"/>
    <mergeCell ref="G15:H15"/>
    <mergeCell ref="I16:K16"/>
    <mergeCell ref="L20:O20"/>
    <mergeCell ref="B21:D21"/>
    <mergeCell ref="E18:F18"/>
    <mergeCell ref="B19:D19"/>
    <mergeCell ref="I18:K18"/>
    <mergeCell ref="E17:F17"/>
    <mergeCell ref="G17:H17"/>
    <mergeCell ref="L11:O11"/>
    <mergeCell ref="E10:F10"/>
    <mergeCell ref="G10:H10"/>
    <mergeCell ref="B18:D18"/>
    <mergeCell ref="E21:F21"/>
    <mergeCell ref="L18:O18"/>
    <mergeCell ref="B1:O1"/>
    <mergeCell ref="L13:O13"/>
    <mergeCell ref="E11:F11"/>
    <mergeCell ref="I9:K9"/>
    <mergeCell ref="G14:H14"/>
    <mergeCell ref="L15:O15"/>
    <mergeCell ref="B16:D16"/>
    <mergeCell ref="I11:K11"/>
    <mergeCell ref="G19:H19"/>
    <mergeCell ref="B15:D15"/>
    <mergeCell ref="E9:F9"/>
    <mergeCell ref="I19:K19"/>
    <mergeCell ref="L9:O9"/>
  </mergeCells>
  <dataValidations count="1">
    <dataValidation type="list" allowBlank="1" showInputMessage="1" showErrorMessage="1" prompt="Select Yes or No" sqref="K6:K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1:U32"/>
  <sheetViews>
    <sheetView showGridLines="0" view="pageBreakPreview" zoomScaleNormal="60" zoomScaleSheetLayoutView="100" workbookViewId="0">
      <selection activeCell="Q10" sqref="Q10"/>
    </sheetView>
  </sheetViews>
  <sheetFormatPr defaultColWidth="8.85546875" defaultRowHeight="15" x14ac:dyDescent="0.25"/>
  <cols>
    <col min="1" max="1" width="2.140625" customWidth="1"/>
    <col min="3" max="3" width="10.42578125" customWidth="1"/>
    <col min="4" max="5" width="8.7109375" customWidth="1"/>
    <col min="6" max="6" width="16.42578125" customWidth="1"/>
    <col min="7" max="7" width="10.140625" customWidth="1"/>
    <col min="8" max="8" width="6.85546875" customWidth="1"/>
    <col min="9" max="9" width="6.140625" customWidth="1"/>
    <col min="12" max="12" width="13.42578125" customWidth="1"/>
    <col min="14" max="14" width="47.85546875" hidden="1" customWidth="1"/>
  </cols>
  <sheetData>
    <row r="1" spans="2:14" x14ac:dyDescent="0.25">
      <c r="M1" s="127"/>
    </row>
    <row r="3" spans="2:14" x14ac:dyDescent="0.25">
      <c r="M3" s="127"/>
    </row>
    <row r="6" spans="2:14" ht="24.95" customHeight="1" x14ac:dyDescent="0.25">
      <c r="B6" s="198" t="s">
        <v>0</v>
      </c>
      <c r="C6" s="197"/>
      <c r="D6" s="197"/>
      <c r="E6" s="197"/>
      <c r="F6" s="197"/>
      <c r="G6" s="197"/>
      <c r="H6" s="197"/>
      <c r="I6" s="197"/>
      <c r="J6" s="197"/>
      <c r="K6" s="197"/>
      <c r="M6" s="29"/>
    </row>
    <row r="7" spans="2:14" ht="24.95" customHeight="1" x14ac:dyDescent="0.25">
      <c r="B7" s="196" t="s">
        <v>1</v>
      </c>
      <c r="C7" s="197"/>
      <c r="D7" s="197"/>
      <c r="E7" s="197"/>
      <c r="F7" s="197"/>
      <c r="G7" s="197"/>
      <c r="H7" s="197"/>
      <c r="I7" s="197"/>
      <c r="J7" s="197"/>
      <c r="K7" s="197"/>
      <c r="M7" s="45"/>
    </row>
    <row r="8" spans="2:14" ht="24.95" customHeight="1" x14ac:dyDescent="0.25">
      <c r="B8" s="199" t="s">
        <v>2</v>
      </c>
      <c r="C8" s="197"/>
      <c r="D8" s="197"/>
      <c r="E8" s="197"/>
      <c r="F8" s="197"/>
      <c r="G8" s="197"/>
      <c r="H8" s="197"/>
      <c r="I8" s="197"/>
      <c r="J8" s="197"/>
      <c r="K8" s="197"/>
      <c r="L8" s="54"/>
    </row>
    <row r="9" spans="2:14" ht="30" customHeight="1" x14ac:dyDescent="0.25">
      <c r="B9" s="24" t="s">
        <v>3</v>
      </c>
      <c r="C9" s="19"/>
      <c r="D9" s="19"/>
      <c r="E9" s="19"/>
      <c r="F9" s="19"/>
      <c r="G9" s="19"/>
      <c r="H9" s="19"/>
      <c r="I9" s="19"/>
      <c r="J9" s="19"/>
      <c r="K9" s="19"/>
      <c r="L9" s="10"/>
      <c r="N9" s="4"/>
    </row>
    <row r="10" spans="2:14" ht="30" customHeight="1" x14ac:dyDescent="0.25">
      <c r="B10" s="48" t="str">
        <f>HYPERLINK("#'1. Basic project data'!N10","1. BASIC PROJECT DATA")</f>
        <v>1. BASIC PROJECT DATA</v>
      </c>
      <c r="C10" s="11"/>
      <c r="D10" s="20"/>
      <c r="E10" s="12"/>
      <c r="F10" s="12"/>
      <c r="G10" s="12"/>
      <c r="H10" s="12"/>
      <c r="I10" s="12"/>
      <c r="J10" s="12"/>
      <c r="K10" s="12"/>
      <c r="L10" s="13"/>
      <c r="N10" s="4"/>
    </row>
    <row r="11" spans="2:14" ht="30" customHeight="1" x14ac:dyDescent="0.25">
      <c r="B11" s="48" t="str">
        <f>HYPERLINK("#'2. Progress towards outcomes'!N11","2. PROGRESS TOWARDS ACHIEVING PROJECT OBJECTIVE(S) (DEVELOPMENT OBJECTIVE)")</f>
        <v>2. PROGRESS TOWARDS ACHIEVING PROJECT OBJECTIVE(S) (DEVELOPMENT OBJECTIVE)</v>
      </c>
      <c r="C11" s="11"/>
      <c r="D11" s="11"/>
      <c r="E11" s="11"/>
      <c r="F11" s="11"/>
      <c r="G11" s="11"/>
      <c r="H11" s="11"/>
      <c r="I11" s="20"/>
      <c r="J11" s="20"/>
      <c r="K11" s="20"/>
      <c r="L11" s="13"/>
      <c r="N11" s="4" t="s">
        <v>4</v>
      </c>
    </row>
    <row r="12" spans="2:14" ht="30" customHeight="1" x14ac:dyDescent="0.25">
      <c r="B12" s="48" t="str">
        <f>HYPERLINK("#'3. Implementation Progress'!N12","3. IMPLEMENTATION PROGRESS (IP)")</f>
        <v>3. IMPLEMENTATION PROGRESS (IP)</v>
      </c>
      <c r="C12" s="12"/>
      <c r="D12" s="12"/>
      <c r="E12" s="20"/>
      <c r="F12" s="12"/>
      <c r="G12" s="12"/>
      <c r="H12" s="12"/>
      <c r="I12" s="12"/>
      <c r="J12" s="12"/>
      <c r="K12" s="12"/>
      <c r="L12" s="13"/>
      <c r="N12" s="4" t="s">
        <v>5</v>
      </c>
    </row>
    <row r="13" spans="2:14" ht="30" customHeight="1" x14ac:dyDescent="0.25">
      <c r="B13" s="48" t="str">
        <f>HYPERLINK("#'4. Summary on progress'!N13","4. SUMMARY ON PROGRESS AND CHALLENGES")</f>
        <v>4. SUMMARY ON PROGRESS AND CHALLENGES</v>
      </c>
      <c r="C13" s="11"/>
      <c r="D13" s="11"/>
      <c r="E13" s="11"/>
      <c r="F13" s="11"/>
      <c r="G13" s="20"/>
      <c r="H13" s="20"/>
      <c r="I13" s="20"/>
      <c r="J13" s="20"/>
      <c r="K13" s="20"/>
      <c r="L13" s="13"/>
      <c r="N13" s="4" t="s">
        <v>6</v>
      </c>
    </row>
    <row r="14" spans="2:14" ht="30" customHeight="1" x14ac:dyDescent="0.25">
      <c r="B14" s="48" t="str">
        <f>HYPERLINK("#'5. ESS Risk'!N14","5.ENVIRONMENTAL AND SOCIAL SAFEGUARDS (ESS):RISKS FROM THE PROJECT")</f>
        <v>5.ENVIRONMENTAL AND SOCIAL SAFEGUARDS (ESS):RISKS FROM THE PROJECT</v>
      </c>
      <c r="C14" s="11"/>
      <c r="D14" s="11"/>
      <c r="E14" s="11"/>
      <c r="F14" s="11"/>
      <c r="G14" s="11"/>
      <c r="H14" s="20"/>
      <c r="I14" s="20"/>
      <c r="J14" s="20"/>
      <c r="K14" s="20"/>
      <c r="L14" s="13"/>
    </row>
    <row r="15" spans="2:14" ht="30" customHeight="1" x14ac:dyDescent="0.25">
      <c r="B15" s="48" t="str">
        <f>HYPERLINK("#'6. Risks to the project'!N15","6. RISKS TO THE PROJECT")</f>
        <v>6. RISKS TO THE PROJECT</v>
      </c>
      <c r="C15" s="12"/>
      <c r="D15" s="20"/>
      <c r="E15" s="12"/>
      <c r="F15" s="12"/>
      <c r="G15" s="12"/>
      <c r="H15" s="12"/>
      <c r="I15" s="12"/>
      <c r="J15" s="12"/>
      <c r="K15" s="12"/>
      <c r="L15" s="13"/>
    </row>
    <row r="16" spans="2:14" ht="30" customHeight="1" x14ac:dyDescent="0.25">
      <c r="B16" s="48" t="str">
        <f>HYPERLINK("#'7. Follow-up on Mid-term review'!N16","7. FOLLOW-UP ON MID-TERM REVIEW OR SUPERVISION MISSION")</f>
        <v>7. FOLLOW-UP ON MID-TERM REVIEW OR SUPERVISION MISSION</v>
      </c>
      <c r="C16" s="12"/>
      <c r="D16" s="12"/>
      <c r="E16" s="12"/>
      <c r="F16" s="12"/>
      <c r="G16" s="20"/>
      <c r="H16" s="12"/>
      <c r="I16" s="12"/>
      <c r="J16" s="12"/>
      <c r="K16" s="12"/>
      <c r="L16" s="13"/>
    </row>
    <row r="17" spans="2:21" ht="30" customHeight="1" x14ac:dyDescent="0.25">
      <c r="B17" s="48" t="str">
        <f>HYPERLINK("#'8. Minor project amendments'!N17","8. MINOR PROJECT AMENDMENTS")</f>
        <v>8. MINOR PROJECT AMENDMENTS</v>
      </c>
      <c r="C17" s="12"/>
      <c r="D17" s="12"/>
      <c r="E17" s="20"/>
      <c r="F17" s="12"/>
      <c r="G17" s="12"/>
      <c r="H17" s="12"/>
      <c r="I17" s="12"/>
      <c r="J17" s="12"/>
      <c r="K17" s="12"/>
      <c r="L17" s="13"/>
    </row>
    <row r="18" spans="2:21" ht="30" customHeight="1" x14ac:dyDescent="0.25">
      <c r="B18" s="48" t="str">
        <f>HYPERLINK("#'9. Stakeholders' Engagement'!N18","9. STAKEHOLDERS' ENGAGEMENT")</f>
        <v>9. STAKEHOLDERS' ENGAGEMENT</v>
      </c>
      <c r="C18" s="12"/>
      <c r="D18" s="12"/>
      <c r="E18" s="20"/>
      <c r="F18" s="12"/>
      <c r="G18" s="12"/>
      <c r="H18" s="12"/>
      <c r="I18" s="12"/>
      <c r="J18" s="12"/>
      <c r="K18" s="12"/>
      <c r="L18" s="13"/>
    </row>
    <row r="19" spans="2:21" ht="30" customHeight="1" x14ac:dyDescent="0.25">
      <c r="B19" s="48" t="str">
        <f>HYPERLINK("#'10. Gender Mainstreaming'!N19","10. GENDER MAINSTREAMING")</f>
        <v>10. GENDER MAINSTREAMING</v>
      </c>
      <c r="C19" s="12"/>
      <c r="D19" s="12"/>
      <c r="E19" s="20"/>
      <c r="F19" s="12"/>
      <c r="G19" s="12"/>
      <c r="H19" s="12"/>
      <c r="I19" s="12"/>
      <c r="J19" s="12"/>
      <c r="K19" s="12"/>
      <c r="L19" s="13"/>
    </row>
    <row r="20" spans="2:21" ht="30" customHeight="1" x14ac:dyDescent="0.25">
      <c r="B20" s="48" t="str">
        <f>HYPERLINK("#'11. Knowledge Management'!N20","11. KNOWLEDGE MANAGEMENT ACTIVITIES")</f>
        <v>11. KNOWLEDGE MANAGEMENT ACTIVITIES</v>
      </c>
      <c r="C20" s="12"/>
      <c r="D20" s="12"/>
      <c r="E20" s="12"/>
      <c r="F20" s="20"/>
      <c r="G20" s="12"/>
      <c r="H20" s="12"/>
      <c r="I20" s="12"/>
      <c r="J20" s="12"/>
      <c r="K20" s="12"/>
      <c r="L20" s="13"/>
    </row>
    <row r="21" spans="2:21" ht="30" customHeight="1" x14ac:dyDescent="0.25">
      <c r="B21" s="48" t="str">
        <f>HYPERLINK("#'12. Indigenous &amp; Local Involve.'!N21","12. INDIGENOUS PEOPLES AND LOCAL COMMUNITIES INVOLVEMENT")</f>
        <v>12. INDIGENOUS PEOPLES AND LOCAL COMMUNITIES INVOLVEMENT</v>
      </c>
      <c r="C21" s="12"/>
      <c r="D21" s="12"/>
      <c r="E21" s="12"/>
      <c r="F21" s="12"/>
      <c r="G21" s="20"/>
      <c r="H21" s="12"/>
      <c r="I21" s="12"/>
      <c r="J21" s="12"/>
      <c r="K21" s="12"/>
      <c r="L21" s="13"/>
    </row>
    <row r="22" spans="2:21" ht="30" customHeight="1" x14ac:dyDescent="0.25">
      <c r="B22" s="48" t="str">
        <f>HYPERLINK("#'13. Co-Financing Table'!N22","13. CO-FINANCING TABLE")</f>
        <v>13. CO-FINANCING TABLE</v>
      </c>
      <c r="C22" s="12"/>
      <c r="D22" s="20"/>
      <c r="E22" s="12"/>
      <c r="F22" s="12"/>
      <c r="G22" s="12"/>
      <c r="H22" s="12"/>
      <c r="I22" s="12"/>
      <c r="J22" s="12"/>
      <c r="K22" s="12"/>
      <c r="L22" s="13"/>
      <c r="M22" s="100"/>
      <c r="N22" s="100"/>
      <c r="O22" s="100"/>
      <c r="P22" s="100"/>
      <c r="Q22" s="100"/>
      <c r="R22" s="100"/>
      <c r="S22" s="100"/>
      <c r="T22" s="100"/>
      <c r="U22" s="100"/>
    </row>
    <row r="23" spans="2:21" ht="30" customHeight="1" x14ac:dyDescent="0.25">
      <c r="B23" s="48" t="str">
        <f>HYPERLINK("#'14. GEO Location'!N23","14. GEO LOCATION INFORMATION")</f>
        <v>14. GEO LOCATION INFORMATION</v>
      </c>
      <c r="C23" s="12"/>
      <c r="D23" s="12"/>
      <c r="E23" s="20"/>
      <c r="F23" s="12"/>
      <c r="G23" s="12"/>
      <c r="H23" s="12"/>
      <c r="I23" s="12"/>
      <c r="J23" s="12"/>
      <c r="K23" s="12"/>
      <c r="L23" s="13"/>
      <c r="M23" s="124"/>
      <c r="N23" s="100"/>
      <c r="O23" s="100"/>
      <c r="P23" s="100"/>
      <c r="Q23" s="100"/>
      <c r="R23" s="100"/>
      <c r="S23" s="100"/>
      <c r="T23" s="128"/>
      <c r="U23" s="100"/>
    </row>
    <row r="24" spans="2:21" ht="30" customHeight="1" x14ac:dyDescent="0.25">
      <c r="B24" s="25" t="str">
        <f>HYPERLINK("#'Annex'!N26","Annex. Monitoring Area-based GEF Core Indicator Commitments and Progress with FERM")</f>
        <v>Annex. Monitoring Area-based GEF Core Indicator Commitments and Progress with FERM</v>
      </c>
      <c r="C24" s="4"/>
      <c r="D24" s="4"/>
      <c r="E24" s="4"/>
      <c r="F24" s="4"/>
      <c r="G24" s="4"/>
      <c r="H24" s="4"/>
      <c r="I24" s="4"/>
      <c r="J24" s="21"/>
      <c r="K24" s="4"/>
      <c r="L24" s="14"/>
      <c r="M24" s="129"/>
      <c r="N24" s="100"/>
      <c r="O24" s="100"/>
      <c r="P24" s="100"/>
      <c r="Q24" s="100"/>
      <c r="R24" s="100"/>
      <c r="S24" s="100"/>
      <c r="T24" s="100"/>
      <c r="U24" s="100"/>
    </row>
    <row r="25" spans="2:21" x14ac:dyDescent="0.25">
      <c r="M25" s="130"/>
      <c r="N25" s="100"/>
      <c r="O25" s="100"/>
      <c r="P25" s="100"/>
      <c r="Q25" s="100"/>
      <c r="R25" s="100"/>
      <c r="S25" s="100"/>
      <c r="T25" s="100"/>
      <c r="U25" s="100"/>
    </row>
    <row r="26" spans="2:21" x14ac:dyDescent="0.25">
      <c r="M26" s="130"/>
      <c r="N26" s="100"/>
      <c r="O26" s="100"/>
      <c r="P26" s="100"/>
      <c r="Q26" s="100"/>
      <c r="R26" s="100"/>
      <c r="S26" s="100"/>
      <c r="T26" s="100"/>
      <c r="U26" s="100"/>
    </row>
    <row r="27" spans="2:21" x14ac:dyDescent="0.25">
      <c r="B27" s="29" t="s">
        <v>7</v>
      </c>
      <c r="C27" s="29"/>
      <c r="M27" s="130"/>
      <c r="N27" s="100"/>
      <c r="O27" s="100"/>
      <c r="P27" s="100"/>
      <c r="Q27" s="100"/>
      <c r="R27" s="100"/>
      <c r="S27" s="100"/>
      <c r="T27" s="100"/>
      <c r="U27" s="100"/>
    </row>
    <row r="28" spans="2:21" x14ac:dyDescent="0.25">
      <c r="B28" t="s">
        <v>8</v>
      </c>
      <c r="C28" s="29"/>
      <c r="M28" s="130"/>
      <c r="N28" s="100"/>
      <c r="O28" s="100"/>
      <c r="P28" s="100"/>
      <c r="Q28" s="100"/>
      <c r="R28" s="100"/>
      <c r="S28" s="100"/>
      <c r="T28" s="100"/>
      <c r="U28" s="100"/>
    </row>
    <row r="29" spans="2:21" x14ac:dyDescent="0.25">
      <c r="B29" s="64" t="s">
        <v>9</v>
      </c>
      <c r="M29" s="129"/>
      <c r="N29" s="100"/>
      <c r="O29" s="100"/>
      <c r="P29" s="100"/>
      <c r="Q29" s="100"/>
      <c r="R29" s="100"/>
      <c r="S29" s="100"/>
      <c r="T29" s="100"/>
      <c r="U29" s="100"/>
    </row>
    <row r="30" spans="2:21" x14ac:dyDescent="0.25">
      <c r="B30" t="s">
        <v>10</v>
      </c>
      <c r="M30" s="100"/>
      <c r="N30" s="100"/>
      <c r="O30" s="100"/>
      <c r="P30" s="100"/>
      <c r="Q30" s="100"/>
      <c r="R30" s="100"/>
      <c r="S30" s="100"/>
      <c r="T30" s="100"/>
      <c r="U30" s="100"/>
    </row>
    <row r="31" spans="2:21" x14ac:dyDescent="0.25">
      <c r="B31" t="s">
        <v>11</v>
      </c>
      <c r="M31" s="100"/>
      <c r="N31" s="100"/>
      <c r="O31" s="100"/>
      <c r="P31" s="100"/>
      <c r="Q31" s="100"/>
      <c r="R31" s="100"/>
      <c r="S31" s="100"/>
      <c r="T31" s="100"/>
      <c r="U31" s="100"/>
    </row>
    <row r="32" spans="2:21" ht="19.5" customHeight="1" x14ac:dyDescent="0.3">
      <c r="M32" s="108"/>
    </row>
  </sheetData>
  <sheetProtection sheet="1" objects="1" scenarios="1" formatColumns="0" formatRows="0"/>
  <mergeCells count="3">
    <mergeCell ref="B7:K7"/>
    <mergeCell ref="B6:K6"/>
    <mergeCell ref="B8:K8"/>
  </mergeCells>
  <hyperlinks>
    <hyperlink ref="B27" r:id="rId1" display="DISCLAIMER: All data and text entered in the PIR will be publicly available on the GEF website (click here). " xr:uid="{00000000-0004-0000-0000-000000000000}"/>
    <hyperlink ref="B28" r:id="rId2" display="All data and text entered in the PIR will be publicly available on the GEF website (click here). " xr:uid="{00000000-0004-0000-0000-000001000000}"/>
    <hyperlink ref="B29"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140" zoomScaleNormal="100" zoomScaleSheetLayoutView="140" workbookViewId="0">
      <selection activeCell="F9" sqref="F9"/>
    </sheetView>
  </sheetViews>
  <sheetFormatPr defaultColWidth="8.85546875" defaultRowHeight="15" x14ac:dyDescent="0.25"/>
  <cols>
    <col min="1" max="1" width="104.28515625" customWidth="1"/>
  </cols>
  <sheetData>
    <row r="1" spans="1:1" x14ac:dyDescent="0.25">
      <c r="A1" s="2"/>
    </row>
    <row r="2" spans="1:1" x14ac:dyDescent="0.25">
      <c r="A2" s="34" t="s">
        <v>667</v>
      </c>
    </row>
    <row r="3" spans="1:1" x14ac:dyDescent="0.25">
      <c r="A3" s="23"/>
    </row>
    <row r="4" spans="1:1" ht="84" customHeight="1" x14ac:dyDescent="0.25">
      <c r="A4" s="35" t="s">
        <v>668</v>
      </c>
    </row>
    <row r="5" spans="1:1" x14ac:dyDescent="0.25">
      <c r="A5" s="36" t="s">
        <v>669</v>
      </c>
    </row>
    <row r="6" spans="1:1" x14ac:dyDescent="0.25">
      <c r="A6" s="33" t="s">
        <v>670</v>
      </c>
    </row>
    <row r="7" spans="1:1" ht="15" customHeight="1" x14ac:dyDescent="0.25">
      <c r="A7" s="33" t="s">
        <v>671</v>
      </c>
    </row>
    <row r="8" spans="1:1" ht="15.75" customHeight="1" x14ac:dyDescent="0.25">
      <c r="A8" s="33" t="s">
        <v>672</v>
      </c>
    </row>
    <row r="9" spans="1:1" x14ac:dyDescent="0.25">
      <c r="A9" s="33" t="s">
        <v>673</v>
      </c>
    </row>
    <row r="10" spans="1:1" x14ac:dyDescent="0.25">
      <c r="A10" s="7"/>
    </row>
    <row r="11" spans="1:1" x14ac:dyDescent="0.25">
      <c r="A11" s="7"/>
    </row>
    <row r="12" spans="1:1" x14ac:dyDescent="0.25">
      <c r="A12" s="7"/>
    </row>
    <row r="13" spans="1:1" x14ac:dyDescent="0.25">
      <c r="A13" s="7"/>
    </row>
    <row r="14" spans="1:1" x14ac:dyDescent="0.25">
      <c r="A14" s="2"/>
    </row>
    <row r="15" spans="1:1" x14ac:dyDescent="0.25">
      <c r="A15" s="2"/>
    </row>
    <row r="16" spans="1:1" x14ac:dyDescent="0.25">
      <c r="A16" s="2"/>
    </row>
    <row r="17" spans="1:1" x14ac:dyDescent="0.25">
      <c r="A17" s="2"/>
    </row>
    <row r="18" spans="1:1" x14ac:dyDescent="0.25">
      <c r="A18" s="2"/>
    </row>
    <row r="19" spans="1:1" x14ac:dyDescent="0.25">
      <c r="A19" s="2"/>
    </row>
    <row r="20" spans="1:1" x14ac:dyDescent="0.25">
      <c r="A20" s="2"/>
    </row>
    <row r="21" spans="1:1" x14ac:dyDescent="0.25">
      <c r="A21" s="2"/>
    </row>
    <row r="22" spans="1:1" x14ac:dyDescent="0.25">
      <c r="A22" s="2"/>
    </row>
    <row r="23" spans="1:1" x14ac:dyDescent="0.25">
      <c r="A23" s="2"/>
    </row>
    <row r="24" spans="1:1" ht="16.5" customHeight="1" x14ac:dyDescent="0.25">
      <c r="A24" s="263" t="s">
        <v>674</v>
      </c>
    </row>
    <row r="25" spans="1:1" x14ac:dyDescent="0.25">
      <c r="A25" s="197"/>
    </row>
    <row r="26" spans="1:1" x14ac:dyDescent="0.25">
      <c r="A26" s="197"/>
    </row>
    <row r="27" spans="1:1" x14ac:dyDescent="0.25">
      <c r="A27" s="197"/>
    </row>
    <row r="28" spans="1:1" x14ac:dyDescent="0.25">
      <c r="A28" s="197"/>
    </row>
    <row r="29" spans="1:1" x14ac:dyDescent="0.25">
      <c r="A29" s="197"/>
    </row>
    <row r="30" spans="1:1" x14ac:dyDescent="0.25">
      <c r="A30" s="197"/>
    </row>
    <row r="31" spans="1:1" x14ac:dyDescent="0.25">
      <c r="A31" s="197"/>
    </row>
    <row r="32" spans="1:1" x14ac:dyDescent="0.25">
      <c r="A32" s="2"/>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M82"/>
  <sheetViews>
    <sheetView showGridLines="0" tabSelected="1" showWhiteSpace="0" view="pageBreakPreview" zoomScaleNormal="100" zoomScaleSheetLayoutView="100" workbookViewId="0">
      <selection activeCell="K10" sqref="K10"/>
    </sheetView>
  </sheetViews>
  <sheetFormatPr defaultColWidth="8.85546875" defaultRowHeight="15" x14ac:dyDescent="0.25"/>
  <cols>
    <col min="1" max="1" width="2" customWidth="1"/>
    <col min="4" max="4" width="17.42578125" customWidth="1"/>
    <col min="10" max="11" width="18.85546875" customWidth="1"/>
  </cols>
  <sheetData>
    <row r="1" spans="2:13" ht="17.100000000000001" customHeight="1" x14ac:dyDescent="0.3">
      <c r="L1" s="106"/>
    </row>
    <row r="2" spans="2:13" ht="17.100000000000001" customHeight="1" x14ac:dyDescent="0.3">
      <c r="B2" s="233" t="s">
        <v>12</v>
      </c>
      <c r="C2" s="197"/>
      <c r="D2" s="197"/>
      <c r="E2" s="197"/>
      <c r="F2" s="197"/>
      <c r="G2" s="197"/>
      <c r="H2" s="197"/>
      <c r="I2" s="197"/>
      <c r="J2" s="197"/>
      <c r="K2" s="133"/>
      <c r="L2" s="42"/>
      <c r="M2" s="43"/>
    </row>
    <row r="3" spans="2:13" ht="17.45" customHeight="1" x14ac:dyDescent="0.3">
      <c r="B3" s="238" t="s">
        <v>13</v>
      </c>
      <c r="C3" s="197"/>
      <c r="D3" s="197"/>
      <c r="E3" s="197"/>
      <c r="F3" s="197"/>
      <c r="G3" s="197"/>
      <c r="H3" s="197"/>
      <c r="I3" s="197"/>
      <c r="J3" s="197"/>
      <c r="K3" s="134"/>
      <c r="L3" s="116"/>
      <c r="M3" s="43"/>
    </row>
    <row r="4" spans="2:13" ht="17.45" customHeight="1" x14ac:dyDescent="0.3">
      <c r="B4" s="218" t="s">
        <v>14</v>
      </c>
      <c r="C4" s="204"/>
      <c r="D4" s="205"/>
      <c r="E4" s="223" t="s">
        <v>15</v>
      </c>
      <c r="F4" s="204"/>
      <c r="G4" s="204"/>
      <c r="H4" s="204"/>
      <c r="I4" s="204"/>
      <c r="J4" s="205"/>
      <c r="K4" s="135"/>
      <c r="L4" s="136"/>
      <c r="M4" s="43"/>
    </row>
    <row r="5" spans="2:13" ht="22.5" customHeight="1" x14ac:dyDescent="0.3">
      <c r="B5" s="218" t="s">
        <v>16</v>
      </c>
      <c r="C5" s="204"/>
      <c r="D5" s="205"/>
      <c r="E5" s="215" t="s">
        <v>17</v>
      </c>
      <c r="F5" s="204"/>
      <c r="G5" s="204"/>
      <c r="H5" s="204"/>
      <c r="I5" s="204"/>
      <c r="J5" s="205"/>
      <c r="K5" s="135"/>
      <c r="L5" s="107"/>
      <c r="M5" s="44"/>
    </row>
    <row r="6" spans="2:13" ht="48.75" customHeight="1" x14ac:dyDescent="0.3">
      <c r="B6" s="237" t="s">
        <v>18</v>
      </c>
      <c r="C6" s="204"/>
      <c r="D6" s="205"/>
      <c r="E6" s="212" t="s">
        <v>19</v>
      </c>
      <c r="F6" s="204"/>
      <c r="G6" s="204"/>
      <c r="H6" s="204"/>
      <c r="I6" s="204"/>
      <c r="J6" s="205"/>
      <c r="K6" s="135"/>
      <c r="L6" s="107"/>
      <c r="M6" s="44"/>
    </row>
    <row r="7" spans="2:13" ht="17.45" customHeight="1" x14ac:dyDescent="0.3">
      <c r="B7" s="218" t="s">
        <v>20</v>
      </c>
      <c r="C7" s="204"/>
      <c r="D7" s="205"/>
      <c r="E7" s="223" t="s">
        <v>21</v>
      </c>
      <c r="F7" s="204"/>
      <c r="G7" s="204"/>
      <c r="H7" s="204"/>
      <c r="I7" s="204"/>
      <c r="J7" s="205"/>
      <c r="K7" s="137"/>
      <c r="L7" s="44"/>
      <c r="M7" s="44"/>
    </row>
    <row r="8" spans="2:13" ht="17.45" customHeight="1" x14ac:dyDescent="0.3">
      <c r="B8" s="218" t="s">
        <v>22</v>
      </c>
      <c r="C8" s="204"/>
      <c r="D8" s="205"/>
      <c r="E8" s="223" t="s">
        <v>23</v>
      </c>
      <c r="F8" s="204"/>
      <c r="G8" s="204"/>
      <c r="H8" s="204"/>
      <c r="I8" s="204"/>
      <c r="J8" s="205"/>
      <c r="K8" s="137"/>
      <c r="L8" s="44"/>
      <c r="M8" s="44"/>
    </row>
    <row r="9" spans="2:13" ht="20.25" customHeight="1" x14ac:dyDescent="0.3">
      <c r="B9" s="218" t="s">
        <v>24</v>
      </c>
      <c r="C9" s="204"/>
      <c r="D9" s="205"/>
      <c r="E9" s="215" t="s">
        <v>25</v>
      </c>
      <c r="F9" s="204"/>
      <c r="G9" s="204"/>
      <c r="H9" s="204"/>
      <c r="I9" s="204"/>
      <c r="J9" s="205"/>
      <c r="K9" s="135"/>
      <c r="L9" s="44"/>
      <c r="M9" s="44"/>
    </row>
    <row r="10" spans="2:13" ht="27.75" customHeight="1" x14ac:dyDescent="0.3">
      <c r="B10" s="218" t="s">
        <v>26</v>
      </c>
      <c r="C10" s="204"/>
      <c r="D10" s="205"/>
      <c r="E10" s="215" t="s">
        <v>27</v>
      </c>
      <c r="F10" s="204"/>
      <c r="G10" s="204"/>
      <c r="H10" s="204"/>
      <c r="I10" s="204"/>
      <c r="J10" s="205"/>
      <c r="K10" s="135"/>
      <c r="L10" s="44"/>
      <c r="M10" s="44"/>
    </row>
    <row r="11" spans="2:13" ht="42.75" customHeight="1" x14ac:dyDescent="0.3">
      <c r="B11" s="218" t="s">
        <v>28</v>
      </c>
      <c r="C11" s="204"/>
      <c r="D11" s="205"/>
      <c r="E11" s="223" t="s">
        <v>29</v>
      </c>
      <c r="F11" s="204"/>
      <c r="G11" s="204"/>
      <c r="H11" s="204"/>
      <c r="I11" s="204"/>
      <c r="J11" s="205"/>
      <c r="K11" s="137"/>
      <c r="L11" s="44"/>
      <c r="M11" s="44"/>
    </row>
    <row r="12" spans="2:13" ht="17.45" customHeight="1" x14ac:dyDescent="0.3">
      <c r="B12" s="218" t="s">
        <v>30</v>
      </c>
      <c r="C12" s="204"/>
      <c r="D12" s="205"/>
      <c r="E12" s="223" t="s">
        <v>31</v>
      </c>
      <c r="F12" s="204"/>
      <c r="G12" s="204"/>
      <c r="H12" s="204"/>
      <c r="I12" s="204"/>
      <c r="J12" s="205"/>
      <c r="K12" s="137"/>
      <c r="L12" s="44"/>
      <c r="M12" s="44"/>
    </row>
    <row r="13" spans="2:13" ht="17.45" customHeight="1" x14ac:dyDescent="0.3">
      <c r="B13" s="225" t="s">
        <v>32</v>
      </c>
      <c r="C13" s="197"/>
      <c r="D13" s="197"/>
      <c r="E13" s="197"/>
      <c r="F13" s="197"/>
      <c r="G13" s="197"/>
      <c r="H13" s="197"/>
      <c r="I13" s="197"/>
      <c r="J13" s="197"/>
      <c r="K13" s="138"/>
      <c r="L13" s="44"/>
      <c r="M13" s="44"/>
    </row>
    <row r="14" spans="2:13" ht="17.45" customHeight="1" x14ac:dyDescent="0.3">
      <c r="B14" s="218" t="s">
        <v>33</v>
      </c>
      <c r="C14" s="204"/>
      <c r="D14" s="205"/>
      <c r="E14" s="200">
        <v>44286</v>
      </c>
      <c r="F14" s="201"/>
      <c r="G14" s="201"/>
      <c r="H14" s="201"/>
      <c r="I14" s="201"/>
      <c r="J14" s="202"/>
      <c r="K14" s="139"/>
      <c r="L14" s="110"/>
      <c r="M14" s="44"/>
    </row>
    <row r="15" spans="2:13" ht="15.95" customHeight="1" x14ac:dyDescent="0.3">
      <c r="B15" s="218" t="s">
        <v>34</v>
      </c>
      <c r="C15" s="204"/>
      <c r="D15" s="205"/>
      <c r="E15" s="200">
        <v>44516</v>
      </c>
      <c r="F15" s="201"/>
      <c r="G15" s="201"/>
      <c r="H15" s="201"/>
      <c r="I15" s="201"/>
      <c r="J15" s="202"/>
      <c r="K15" s="140"/>
      <c r="L15" s="44"/>
      <c r="M15" s="44"/>
    </row>
    <row r="16" spans="2:13" ht="16.5" customHeight="1" x14ac:dyDescent="0.3">
      <c r="B16" s="218" t="s">
        <v>35</v>
      </c>
      <c r="C16" s="204"/>
      <c r="D16" s="205"/>
      <c r="E16" s="220">
        <v>44593</v>
      </c>
      <c r="F16" s="201"/>
      <c r="G16" s="201"/>
      <c r="H16" s="201"/>
      <c r="I16" s="201"/>
      <c r="J16" s="202"/>
      <c r="K16" s="141"/>
      <c r="L16" s="45"/>
      <c r="M16" s="44"/>
    </row>
    <row r="17" spans="2:13" ht="15.95" customHeight="1" x14ac:dyDescent="0.3">
      <c r="B17" s="218" t="s">
        <v>36</v>
      </c>
      <c r="C17" s="204"/>
      <c r="D17" s="205"/>
      <c r="E17" s="200">
        <v>44865</v>
      </c>
      <c r="F17" s="201"/>
      <c r="G17" s="201"/>
      <c r="H17" s="201"/>
      <c r="I17" s="201"/>
      <c r="J17" s="202"/>
      <c r="K17" s="142"/>
      <c r="L17" s="110"/>
      <c r="M17" s="44"/>
    </row>
    <row r="18" spans="2:13" ht="18" customHeight="1" x14ac:dyDescent="0.3">
      <c r="B18" s="203" t="s">
        <v>37</v>
      </c>
      <c r="C18" s="204"/>
      <c r="D18" s="205"/>
      <c r="E18" s="200">
        <v>45689</v>
      </c>
      <c r="F18" s="201"/>
      <c r="G18" s="201"/>
      <c r="H18" s="201"/>
      <c r="I18" s="201"/>
      <c r="J18" s="202"/>
      <c r="K18" s="139"/>
      <c r="L18" s="44"/>
      <c r="M18" s="44"/>
    </row>
    <row r="19" spans="2:13" ht="29.45" customHeight="1" x14ac:dyDescent="0.3">
      <c r="B19" s="218" t="s">
        <v>38</v>
      </c>
      <c r="C19" s="204"/>
      <c r="D19" s="205"/>
      <c r="E19" s="220" t="s">
        <v>39</v>
      </c>
      <c r="F19" s="201"/>
      <c r="G19" s="201"/>
      <c r="H19" s="201"/>
      <c r="I19" s="201"/>
      <c r="J19" s="202"/>
      <c r="K19" s="139"/>
      <c r="L19" s="43"/>
      <c r="M19" s="43"/>
    </row>
    <row r="20" spans="2:13" ht="14.45" customHeight="1" x14ac:dyDescent="0.3">
      <c r="B20" s="218" t="s">
        <v>40</v>
      </c>
      <c r="C20" s="204"/>
      <c r="D20" s="205"/>
      <c r="E20" s="200" t="s">
        <v>678</v>
      </c>
      <c r="F20" s="201"/>
      <c r="G20" s="201"/>
      <c r="H20" s="201"/>
      <c r="I20" s="201"/>
      <c r="J20" s="202"/>
      <c r="K20" s="137"/>
      <c r="L20" s="43"/>
      <c r="M20" s="43"/>
    </row>
    <row r="21" spans="2:13" ht="14.45" customHeight="1" x14ac:dyDescent="0.3">
      <c r="B21" s="218" t="s">
        <v>41</v>
      </c>
      <c r="C21" s="204"/>
      <c r="D21" s="205"/>
      <c r="E21" s="200" t="s">
        <v>679</v>
      </c>
      <c r="F21" s="201"/>
      <c r="G21" s="201"/>
      <c r="H21" s="201"/>
      <c r="I21" s="201"/>
      <c r="J21" s="202"/>
      <c r="K21" s="137"/>
      <c r="L21" s="43"/>
      <c r="M21" s="43"/>
    </row>
    <row r="22" spans="2:13" ht="17.45" customHeight="1" x14ac:dyDescent="0.3">
      <c r="B22" s="230" t="s">
        <v>42</v>
      </c>
      <c r="C22" s="197"/>
      <c r="D22" s="197"/>
      <c r="E22" s="197"/>
      <c r="F22" s="197"/>
      <c r="G22" s="197"/>
      <c r="H22" s="197"/>
      <c r="I22" s="197"/>
      <c r="J22" s="143"/>
      <c r="K22" s="143"/>
      <c r="L22" s="43"/>
      <c r="M22" s="43"/>
    </row>
    <row r="23" spans="2:13" ht="15" customHeight="1" x14ac:dyDescent="0.3">
      <c r="B23" s="218" t="s">
        <v>43</v>
      </c>
      <c r="C23" s="204"/>
      <c r="D23" s="205"/>
      <c r="E23" s="221">
        <v>1319863</v>
      </c>
      <c r="F23" s="204"/>
      <c r="G23" s="204"/>
      <c r="H23" s="204"/>
      <c r="I23" s="204"/>
      <c r="J23" s="205"/>
      <c r="K23" s="144"/>
      <c r="L23" s="43"/>
      <c r="M23" s="43"/>
    </row>
    <row r="24" spans="2:13" ht="28.5" customHeight="1" x14ac:dyDescent="0.3">
      <c r="B24" s="218" t="s">
        <v>44</v>
      </c>
      <c r="C24" s="204"/>
      <c r="D24" s="205"/>
      <c r="E24" s="221">
        <v>980029.72</v>
      </c>
      <c r="F24" s="204"/>
      <c r="G24" s="204"/>
      <c r="H24" s="204"/>
      <c r="I24" s="204"/>
      <c r="J24" s="205"/>
      <c r="K24" s="142"/>
      <c r="L24" s="44"/>
      <c r="M24" s="43"/>
    </row>
    <row r="25" spans="2:13" ht="15" customHeight="1" x14ac:dyDescent="0.3">
      <c r="B25" s="218" t="s">
        <v>45</v>
      </c>
      <c r="C25" s="204"/>
      <c r="D25" s="205"/>
      <c r="E25" s="221">
        <f>'13. Co-Financing Table'!K19</f>
        <v>460000</v>
      </c>
      <c r="F25" s="204"/>
      <c r="G25" s="204"/>
      <c r="H25" s="204"/>
      <c r="I25" s="204"/>
      <c r="J25" s="205"/>
      <c r="K25" s="144"/>
      <c r="M25" s="43"/>
    </row>
    <row r="26" spans="2:13" ht="31.5" customHeight="1" x14ac:dyDescent="0.3">
      <c r="B26" s="218" t="s">
        <v>46</v>
      </c>
      <c r="C26" s="204"/>
      <c r="D26" s="205"/>
      <c r="E26" s="221">
        <v>460000</v>
      </c>
      <c r="F26" s="204"/>
      <c r="G26" s="204"/>
      <c r="H26" s="204"/>
      <c r="I26" s="204"/>
      <c r="J26" s="205"/>
      <c r="K26" s="144"/>
      <c r="L26" s="116"/>
      <c r="M26" s="43"/>
    </row>
    <row r="27" spans="2:13" ht="17.45" customHeight="1" x14ac:dyDescent="0.3">
      <c r="B27" s="230" t="s">
        <v>47</v>
      </c>
      <c r="C27" s="197"/>
      <c r="D27" s="197"/>
      <c r="E27" s="197"/>
      <c r="F27" s="197"/>
      <c r="G27" s="197"/>
      <c r="H27" s="197"/>
      <c r="I27" s="197"/>
      <c r="J27" s="145"/>
      <c r="K27" s="145"/>
      <c r="L27" s="43"/>
      <c r="M27" s="43"/>
    </row>
    <row r="28" spans="2:13" ht="27.6" customHeight="1" x14ac:dyDescent="0.3">
      <c r="B28" s="218" t="s">
        <v>48</v>
      </c>
      <c r="C28" s="204"/>
      <c r="D28" s="205"/>
      <c r="E28" s="220">
        <v>45784</v>
      </c>
      <c r="F28" s="201"/>
      <c r="G28" s="201"/>
      <c r="H28" s="201"/>
      <c r="I28" s="201"/>
      <c r="J28" s="202"/>
      <c r="K28" s="139"/>
      <c r="L28" s="43"/>
      <c r="M28" s="43"/>
    </row>
    <row r="29" spans="2:13" ht="17.45" customHeight="1" x14ac:dyDescent="0.3">
      <c r="B29" s="218" t="s">
        <v>49</v>
      </c>
      <c r="C29" s="204"/>
      <c r="D29" s="205"/>
      <c r="E29" s="200" t="s">
        <v>678</v>
      </c>
      <c r="F29" s="201"/>
      <c r="G29" s="201"/>
      <c r="H29" s="201"/>
      <c r="I29" s="201"/>
      <c r="J29" s="202"/>
      <c r="K29" s="137"/>
      <c r="L29" s="43"/>
      <c r="M29" s="43"/>
    </row>
    <row r="30" spans="2:13" ht="27.6" customHeight="1" x14ac:dyDescent="0.3">
      <c r="B30" s="218" t="s">
        <v>50</v>
      </c>
      <c r="C30" s="204"/>
      <c r="D30" s="205"/>
      <c r="E30" s="200" t="s">
        <v>678</v>
      </c>
      <c r="F30" s="201"/>
      <c r="G30" s="201"/>
      <c r="H30" s="201"/>
      <c r="I30" s="201"/>
      <c r="J30" s="202"/>
      <c r="K30" s="137"/>
      <c r="L30" s="43"/>
      <c r="M30" s="43"/>
    </row>
    <row r="31" spans="2:13" ht="21" customHeight="1" x14ac:dyDescent="0.3">
      <c r="B31" s="218" t="s">
        <v>51</v>
      </c>
      <c r="C31" s="204"/>
      <c r="D31" s="205"/>
      <c r="E31" s="220" t="s">
        <v>680</v>
      </c>
      <c r="F31" s="201"/>
      <c r="G31" s="201"/>
      <c r="H31" s="201"/>
      <c r="I31" s="201"/>
      <c r="J31" s="202"/>
      <c r="K31" s="146"/>
      <c r="L31" s="44"/>
      <c r="M31" s="43"/>
    </row>
    <row r="32" spans="2:13" ht="20.100000000000001" customHeight="1" x14ac:dyDescent="0.3">
      <c r="B32" s="219" t="s">
        <v>52</v>
      </c>
      <c r="C32" s="197"/>
      <c r="D32" s="197"/>
      <c r="E32" s="197"/>
      <c r="F32" s="197"/>
      <c r="G32" s="197"/>
      <c r="H32" s="197"/>
      <c r="I32" s="197"/>
      <c r="J32" s="147"/>
      <c r="K32" s="147"/>
      <c r="L32" s="43"/>
      <c r="M32" s="43"/>
    </row>
    <row r="33" spans="2:13" ht="27.6" customHeight="1" x14ac:dyDescent="0.3">
      <c r="B33" s="218" t="s">
        <v>53</v>
      </c>
      <c r="C33" s="204"/>
      <c r="D33" s="205"/>
      <c r="E33" s="212" t="str">
        <f ca="1">_xlfn.XLOOKUP(DevScore, NumRating, TxtRating, "Not Rated")</f>
        <v>Moderately Satisfactory (MS)</v>
      </c>
      <c r="F33" s="204"/>
      <c r="G33" s="204"/>
      <c r="H33" s="204"/>
      <c r="I33" s="204"/>
      <c r="J33" s="205"/>
      <c r="K33" s="148"/>
      <c r="L33" s="43"/>
      <c r="M33" s="43"/>
    </row>
    <row r="34" spans="2:13" ht="21" customHeight="1" x14ac:dyDescent="0.3">
      <c r="B34" s="218" t="s">
        <v>54</v>
      </c>
      <c r="C34" s="204"/>
      <c r="D34" s="205"/>
      <c r="E34" s="212" t="str">
        <f>_xlfn.XLOOKUP(ImpScore, NumRating, TxtRating, "Not Rated")</f>
        <v>Satisfactory (S)</v>
      </c>
      <c r="F34" s="204"/>
      <c r="G34" s="204"/>
      <c r="H34" s="204"/>
      <c r="I34" s="204"/>
      <c r="J34" s="205"/>
      <c r="K34" s="148"/>
      <c r="L34" s="43"/>
      <c r="M34" s="43"/>
    </row>
    <row r="35" spans="2:13" ht="21" customHeight="1" x14ac:dyDescent="0.3">
      <c r="B35" s="218" t="s">
        <v>55</v>
      </c>
      <c r="C35" s="204"/>
      <c r="D35" s="205"/>
      <c r="E35" s="212" t="str">
        <f>'6. Risks to the Project'!C30</f>
        <v>Low</v>
      </c>
      <c r="F35" s="204"/>
      <c r="G35" s="204"/>
      <c r="H35" s="204"/>
      <c r="I35" s="204"/>
      <c r="J35" s="205"/>
      <c r="K35" s="148"/>
      <c r="L35" s="43"/>
      <c r="M35" s="43"/>
    </row>
    <row r="36" spans="2:13" ht="17.45" customHeight="1" x14ac:dyDescent="0.3">
      <c r="B36" s="219" t="s">
        <v>56</v>
      </c>
      <c r="C36" s="197"/>
      <c r="D36" s="197"/>
      <c r="E36" s="197"/>
      <c r="F36" s="197"/>
      <c r="G36" s="197"/>
      <c r="H36" s="197"/>
      <c r="I36" s="197"/>
      <c r="J36" s="30"/>
      <c r="K36" s="30"/>
      <c r="L36" s="43"/>
      <c r="M36" s="43"/>
    </row>
    <row r="37" spans="2:13" ht="27.6" customHeight="1" x14ac:dyDescent="0.3">
      <c r="B37" s="218" t="s">
        <v>57</v>
      </c>
      <c r="C37" s="204"/>
      <c r="D37" s="205"/>
      <c r="E37" s="235" t="s">
        <v>58</v>
      </c>
      <c r="F37" s="204"/>
      <c r="G37" s="204"/>
      <c r="H37" s="204"/>
      <c r="I37" s="204"/>
      <c r="J37" s="205"/>
      <c r="K37" s="149"/>
      <c r="L37" s="43"/>
      <c r="M37" s="43"/>
    </row>
    <row r="38" spans="2:13" ht="24.6" customHeight="1" x14ac:dyDescent="0.3">
      <c r="B38" s="222" t="s">
        <v>59</v>
      </c>
      <c r="C38" s="197"/>
      <c r="D38" s="197"/>
      <c r="E38" s="197"/>
      <c r="F38" s="197"/>
      <c r="G38" s="197"/>
      <c r="H38" s="197"/>
      <c r="I38" s="197"/>
      <c r="J38" s="197"/>
      <c r="K38" s="150"/>
      <c r="L38" s="43"/>
      <c r="M38" s="43"/>
    </row>
    <row r="39" spans="2:13" ht="24.6" customHeight="1" x14ac:dyDescent="0.3">
      <c r="B39" s="197"/>
      <c r="C39" s="197"/>
      <c r="D39" s="197"/>
      <c r="E39" s="197"/>
      <c r="F39" s="197"/>
      <c r="G39" s="197"/>
      <c r="H39" s="197"/>
      <c r="I39" s="197"/>
      <c r="J39" s="197"/>
      <c r="K39" s="150"/>
      <c r="L39" s="43"/>
      <c r="M39" s="43"/>
    </row>
    <row r="40" spans="2:13" ht="58.5" customHeight="1" x14ac:dyDescent="0.3">
      <c r="B40" s="197"/>
      <c r="C40" s="197"/>
      <c r="D40" s="197"/>
      <c r="E40" s="197"/>
      <c r="F40" s="197"/>
      <c r="G40" s="197"/>
      <c r="H40" s="197"/>
      <c r="I40" s="197"/>
      <c r="J40" s="197"/>
      <c r="K40" s="150"/>
      <c r="L40" s="43"/>
      <c r="M40" s="43"/>
    </row>
    <row r="41" spans="2:13" ht="17.100000000000001" customHeight="1" x14ac:dyDescent="0.3">
      <c r="B41" s="147"/>
      <c r="C41" s="147"/>
      <c r="D41" s="147"/>
      <c r="E41" s="147"/>
      <c r="F41" s="147"/>
      <c r="G41" s="147"/>
      <c r="H41" s="147"/>
      <c r="I41" s="147"/>
      <c r="J41" s="147"/>
      <c r="K41" s="147"/>
      <c r="L41" s="43"/>
      <c r="M41" s="43"/>
    </row>
    <row r="42" spans="2:13" ht="17.100000000000001" customHeight="1" x14ac:dyDescent="0.3">
      <c r="B42" s="147"/>
      <c r="C42" s="147"/>
      <c r="D42" s="147"/>
      <c r="E42" s="147"/>
      <c r="F42" s="147"/>
      <c r="G42" s="147"/>
      <c r="H42" s="147"/>
      <c r="I42" s="147"/>
      <c r="J42" s="147"/>
      <c r="K42" s="147"/>
      <c r="L42" s="43"/>
      <c r="M42" s="43"/>
    </row>
    <row r="43" spans="2:13" ht="17.45" customHeight="1" x14ac:dyDescent="0.3">
      <c r="B43" s="219" t="s">
        <v>60</v>
      </c>
      <c r="C43" s="197"/>
      <c r="D43" s="197"/>
      <c r="E43" s="197"/>
      <c r="F43" s="197"/>
      <c r="G43" s="197"/>
      <c r="H43" s="197"/>
      <c r="I43" s="197"/>
      <c r="J43" s="30"/>
      <c r="K43" s="30"/>
      <c r="L43" s="51"/>
      <c r="M43" s="43"/>
    </row>
    <row r="44" spans="2:13" ht="17.45" customHeight="1" x14ac:dyDescent="0.3">
      <c r="B44" s="216" t="s">
        <v>61</v>
      </c>
      <c r="C44" s="204"/>
      <c r="D44" s="205"/>
      <c r="E44" s="216" t="s">
        <v>62</v>
      </c>
      <c r="F44" s="204"/>
      <c r="G44" s="204"/>
      <c r="H44" s="205"/>
      <c r="I44" s="234" t="s">
        <v>63</v>
      </c>
      <c r="J44" s="213"/>
      <c r="K44" s="150"/>
      <c r="L44" s="43"/>
      <c r="M44" s="43"/>
    </row>
    <row r="45" spans="2:13" ht="39" customHeight="1" x14ac:dyDescent="0.3">
      <c r="B45" s="224" t="s">
        <v>64</v>
      </c>
      <c r="C45" s="204"/>
      <c r="D45" s="205"/>
      <c r="E45" s="223" t="s">
        <v>65</v>
      </c>
      <c r="F45" s="227"/>
      <c r="G45" s="227"/>
      <c r="H45" s="227"/>
      <c r="I45" s="217" t="s">
        <v>66</v>
      </c>
      <c r="J45" s="217"/>
      <c r="K45" s="151"/>
      <c r="L45" s="43"/>
      <c r="M45" s="43"/>
    </row>
    <row r="46" spans="2:13" ht="30.75" customHeight="1" x14ac:dyDescent="0.3">
      <c r="B46" s="224" t="s">
        <v>67</v>
      </c>
      <c r="C46" s="204"/>
      <c r="D46" s="205"/>
      <c r="E46" s="223" t="s">
        <v>68</v>
      </c>
      <c r="F46" s="227"/>
      <c r="G46" s="227"/>
      <c r="H46" s="227"/>
      <c r="I46" s="217" t="s">
        <v>69</v>
      </c>
      <c r="J46" s="217"/>
      <c r="K46" s="151"/>
      <c r="L46" s="43"/>
      <c r="M46" s="43"/>
    </row>
    <row r="47" spans="2:13" ht="42.75" customHeight="1" x14ac:dyDescent="0.3">
      <c r="B47" s="224" t="s">
        <v>70</v>
      </c>
      <c r="C47" s="204"/>
      <c r="D47" s="205"/>
      <c r="E47" s="223" t="s">
        <v>71</v>
      </c>
      <c r="F47" s="227"/>
      <c r="G47" s="227"/>
      <c r="H47" s="227"/>
      <c r="I47" s="217" t="s">
        <v>72</v>
      </c>
      <c r="J47" s="217"/>
      <c r="K47" s="151"/>
      <c r="L47" s="42"/>
      <c r="M47" s="43"/>
    </row>
    <row r="48" spans="2:13" ht="76.5" customHeight="1" x14ac:dyDescent="0.3">
      <c r="B48" s="224" t="s">
        <v>73</v>
      </c>
      <c r="C48" s="204"/>
      <c r="D48" s="205"/>
      <c r="E48" s="232" t="s">
        <v>74</v>
      </c>
      <c r="F48" s="227"/>
      <c r="G48" s="227"/>
      <c r="H48" s="227"/>
      <c r="I48" s="217" t="s">
        <v>75</v>
      </c>
      <c r="J48" s="217"/>
      <c r="K48" s="151"/>
      <c r="L48" s="152"/>
      <c r="M48" s="43"/>
    </row>
    <row r="49" spans="2:13" ht="38.25" customHeight="1" x14ac:dyDescent="0.3">
      <c r="B49" s="224" t="s">
        <v>76</v>
      </c>
      <c r="C49" s="204"/>
      <c r="D49" s="205"/>
      <c r="E49" s="223" t="s">
        <v>77</v>
      </c>
      <c r="F49" s="227"/>
      <c r="G49" s="227"/>
      <c r="H49" s="227"/>
      <c r="I49" s="217" t="s">
        <v>78</v>
      </c>
      <c r="J49" s="217"/>
      <c r="K49" s="151"/>
      <c r="L49" s="152"/>
      <c r="M49" s="43"/>
    </row>
    <row r="50" spans="2:13" ht="17.45" customHeight="1" x14ac:dyDescent="0.3">
      <c r="B50" s="153"/>
      <c r="C50" s="153"/>
      <c r="D50" s="153"/>
      <c r="E50" s="153"/>
      <c r="F50" s="153"/>
      <c r="G50" s="149"/>
      <c r="H50" s="149"/>
      <c r="I50" s="151"/>
      <c r="J50" s="151"/>
      <c r="K50" s="149"/>
      <c r="L50" s="152"/>
      <c r="M50" s="43"/>
    </row>
    <row r="51" spans="2:13" ht="17.45" customHeight="1" x14ac:dyDescent="0.3">
      <c r="B51" s="153"/>
      <c r="C51" s="153"/>
      <c r="D51" s="153"/>
      <c r="E51" s="153"/>
      <c r="F51" s="153"/>
      <c r="G51" s="149"/>
      <c r="H51" s="149"/>
      <c r="I51" s="149"/>
      <c r="J51" s="149"/>
      <c r="K51" s="149"/>
      <c r="L51" s="152"/>
      <c r="M51" s="43"/>
    </row>
    <row r="52" spans="2:13" ht="15.75" customHeight="1" x14ac:dyDescent="0.3">
      <c r="B52" s="236" t="s">
        <v>79</v>
      </c>
      <c r="C52" s="197"/>
      <c r="D52" s="197"/>
      <c r="E52" s="197"/>
      <c r="F52" s="197"/>
      <c r="G52" s="197"/>
      <c r="H52" s="197"/>
      <c r="I52" s="197"/>
      <c r="J52" s="197"/>
      <c r="K52" s="154"/>
      <c r="L52" s="152"/>
      <c r="M52" s="43"/>
    </row>
    <row r="53" spans="2:13" ht="14.45" customHeight="1" x14ac:dyDescent="0.3">
      <c r="B53" s="155"/>
      <c r="C53" s="155"/>
      <c r="D53" s="155"/>
      <c r="E53" s="155"/>
      <c r="F53" s="155"/>
      <c r="G53" s="155"/>
      <c r="H53" s="155"/>
      <c r="I53" s="155"/>
      <c r="J53" s="155"/>
      <c r="K53" s="155"/>
      <c r="L53" s="152"/>
      <c r="M53" s="43"/>
    </row>
    <row r="54" spans="2:13" ht="14.45" customHeight="1" x14ac:dyDescent="0.3">
      <c r="B54" s="215" t="s">
        <v>80</v>
      </c>
      <c r="C54" s="207"/>
      <c r="D54" s="207"/>
      <c r="E54" s="207"/>
      <c r="F54" s="207"/>
      <c r="G54" s="207"/>
      <c r="H54" s="207"/>
      <c r="I54" s="207"/>
      <c r="J54" s="213"/>
      <c r="K54" s="135"/>
      <c r="L54" s="152"/>
      <c r="M54" s="43"/>
    </row>
    <row r="55" spans="2:13" ht="17.100000000000001" customHeight="1" x14ac:dyDescent="0.3">
      <c r="B55" s="209"/>
      <c r="C55" s="210"/>
      <c r="D55" s="210"/>
      <c r="E55" s="210"/>
      <c r="F55" s="210"/>
      <c r="G55" s="210"/>
      <c r="H55" s="210"/>
      <c r="I55" s="210"/>
      <c r="J55" s="214"/>
      <c r="K55" s="135"/>
      <c r="L55" s="156"/>
      <c r="M55" s="43"/>
    </row>
    <row r="56" spans="2:13" ht="17.100000000000001" customHeight="1" x14ac:dyDescent="0.3">
      <c r="B56" s="239"/>
      <c r="C56" s="204"/>
      <c r="D56" s="204"/>
      <c r="E56" s="204"/>
      <c r="F56" s="204"/>
      <c r="G56" s="204"/>
      <c r="H56" s="204"/>
      <c r="I56" s="204"/>
      <c r="J56" s="204"/>
      <c r="K56" s="135"/>
      <c r="L56" s="157"/>
      <c r="M56" s="43"/>
    </row>
    <row r="57" spans="2:13" ht="15" customHeight="1" x14ac:dyDescent="0.3">
      <c r="B57" s="226" t="s">
        <v>81</v>
      </c>
      <c r="C57" s="207"/>
      <c r="D57" s="213"/>
      <c r="E57" s="231" t="s">
        <v>82</v>
      </c>
      <c r="F57" s="226" t="s">
        <v>83</v>
      </c>
      <c r="G57" s="207"/>
      <c r="H57" s="207"/>
      <c r="I57" s="213"/>
      <c r="J57" s="226" t="s">
        <v>84</v>
      </c>
      <c r="K57" s="135"/>
      <c r="L57" s="156"/>
      <c r="M57" s="43"/>
    </row>
    <row r="58" spans="2:13" ht="17.45" customHeight="1" x14ac:dyDescent="0.3">
      <c r="B58" s="209"/>
      <c r="C58" s="210"/>
      <c r="D58" s="214"/>
      <c r="E58" s="229"/>
      <c r="F58" s="209"/>
      <c r="G58" s="210"/>
      <c r="H58" s="210"/>
      <c r="I58" s="214"/>
      <c r="J58" s="229"/>
      <c r="K58" s="135"/>
      <c r="L58" s="157"/>
      <c r="M58" s="43"/>
    </row>
    <row r="59" spans="2:13" ht="26.1" customHeight="1" x14ac:dyDescent="0.3">
      <c r="B59" s="206" t="s">
        <v>85</v>
      </c>
      <c r="C59" s="207"/>
      <c r="D59" s="213"/>
      <c r="E59" s="228" t="s">
        <v>86</v>
      </c>
      <c r="F59" s="206" t="s">
        <v>87</v>
      </c>
      <c r="G59" s="207"/>
      <c r="H59" s="207"/>
      <c r="I59" s="213"/>
      <c r="J59" s="228" t="s">
        <v>88</v>
      </c>
      <c r="K59" s="15"/>
      <c r="L59" s="156"/>
      <c r="M59" s="43"/>
    </row>
    <row r="60" spans="2:13" ht="17.100000000000001" customHeight="1" x14ac:dyDescent="0.3">
      <c r="B60" s="209"/>
      <c r="C60" s="210"/>
      <c r="D60" s="214"/>
      <c r="E60" s="229"/>
      <c r="F60" s="209"/>
      <c r="G60" s="210"/>
      <c r="H60" s="210"/>
      <c r="I60" s="214"/>
      <c r="J60" s="229"/>
      <c r="K60" s="15"/>
      <c r="L60" s="152"/>
      <c r="M60" s="43"/>
    </row>
    <row r="61" spans="2:13" ht="17.100000000000001" customHeight="1" x14ac:dyDescent="0.3">
      <c r="B61" s="206" t="s">
        <v>89</v>
      </c>
      <c r="C61" s="207"/>
      <c r="D61" s="208"/>
      <c r="E61" s="228" t="s">
        <v>86</v>
      </c>
      <c r="F61" s="206" t="s">
        <v>90</v>
      </c>
      <c r="G61" s="207"/>
      <c r="H61" s="207"/>
      <c r="I61" s="213"/>
      <c r="J61" s="228" t="s">
        <v>88</v>
      </c>
      <c r="K61" s="15"/>
      <c r="L61" s="152"/>
      <c r="M61" s="43"/>
    </row>
    <row r="62" spans="2:13" ht="27" customHeight="1" x14ac:dyDescent="0.3">
      <c r="B62" s="209"/>
      <c r="C62" s="210"/>
      <c r="D62" s="211"/>
      <c r="E62" s="229"/>
      <c r="F62" s="209"/>
      <c r="G62" s="210"/>
      <c r="H62" s="210"/>
      <c r="I62" s="214"/>
      <c r="J62" s="229"/>
      <c r="K62" s="15"/>
      <c r="L62" s="43"/>
      <c r="M62" s="43"/>
    </row>
    <row r="63" spans="2:13" ht="17.100000000000001" customHeight="1" x14ac:dyDescent="0.3">
      <c r="B63" s="206" t="s">
        <v>91</v>
      </c>
      <c r="C63" s="207"/>
      <c r="D63" s="208"/>
      <c r="E63" s="228" t="s">
        <v>86</v>
      </c>
      <c r="F63" s="206" t="s">
        <v>92</v>
      </c>
      <c r="G63" s="207"/>
      <c r="H63" s="207"/>
      <c r="I63" s="213"/>
      <c r="J63" s="228" t="s">
        <v>88</v>
      </c>
      <c r="K63" s="15"/>
      <c r="L63" s="43"/>
      <c r="M63" s="43"/>
    </row>
    <row r="64" spans="2:13" ht="24.75" customHeight="1" x14ac:dyDescent="0.3">
      <c r="B64" s="209"/>
      <c r="C64" s="210"/>
      <c r="D64" s="211"/>
      <c r="E64" s="229"/>
      <c r="F64" s="209"/>
      <c r="G64" s="210"/>
      <c r="H64" s="210"/>
      <c r="I64" s="214"/>
      <c r="J64" s="229"/>
      <c r="K64" s="15"/>
      <c r="L64" s="43"/>
      <c r="M64" s="43"/>
    </row>
    <row r="65" spans="2:13" ht="17.100000000000001" customHeight="1" x14ac:dyDescent="0.3">
      <c r="B65" s="206" t="s">
        <v>93</v>
      </c>
      <c r="C65" s="207"/>
      <c r="D65" s="208"/>
      <c r="E65" s="228" t="s">
        <v>86</v>
      </c>
      <c r="F65" s="206" t="s">
        <v>94</v>
      </c>
      <c r="G65" s="207"/>
      <c r="H65" s="207"/>
      <c r="I65" s="213"/>
      <c r="J65" s="228" t="s">
        <v>88</v>
      </c>
      <c r="K65" s="15"/>
      <c r="L65" s="42"/>
      <c r="M65" s="43"/>
    </row>
    <row r="66" spans="2:13" ht="27.75" customHeight="1" x14ac:dyDescent="0.3">
      <c r="B66" s="209"/>
      <c r="C66" s="210"/>
      <c r="D66" s="211"/>
      <c r="E66" s="229"/>
      <c r="F66" s="209"/>
      <c r="G66" s="210"/>
      <c r="H66" s="210"/>
      <c r="I66" s="214"/>
      <c r="J66" s="229"/>
      <c r="K66" s="15"/>
      <c r="L66" s="152"/>
      <c r="M66" s="43"/>
    </row>
    <row r="67" spans="2:13" ht="17.100000000000001" customHeight="1" x14ac:dyDescent="0.3">
      <c r="B67" s="206" t="s">
        <v>95</v>
      </c>
      <c r="C67" s="207"/>
      <c r="D67" s="208"/>
      <c r="E67" s="228" t="s">
        <v>86</v>
      </c>
      <c r="F67" s="206" t="s">
        <v>96</v>
      </c>
      <c r="G67" s="207"/>
      <c r="H67" s="207"/>
      <c r="I67" s="213"/>
      <c r="J67" s="228" t="s">
        <v>88</v>
      </c>
      <c r="K67" s="15"/>
      <c r="L67" s="152"/>
      <c r="M67" s="43"/>
    </row>
    <row r="68" spans="2:13" ht="35.25" customHeight="1" x14ac:dyDescent="0.3">
      <c r="B68" s="209"/>
      <c r="C68" s="210"/>
      <c r="D68" s="211"/>
      <c r="E68" s="229"/>
      <c r="F68" s="209"/>
      <c r="G68" s="210"/>
      <c r="H68" s="210"/>
      <c r="I68" s="214"/>
      <c r="J68" s="229"/>
      <c r="K68" s="15"/>
      <c r="L68" s="43"/>
      <c r="M68" s="43"/>
    </row>
    <row r="69" spans="2:13" ht="17.100000000000001" customHeight="1" x14ac:dyDescent="0.3">
      <c r="B69" s="206" t="s">
        <v>97</v>
      </c>
      <c r="C69" s="207"/>
      <c r="D69" s="213"/>
      <c r="E69" s="228" t="s">
        <v>86</v>
      </c>
      <c r="F69" s="206" t="s">
        <v>98</v>
      </c>
      <c r="G69" s="207"/>
      <c r="H69" s="207"/>
      <c r="I69" s="213"/>
      <c r="J69" s="228" t="s">
        <v>88</v>
      </c>
      <c r="K69" s="15"/>
      <c r="L69" s="43"/>
      <c r="M69" s="43"/>
    </row>
    <row r="70" spans="2:13" ht="23.25" customHeight="1" x14ac:dyDescent="0.3">
      <c r="B70" s="209"/>
      <c r="C70" s="210"/>
      <c r="D70" s="214"/>
      <c r="E70" s="229"/>
      <c r="F70" s="209"/>
      <c r="G70" s="210"/>
      <c r="H70" s="210"/>
      <c r="I70" s="214"/>
      <c r="J70" s="229"/>
      <c r="K70" s="15"/>
      <c r="L70" s="43"/>
      <c r="M70" s="43"/>
    </row>
    <row r="71" spans="2:13" ht="17.100000000000001" customHeight="1" x14ac:dyDescent="0.3">
      <c r="B71" s="228" t="s">
        <v>99</v>
      </c>
      <c r="C71" s="207"/>
      <c r="D71" s="213"/>
      <c r="E71" s="228" t="s">
        <v>86</v>
      </c>
      <c r="F71" s="228" t="s">
        <v>100</v>
      </c>
      <c r="G71" s="207"/>
      <c r="H71" s="207"/>
      <c r="I71" s="213"/>
      <c r="J71" s="228" t="s">
        <v>88</v>
      </c>
      <c r="K71" s="15"/>
      <c r="L71" s="43"/>
      <c r="M71" s="43"/>
    </row>
    <row r="72" spans="2:13" ht="34.5" customHeight="1" x14ac:dyDescent="0.3">
      <c r="B72" s="209"/>
      <c r="C72" s="210"/>
      <c r="D72" s="214"/>
      <c r="E72" s="229"/>
      <c r="F72" s="209"/>
      <c r="G72" s="210"/>
      <c r="H72" s="210"/>
      <c r="I72" s="214"/>
      <c r="J72" s="229"/>
      <c r="K72" s="15"/>
      <c r="L72" s="127"/>
      <c r="M72" s="43"/>
    </row>
    <row r="73" spans="2:13" x14ac:dyDescent="0.25">
      <c r="B73" s="147"/>
      <c r="C73" s="147"/>
      <c r="D73" s="147"/>
      <c r="E73" s="147"/>
      <c r="F73" s="147"/>
      <c r="G73" s="147"/>
      <c r="H73" s="147"/>
      <c r="I73" s="147"/>
      <c r="J73" s="147"/>
      <c r="K73" s="147"/>
    </row>
    <row r="74" spans="2:13" x14ac:dyDescent="0.25">
      <c r="B74" s="147"/>
      <c r="C74" s="147"/>
      <c r="D74" s="147"/>
      <c r="E74" s="147"/>
      <c r="F74" s="147"/>
      <c r="G74" s="147"/>
      <c r="H74" s="147"/>
      <c r="I74" s="147"/>
      <c r="J74" s="147"/>
      <c r="K74" s="147"/>
    </row>
    <row r="75" spans="2:13" x14ac:dyDescent="0.25">
      <c r="B75" s="147"/>
      <c r="C75" s="147"/>
      <c r="D75" s="147"/>
      <c r="E75" s="147"/>
      <c r="F75" s="147"/>
      <c r="G75" s="147"/>
      <c r="H75" s="147"/>
      <c r="I75" s="147"/>
      <c r="J75" s="147"/>
      <c r="K75" s="147"/>
    </row>
    <row r="76" spans="2:13" x14ac:dyDescent="0.25">
      <c r="B76" s="147"/>
      <c r="C76" s="147"/>
      <c r="D76" s="147"/>
      <c r="E76" s="147"/>
      <c r="F76" s="147"/>
      <c r="G76" s="147"/>
      <c r="H76" s="147"/>
      <c r="I76" s="147"/>
      <c r="J76" s="147"/>
      <c r="K76" s="147"/>
    </row>
    <row r="77" spans="2:13" x14ac:dyDescent="0.25">
      <c r="B77" s="147"/>
      <c r="C77" s="147"/>
      <c r="D77" s="147"/>
      <c r="E77" s="147"/>
      <c r="F77" s="147"/>
      <c r="G77" s="147"/>
      <c r="H77" s="147"/>
      <c r="I77" s="147"/>
      <c r="J77" s="147"/>
      <c r="K77" s="147"/>
    </row>
    <row r="78" spans="2:13" x14ac:dyDescent="0.25">
      <c r="B78" s="147"/>
      <c r="C78" s="147"/>
      <c r="D78" s="147"/>
      <c r="E78" s="147"/>
      <c r="F78" s="147"/>
      <c r="G78" s="147"/>
      <c r="H78" s="147"/>
      <c r="I78" s="147"/>
      <c r="J78" s="147"/>
      <c r="K78" s="147"/>
    </row>
    <row r="79" spans="2:13" x14ac:dyDescent="0.25">
      <c r="B79" s="147"/>
      <c r="C79" s="147"/>
      <c r="D79" s="147"/>
      <c r="E79" s="147"/>
      <c r="F79" s="147"/>
      <c r="G79" s="147"/>
      <c r="H79" s="147"/>
      <c r="I79" s="147"/>
      <c r="J79" s="147"/>
      <c r="K79" s="147"/>
    </row>
    <row r="80" spans="2:13" x14ac:dyDescent="0.25">
      <c r="B80" s="147"/>
      <c r="C80" s="147"/>
      <c r="D80" s="147"/>
      <c r="E80" s="147"/>
      <c r="F80" s="147"/>
      <c r="G80" s="147"/>
      <c r="H80" s="147"/>
      <c r="I80" s="147"/>
      <c r="J80" s="147"/>
      <c r="K80" s="147"/>
    </row>
    <row r="81" spans="2:11" x14ac:dyDescent="0.25">
      <c r="B81" s="147"/>
      <c r="C81" s="147"/>
      <c r="D81" s="147"/>
      <c r="E81" s="147"/>
      <c r="F81" s="147"/>
      <c r="G81" s="147"/>
      <c r="H81" s="147"/>
      <c r="I81" s="147"/>
      <c r="J81" s="147"/>
      <c r="K81" s="147"/>
    </row>
    <row r="82" spans="2:11" x14ac:dyDescent="0.25">
      <c r="B82" s="147"/>
      <c r="C82" s="147"/>
      <c r="D82" s="147"/>
      <c r="E82" s="147"/>
      <c r="F82" s="147"/>
      <c r="G82" s="147"/>
      <c r="H82" s="147"/>
      <c r="I82" s="147"/>
      <c r="J82" s="147"/>
      <c r="K82" s="147"/>
    </row>
  </sheetData>
  <sheetProtection sheet="1" objects="1" scenarios="1" formatColumns="0" formatRows="0"/>
  <mergeCells count="120">
    <mergeCell ref="B6:D6"/>
    <mergeCell ref="B20:D20"/>
    <mergeCell ref="B4:D4"/>
    <mergeCell ref="E49:H49"/>
    <mergeCell ref="F59:I60"/>
    <mergeCell ref="J69:J70"/>
    <mergeCell ref="B3:J3"/>
    <mergeCell ref="E24:J24"/>
    <mergeCell ref="J71:J72"/>
    <mergeCell ref="E8:J8"/>
    <mergeCell ref="B36:I36"/>
    <mergeCell ref="B43:I43"/>
    <mergeCell ref="E47:H47"/>
    <mergeCell ref="B65:D66"/>
    <mergeCell ref="B67:D68"/>
    <mergeCell ref="F65:I66"/>
    <mergeCell ref="F67:I68"/>
    <mergeCell ref="E4:J4"/>
    <mergeCell ref="B56:J56"/>
    <mergeCell ref="B46:D46"/>
    <mergeCell ref="E65:E66"/>
    <mergeCell ref="B14:D14"/>
    <mergeCell ref="B23:D23"/>
    <mergeCell ref="E67:E68"/>
    <mergeCell ref="B2:J2"/>
    <mergeCell ref="E10:J10"/>
    <mergeCell ref="I44:J44"/>
    <mergeCell ref="B61:D62"/>
    <mergeCell ref="B8:D8"/>
    <mergeCell ref="F63:I64"/>
    <mergeCell ref="B17:D17"/>
    <mergeCell ref="B22:I22"/>
    <mergeCell ref="E34:J34"/>
    <mergeCell ref="B10:D10"/>
    <mergeCell ref="B19:D19"/>
    <mergeCell ref="B9:D9"/>
    <mergeCell ref="E46:H46"/>
    <mergeCell ref="B5:D5"/>
    <mergeCell ref="E37:J37"/>
    <mergeCell ref="E12:J12"/>
    <mergeCell ref="E21:J21"/>
    <mergeCell ref="B45:D45"/>
    <mergeCell ref="B52:J52"/>
    <mergeCell ref="B31:D31"/>
    <mergeCell ref="B44:D44"/>
    <mergeCell ref="E14:J14"/>
    <mergeCell ref="E23:J23"/>
    <mergeCell ref="B21:D21"/>
    <mergeCell ref="B71:D72"/>
    <mergeCell ref="B35:D35"/>
    <mergeCell ref="B48:D48"/>
    <mergeCell ref="E18:J18"/>
    <mergeCell ref="B25:D25"/>
    <mergeCell ref="I49:J49"/>
    <mergeCell ref="E69:E70"/>
    <mergeCell ref="J65:J66"/>
    <mergeCell ref="J59:J60"/>
    <mergeCell ref="F57:I58"/>
    <mergeCell ref="B54:J55"/>
    <mergeCell ref="J61:J62"/>
    <mergeCell ref="E59:E60"/>
    <mergeCell ref="F69:I70"/>
    <mergeCell ref="F71:I72"/>
    <mergeCell ref="E19:J19"/>
    <mergeCell ref="E28:J28"/>
    <mergeCell ref="E71:E72"/>
    <mergeCell ref="J67:J68"/>
    <mergeCell ref="J57:J58"/>
    <mergeCell ref="E61:E62"/>
    <mergeCell ref="E30:J30"/>
    <mergeCell ref="B34:D34"/>
    <mergeCell ref="B28:D28"/>
    <mergeCell ref="B26:D26"/>
    <mergeCell ref="B7:D7"/>
    <mergeCell ref="I46:J46"/>
    <mergeCell ref="B16:D16"/>
    <mergeCell ref="E33:J33"/>
    <mergeCell ref="B47:D47"/>
    <mergeCell ref="B69:D70"/>
    <mergeCell ref="B49:D49"/>
    <mergeCell ref="E25:J25"/>
    <mergeCell ref="B11:D11"/>
    <mergeCell ref="E9:J9"/>
    <mergeCell ref="B13:J13"/>
    <mergeCell ref="E11:J11"/>
    <mergeCell ref="B37:D37"/>
    <mergeCell ref="B57:D58"/>
    <mergeCell ref="E45:H45"/>
    <mergeCell ref="E63:E64"/>
    <mergeCell ref="B30:D30"/>
    <mergeCell ref="B59:D60"/>
    <mergeCell ref="B27:I27"/>
    <mergeCell ref="J63:J64"/>
    <mergeCell ref="E57:E58"/>
    <mergeCell ref="I45:J45"/>
    <mergeCell ref="E48:H48"/>
    <mergeCell ref="E17:J17"/>
    <mergeCell ref="B18:D18"/>
    <mergeCell ref="B63:D64"/>
    <mergeCell ref="E35:J35"/>
    <mergeCell ref="F61:I62"/>
    <mergeCell ref="E5:J5"/>
    <mergeCell ref="E44:H44"/>
    <mergeCell ref="I48:J48"/>
    <mergeCell ref="B12:D12"/>
    <mergeCell ref="E20:J20"/>
    <mergeCell ref="B32:I32"/>
    <mergeCell ref="E29:J29"/>
    <mergeCell ref="I47:J47"/>
    <mergeCell ref="E31:J31"/>
    <mergeCell ref="B29:D29"/>
    <mergeCell ref="E6:J6"/>
    <mergeCell ref="E15:J15"/>
    <mergeCell ref="E26:J26"/>
    <mergeCell ref="B38:J40"/>
    <mergeCell ref="B15:D15"/>
    <mergeCell ref="B24:D24"/>
    <mergeCell ref="E7:J7"/>
    <mergeCell ref="B33:D33"/>
    <mergeCell ref="E16:J16"/>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 type="list" allowBlank="1" showInputMessage="1" showErrorMessage="1" prompt="Select Yes or No" sqref="E59:E72" xr:uid="{00000000-0002-0000-0100-000003000000}">
      <formula1>"Yes, No"</formula1>
    </dataValidation>
  </dataValidations>
  <hyperlinks>
    <hyperlink ref="I45" r:id="rId1" xr:uid="{035A6D2E-D6C1-4ADD-8BE1-FEE9A2DA1F74}"/>
    <hyperlink ref="I49:J49" r:id="rId2" display="nifesimi.ogunkua@fao.org" xr:uid="{0C170116-979E-4A5F-BC34-5DA21327B626}"/>
    <hyperlink ref="I46:J46" r:id="rId3" display="isaias.angueobama@fao.org" xr:uid="{ABC7ADB9-5D7A-4DE4-BCF3-5502EFBD07F9}"/>
    <hyperlink ref="I47:J47" r:id="rId4" display="mboniyalla@gouv.bj" xr:uid="{AA881FB7-78F0-4CBA-9C01-FC5630A695C7}"/>
    <hyperlink ref="I48:J48" r:id="rId5" display="zoewinde.bouda@fao.org / mohamadou.aw@fao.org" xr:uid="{B1B12708-9B23-428A-8A87-5E98E653446E}"/>
  </hyperlinks>
  <pageMargins left="0.25" right="0.25" top="0.75" bottom="0.75" header="0.3" footer="0.3"/>
  <pageSetup paperSize="5" scale="90" pageOrder="overThenDown"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7109375" customWidth="1"/>
  </cols>
  <sheetData>
    <row r="1" spans="1:1" ht="15" customHeight="1" thickBot="1" x14ac:dyDescent="0.3">
      <c r="A1" s="4" t="s">
        <v>122</v>
      </c>
    </row>
    <row r="2" spans="1:1" ht="15" customHeight="1" thickBot="1" x14ac:dyDescent="0.3">
      <c r="A2" s="5" t="s">
        <v>123</v>
      </c>
    </row>
    <row r="3" spans="1:1" ht="15" customHeight="1" thickBot="1" x14ac:dyDescent="0.3">
      <c r="A3" s="6" t="s">
        <v>124</v>
      </c>
    </row>
    <row r="4" spans="1:1" ht="15" customHeight="1" thickBot="1" x14ac:dyDescent="0.3">
      <c r="A4" s="5" t="s">
        <v>125</v>
      </c>
    </row>
    <row r="5" spans="1:1" ht="15" customHeight="1" thickBot="1" x14ac:dyDescent="0.3">
      <c r="A5" s="6" t="s">
        <v>126</v>
      </c>
    </row>
    <row r="6" spans="1:1" ht="15.75" customHeight="1" thickBot="1" x14ac:dyDescent="0.3">
      <c r="A6" s="5" t="s">
        <v>127</v>
      </c>
    </row>
    <row r="7" spans="1:1" ht="15" customHeight="1" thickBot="1" x14ac:dyDescent="0.3">
      <c r="A7" s="6" t="s">
        <v>128</v>
      </c>
    </row>
    <row r="8" spans="1:1" ht="15" customHeight="1" thickBot="1" x14ac:dyDescent="0.3">
      <c r="A8" s="5" t="s">
        <v>129</v>
      </c>
    </row>
    <row r="9" spans="1:1" ht="15" customHeight="1" thickBot="1" x14ac:dyDescent="0.3">
      <c r="A9" s="6" t="s">
        <v>130</v>
      </c>
    </row>
    <row r="10" spans="1:1" ht="15" customHeight="1" thickBot="1" x14ac:dyDescent="0.3">
      <c r="A10" s="5" t="s">
        <v>131</v>
      </c>
    </row>
    <row r="11" spans="1:1" ht="18.75" customHeight="1" thickBot="1" x14ac:dyDescent="0.3">
      <c r="A11" s="6" t="s">
        <v>132</v>
      </c>
    </row>
    <row r="12" spans="1:1" ht="15" customHeight="1" thickBot="1" x14ac:dyDescent="0.3">
      <c r="A12" s="5" t="s">
        <v>133</v>
      </c>
    </row>
    <row r="13" spans="1:1" ht="15" customHeight="1" thickBot="1" x14ac:dyDescent="0.3">
      <c r="A13" s="6" t="s">
        <v>134</v>
      </c>
    </row>
    <row r="14" spans="1:1" ht="15" customHeight="1" thickBot="1" x14ac:dyDescent="0.3">
      <c r="A14" s="5" t="s">
        <v>135</v>
      </c>
    </row>
    <row r="15" spans="1:1" ht="15" customHeight="1" thickBot="1" x14ac:dyDescent="0.3">
      <c r="A15" s="6" t="s">
        <v>136</v>
      </c>
    </row>
    <row r="16" spans="1:1" ht="15" customHeight="1" thickBot="1" x14ac:dyDescent="0.3">
      <c r="A16" s="5" t="s">
        <v>137</v>
      </c>
    </row>
    <row r="17" spans="1:1" ht="15" customHeight="1" thickBot="1" x14ac:dyDescent="0.3">
      <c r="A17" s="6" t="s">
        <v>138</v>
      </c>
    </row>
    <row r="18" spans="1:1" ht="15" customHeight="1" thickBot="1" x14ac:dyDescent="0.3">
      <c r="A18" s="5" t="s">
        <v>139</v>
      </c>
    </row>
    <row r="19" spans="1:1" ht="15" customHeight="1" thickBot="1" x14ac:dyDescent="0.3">
      <c r="A19" s="6" t="s">
        <v>140</v>
      </c>
    </row>
    <row r="20" spans="1:1" ht="15" customHeight="1" thickBot="1" x14ac:dyDescent="0.3">
      <c r="A20" s="5" t="s">
        <v>141</v>
      </c>
    </row>
    <row r="21" spans="1:1" ht="15" customHeight="1" thickBot="1" x14ac:dyDescent="0.3">
      <c r="A21" s="6" t="s">
        <v>142</v>
      </c>
    </row>
    <row r="22" spans="1:1" ht="15" customHeight="1" thickBot="1" x14ac:dyDescent="0.3">
      <c r="A22" s="5" t="s">
        <v>143</v>
      </c>
    </row>
    <row r="23" spans="1:1" ht="15" customHeight="1" thickBot="1" x14ac:dyDescent="0.3">
      <c r="A23" s="6" t="s">
        <v>144</v>
      </c>
    </row>
    <row r="24" spans="1:1" ht="15" customHeight="1" thickBot="1" x14ac:dyDescent="0.3">
      <c r="A24" s="5" t="s">
        <v>145</v>
      </c>
    </row>
    <row r="25" spans="1:1" ht="15" customHeight="1" thickBot="1" x14ac:dyDescent="0.3">
      <c r="A25" s="6" t="s">
        <v>17</v>
      </c>
    </row>
    <row r="26" spans="1:1" ht="15" customHeight="1" thickBot="1" x14ac:dyDescent="0.3">
      <c r="A26" s="5" t="s">
        <v>146</v>
      </c>
    </row>
    <row r="27" spans="1:1" ht="15" customHeight="1" thickBot="1" x14ac:dyDescent="0.3">
      <c r="A27" s="6" t="s">
        <v>147</v>
      </c>
    </row>
    <row r="28" spans="1:1" ht="15" customHeight="1" thickBot="1" x14ac:dyDescent="0.3">
      <c r="A28" s="5" t="s">
        <v>148</v>
      </c>
    </row>
    <row r="29" spans="1:1" ht="24.6" customHeight="1" thickBot="1" x14ac:dyDescent="0.3">
      <c r="A29" s="6" t="s">
        <v>149</v>
      </c>
    </row>
    <row r="30" spans="1:1" ht="18.75" customHeight="1" thickBot="1" x14ac:dyDescent="0.3">
      <c r="A30" s="5" t="s">
        <v>150</v>
      </c>
    </row>
    <row r="31" spans="1:1" ht="15" customHeight="1" thickBot="1" x14ac:dyDescent="0.3">
      <c r="A31" s="6" t="s">
        <v>151</v>
      </c>
    </row>
    <row r="32" spans="1:1" ht="15" customHeight="1" thickBot="1" x14ac:dyDescent="0.3">
      <c r="A32" s="5" t="s">
        <v>152</v>
      </c>
    </row>
    <row r="33" spans="1:1" ht="15" customHeight="1" thickBot="1" x14ac:dyDescent="0.3">
      <c r="A33" s="6" t="s">
        <v>153</v>
      </c>
    </row>
    <row r="34" spans="1:1" ht="20.25" customHeight="1" thickBot="1" x14ac:dyDescent="0.3">
      <c r="A34" s="5" t="s">
        <v>154</v>
      </c>
    </row>
    <row r="35" spans="1:1" ht="19.5" customHeight="1" thickBot="1" x14ac:dyDescent="0.3">
      <c r="A35" s="6" t="s">
        <v>155</v>
      </c>
    </row>
    <row r="36" spans="1:1" ht="18" customHeight="1" thickBot="1" x14ac:dyDescent="0.3">
      <c r="A36" s="5" t="s">
        <v>156</v>
      </c>
    </row>
    <row r="37" spans="1:1" ht="15" customHeight="1" thickBot="1" x14ac:dyDescent="0.3">
      <c r="A37" s="6" t="s">
        <v>157</v>
      </c>
    </row>
    <row r="38" spans="1:1" ht="15" customHeight="1" thickBot="1" x14ac:dyDescent="0.3">
      <c r="A38" s="5" t="s">
        <v>158</v>
      </c>
    </row>
    <row r="39" spans="1:1" ht="15" customHeight="1" thickBot="1" x14ac:dyDescent="0.3">
      <c r="A39" s="6" t="s">
        <v>159</v>
      </c>
    </row>
    <row r="40" spans="1:1" ht="15" customHeight="1" thickBot="1" x14ac:dyDescent="0.3">
      <c r="A40" s="5" t="s">
        <v>160</v>
      </c>
    </row>
    <row r="41" spans="1:1" ht="15" customHeight="1" thickBot="1" x14ac:dyDescent="0.3">
      <c r="A41" s="6" t="s">
        <v>161</v>
      </c>
    </row>
    <row r="42" spans="1:1" ht="15" customHeight="1" thickBot="1" x14ac:dyDescent="0.3">
      <c r="A42" s="5" t="s">
        <v>162</v>
      </c>
    </row>
    <row r="43" spans="1:1" ht="15" customHeight="1" thickBot="1" x14ac:dyDescent="0.3">
      <c r="A43" s="6" t="s">
        <v>163</v>
      </c>
    </row>
    <row r="44" spans="1:1" ht="15" customHeight="1" thickBot="1" x14ac:dyDescent="0.3">
      <c r="A44" s="5" t="s">
        <v>164</v>
      </c>
    </row>
    <row r="45" spans="1:1" ht="15" customHeight="1" thickBot="1" x14ac:dyDescent="0.3">
      <c r="A45" s="6" t="s">
        <v>165</v>
      </c>
    </row>
    <row r="46" spans="1:1" ht="15" customHeight="1" thickBot="1" x14ac:dyDescent="0.3">
      <c r="A46" s="5" t="s">
        <v>166</v>
      </c>
    </row>
    <row r="47" spans="1:1" ht="15" customHeight="1" thickBot="1" x14ac:dyDescent="0.3">
      <c r="A47" s="6" t="s">
        <v>167</v>
      </c>
    </row>
    <row r="48" spans="1:1" ht="15" customHeight="1" thickBot="1" x14ac:dyDescent="0.3">
      <c r="A48" s="5" t="s">
        <v>168</v>
      </c>
    </row>
    <row r="49" spans="1:1" ht="24.6" customHeight="1" thickBot="1" x14ac:dyDescent="0.3">
      <c r="A49" s="6" t="s">
        <v>169</v>
      </c>
    </row>
    <row r="50" spans="1:1" ht="24.6" customHeight="1" thickBot="1" x14ac:dyDescent="0.3">
      <c r="A50" s="5" t="s">
        <v>170</v>
      </c>
    </row>
    <row r="51" spans="1:1" ht="15" customHeight="1" thickBot="1" x14ac:dyDescent="0.3">
      <c r="A51" s="6" t="s">
        <v>171</v>
      </c>
    </row>
    <row r="52" spans="1:1" ht="15" customHeight="1" thickBot="1" x14ac:dyDescent="0.3">
      <c r="A52" s="5" t="s">
        <v>172</v>
      </c>
    </row>
    <row r="53" spans="1:1" ht="15" customHeight="1" thickBot="1" x14ac:dyDescent="0.3">
      <c r="A53" s="6" t="s">
        <v>173</v>
      </c>
    </row>
    <row r="54" spans="1:1" ht="15" customHeight="1" thickBot="1" x14ac:dyDescent="0.3">
      <c r="A54" s="5" t="s">
        <v>174</v>
      </c>
    </row>
    <row r="55" spans="1:1" ht="15" customHeight="1" thickBot="1" x14ac:dyDescent="0.3">
      <c r="A55" s="6" t="s">
        <v>175</v>
      </c>
    </row>
    <row r="56" spans="1:1" ht="15" customHeight="1" thickBot="1" x14ac:dyDescent="0.3">
      <c r="A56" s="5" t="s">
        <v>176</v>
      </c>
    </row>
    <row r="57" spans="1:1" ht="15" customHeight="1" thickBot="1" x14ac:dyDescent="0.3">
      <c r="A57" s="6" t="s">
        <v>177</v>
      </c>
    </row>
    <row r="58" spans="1:1" ht="15" customHeight="1" thickBot="1" x14ac:dyDescent="0.3">
      <c r="A58" s="5" t="s">
        <v>178</v>
      </c>
    </row>
    <row r="59" spans="1:1" ht="15" customHeight="1" thickBot="1" x14ac:dyDescent="0.3">
      <c r="A59" s="6" t="s">
        <v>179</v>
      </c>
    </row>
    <row r="60" spans="1:1" ht="15" customHeight="1" thickBot="1" x14ac:dyDescent="0.3">
      <c r="A60" s="5" t="s">
        <v>180</v>
      </c>
    </row>
    <row r="61" spans="1:1" ht="15" customHeight="1" thickBot="1" x14ac:dyDescent="0.3">
      <c r="A61" s="6" t="s">
        <v>181</v>
      </c>
    </row>
    <row r="62" spans="1:1" ht="15" customHeight="1" thickBot="1" x14ac:dyDescent="0.3">
      <c r="A62" s="5" t="s">
        <v>182</v>
      </c>
    </row>
    <row r="63" spans="1:1" ht="15" customHeight="1" thickBot="1" x14ac:dyDescent="0.3">
      <c r="A63" s="6" t="s">
        <v>183</v>
      </c>
    </row>
    <row r="64" spans="1:1" ht="24.6" customHeight="1" thickBot="1" x14ac:dyDescent="0.3">
      <c r="A64" s="5" t="s">
        <v>184</v>
      </c>
    </row>
    <row r="65" spans="1:1" ht="24.6" customHeight="1" thickBot="1" x14ac:dyDescent="0.3">
      <c r="A65" s="6" t="s">
        <v>185</v>
      </c>
    </row>
    <row r="66" spans="1:1" ht="15" customHeight="1" thickBot="1" x14ac:dyDescent="0.3">
      <c r="A66" s="5" t="s">
        <v>186</v>
      </c>
    </row>
    <row r="67" spans="1:1" ht="15" customHeight="1" thickBot="1" x14ac:dyDescent="0.3">
      <c r="A67" s="6" t="s">
        <v>187</v>
      </c>
    </row>
    <row r="68" spans="1:1" ht="15" customHeight="1" thickBot="1" x14ac:dyDescent="0.3">
      <c r="A68" s="5" t="s">
        <v>188</v>
      </c>
    </row>
    <row r="69" spans="1:1" ht="15" customHeight="1" thickBot="1" x14ac:dyDescent="0.3">
      <c r="A69" s="6" t="s">
        <v>189</v>
      </c>
    </row>
    <row r="70" spans="1:1" ht="15" customHeight="1" thickBot="1" x14ac:dyDescent="0.3">
      <c r="A70" s="5" t="s">
        <v>190</v>
      </c>
    </row>
    <row r="71" spans="1:1" ht="15" customHeight="1" thickBot="1" x14ac:dyDescent="0.3">
      <c r="A71" s="6" t="s">
        <v>191</v>
      </c>
    </row>
    <row r="72" spans="1:1" ht="15" customHeight="1" thickBot="1" x14ac:dyDescent="0.3">
      <c r="A72" s="5" t="s">
        <v>192</v>
      </c>
    </row>
    <row r="73" spans="1:1" ht="15" customHeight="1" thickBot="1" x14ac:dyDescent="0.3">
      <c r="A73" s="6" t="s">
        <v>193</v>
      </c>
    </row>
    <row r="74" spans="1:1" ht="15" customHeight="1" thickBot="1" x14ac:dyDescent="0.3">
      <c r="A74" s="5" t="s">
        <v>194</v>
      </c>
    </row>
    <row r="75" spans="1:1" ht="15" customHeight="1" thickBot="1" x14ac:dyDescent="0.3">
      <c r="A75" s="6" t="s">
        <v>195</v>
      </c>
    </row>
    <row r="76" spans="1:1" ht="15" customHeight="1" thickBot="1" x14ac:dyDescent="0.3">
      <c r="A76" s="5" t="s">
        <v>196</v>
      </c>
    </row>
    <row r="77" spans="1:1" ht="15" customHeight="1" thickBot="1" x14ac:dyDescent="0.3">
      <c r="A77" s="6" t="s">
        <v>197</v>
      </c>
    </row>
    <row r="78" spans="1:1" ht="15" customHeight="1" thickBot="1" x14ac:dyDescent="0.3">
      <c r="A78" s="5" t="s">
        <v>198</v>
      </c>
    </row>
    <row r="79" spans="1:1" ht="15" customHeight="1" thickBot="1" x14ac:dyDescent="0.3">
      <c r="A79" s="6" t="s">
        <v>199</v>
      </c>
    </row>
    <row r="80" spans="1:1" ht="15" customHeight="1" thickBot="1" x14ac:dyDescent="0.3">
      <c r="A80" s="5" t="s">
        <v>200</v>
      </c>
    </row>
    <row r="81" spans="1:1" ht="15" customHeight="1" thickBot="1" x14ac:dyDescent="0.3">
      <c r="A81" s="6" t="s">
        <v>201</v>
      </c>
    </row>
    <row r="82" spans="1:1" ht="15" customHeight="1" thickBot="1" x14ac:dyDescent="0.3">
      <c r="A82" s="5" t="s">
        <v>202</v>
      </c>
    </row>
    <row r="83" spans="1:1" ht="15" customHeight="1" thickBot="1" x14ac:dyDescent="0.3">
      <c r="A83" s="6" t="s">
        <v>203</v>
      </c>
    </row>
    <row r="84" spans="1:1" ht="15" customHeight="1" thickBot="1" x14ac:dyDescent="0.3">
      <c r="A84" s="5" t="s">
        <v>204</v>
      </c>
    </row>
    <row r="85" spans="1:1" ht="15" customHeight="1" thickBot="1" x14ac:dyDescent="0.3">
      <c r="A85" s="6" t="s">
        <v>205</v>
      </c>
    </row>
    <row r="86" spans="1:1" ht="15" customHeight="1" thickBot="1" x14ac:dyDescent="0.3">
      <c r="A86" s="5" t="s">
        <v>206</v>
      </c>
    </row>
    <row r="87" spans="1:1" ht="15" customHeight="1" thickBot="1" x14ac:dyDescent="0.3">
      <c r="A87" s="6" t="s">
        <v>207</v>
      </c>
    </row>
    <row r="88" spans="1:1" ht="15" customHeight="1" thickBot="1" x14ac:dyDescent="0.3">
      <c r="A88" s="5" t="s">
        <v>208</v>
      </c>
    </row>
    <row r="89" spans="1:1" ht="15" customHeight="1" thickBot="1" x14ac:dyDescent="0.3">
      <c r="A89" s="6" t="s">
        <v>209</v>
      </c>
    </row>
    <row r="90" spans="1:1" ht="15" customHeight="1" thickBot="1" x14ac:dyDescent="0.3">
      <c r="A90" s="5" t="s">
        <v>210</v>
      </c>
    </row>
    <row r="91" spans="1:1" ht="15" customHeight="1" thickBot="1" x14ac:dyDescent="0.3">
      <c r="A91" s="6" t="s">
        <v>211</v>
      </c>
    </row>
    <row r="92" spans="1:1" ht="15" customHeight="1" thickBot="1" x14ac:dyDescent="0.3">
      <c r="A92" s="5" t="s">
        <v>212</v>
      </c>
    </row>
    <row r="93" spans="1:1" ht="15" customHeight="1" thickBot="1" x14ac:dyDescent="0.3">
      <c r="A93" s="6" t="s">
        <v>213</v>
      </c>
    </row>
    <row r="94" spans="1:1" ht="15" customHeight="1" thickBot="1" x14ac:dyDescent="0.3">
      <c r="A94" s="5" t="s">
        <v>214</v>
      </c>
    </row>
    <row r="95" spans="1:1" ht="15" customHeight="1" thickBot="1" x14ac:dyDescent="0.3">
      <c r="A95" s="6" t="s">
        <v>215</v>
      </c>
    </row>
    <row r="96" spans="1:1" ht="15" customHeight="1" thickBot="1" x14ac:dyDescent="0.3">
      <c r="A96" s="5" t="s">
        <v>216</v>
      </c>
    </row>
    <row r="97" spans="1:1" ht="15" customHeight="1" thickBot="1" x14ac:dyDescent="0.3">
      <c r="A97" s="6" t="s">
        <v>217</v>
      </c>
    </row>
    <row r="98" spans="1:1" ht="15" customHeight="1" thickBot="1" x14ac:dyDescent="0.3">
      <c r="A98" s="5" t="s">
        <v>218</v>
      </c>
    </row>
    <row r="99" spans="1:1" ht="15" customHeight="1" thickBot="1" x14ac:dyDescent="0.3">
      <c r="A99" s="6" t="s">
        <v>219</v>
      </c>
    </row>
    <row r="100" spans="1:1" ht="15" customHeight="1" thickBot="1" x14ac:dyDescent="0.3">
      <c r="A100" s="5" t="s">
        <v>220</v>
      </c>
    </row>
    <row r="101" spans="1:1" ht="15" customHeight="1" thickBot="1" x14ac:dyDescent="0.3">
      <c r="A101" s="6" t="s">
        <v>221</v>
      </c>
    </row>
    <row r="102" spans="1:1" ht="15" customHeight="1" thickBot="1" x14ac:dyDescent="0.3">
      <c r="A102" s="5" t="s">
        <v>222</v>
      </c>
    </row>
    <row r="103" spans="1:1" ht="24.6" customHeight="1" thickBot="1" x14ac:dyDescent="0.3">
      <c r="A103" s="6" t="s">
        <v>223</v>
      </c>
    </row>
    <row r="104" spans="1:1" ht="15" customHeight="1" thickBot="1" x14ac:dyDescent="0.3">
      <c r="A104" s="5" t="s">
        <v>224</v>
      </c>
    </row>
    <row r="105" spans="1:1" ht="15" customHeight="1" thickBot="1" x14ac:dyDescent="0.3">
      <c r="A105" s="6" t="s">
        <v>225</v>
      </c>
    </row>
    <row r="106" spans="1:1" ht="15" customHeight="1" thickBot="1" x14ac:dyDescent="0.3">
      <c r="A106" s="5" t="s">
        <v>226</v>
      </c>
    </row>
    <row r="107" spans="1:1" ht="15" customHeight="1" thickBot="1" x14ac:dyDescent="0.3">
      <c r="A107" s="6" t="s">
        <v>227</v>
      </c>
    </row>
    <row r="108" spans="1:1" ht="15" customHeight="1" thickBot="1" x14ac:dyDescent="0.3">
      <c r="A108" s="5" t="s">
        <v>228</v>
      </c>
    </row>
    <row r="109" spans="1:1" ht="15" customHeight="1" thickBot="1" x14ac:dyDescent="0.3">
      <c r="A109" s="6" t="s">
        <v>229</v>
      </c>
    </row>
    <row r="110" spans="1:1" ht="15" customHeight="1" thickBot="1" x14ac:dyDescent="0.3">
      <c r="A110" s="5" t="s">
        <v>230</v>
      </c>
    </row>
    <row r="111" spans="1:1" ht="15" customHeight="1" thickBot="1" x14ac:dyDescent="0.3">
      <c r="A111" s="6" t="s">
        <v>231</v>
      </c>
    </row>
    <row r="112" spans="1:1" ht="15" customHeight="1" thickBot="1" x14ac:dyDescent="0.3">
      <c r="A112" s="5" t="s">
        <v>232</v>
      </c>
    </row>
    <row r="113" spans="1:1" ht="15" customHeight="1" thickBot="1" x14ac:dyDescent="0.3">
      <c r="A113" s="6" t="s">
        <v>233</v>
      </c>
    </row>
    <row r="114" spans="1:1" ht="15" customHeight="1" thickBot="1" x14ac:dyDescent="0.3">
      <c r="A114" s="5" t="s">
        <v>234</v>
      </c>
    </row>
    <row r="115" spans="1:1" ht="15" customHeight="1" thickBot="1" x14ac:dyDescent="0.3">
      <c r="A115" s="6" t="s">
        <v>235</v>
      </c>
    </row>
    <row r="116" spans="1:1" ht="15" customHeight="1" thickBot="1" x14ac:dyDescent="0.3">
      <c r="A116" s="5" t="s">
        <v>236</v>
      </c>
    </row>
    <row r="117" spans="1:1" ht="15" customHeight="1" thickBot="1" x14ac:dyDescent="0.3">
      <c r="A117" s="6" t="s">
        <v>237</v>
      </c>
    </row>
    <row r="118" spans="1:1" ht="15" customHeight="1" thickBot="1" x14ac:dyDescent="0.3">
      <c r="A118" s="5" t="s">
        <v>238</v>
      </c>
    </row>
    <row r="119" spans="1:1" ht="15" customHeight="1" thickBot="1" x14ac:dyDescent="0.3">
      <c r="A119" s="6" t="s">
        <v>239</v>
      </c>
    </row>
    <row r="120" spans="1:1" ht="15" customHeight="1" thickBot="1" x14ac:dyDescent="0.3">
      <c r="A120" s="5" t="s">
        <v>240</v>
      </c>
    </row>
    <row r="121" spans="1:1" ht="15" customHeight="1" thickBot="1" x14ac:dyDescent="0.3">
      <c r="A121" s="6" t="s">
        <v>241</v>
      </c>
    </row>
    <row r="122" spans="1:1" ht="15" customHeight="1" thickBot="1" x14ac:dyDescent="0.3">
      <c r="A122" s="5" t="s">
        <v>242</v>
      </c>
    </row>
    <row r="123" spans="1:1" ht="15" customHeight="1" thickBot="1" x14ac:dyDescent="0.3">
      <c r="A123" s="6" t="s">
        <v>243</v>
      </c>
    </row>
    <row r="124" spans="1:1" ht="15" customHeight="1" thickBot="1" x14ac:dyDescent="0.3">
      <c r="A124" s="5" t="s">
        <v>244</v>
      </c>
    </row>
    <row r="125" spans="1:1" ht="24.6" customHeight="1" thickBot="1" x14ac:dyDescent="0.3">
      <c r="A125" s="6" t="s">
        <v>245</v>
      </c>
    </row>
    <row r="126" spans="1:1" ht="15" customHeight="1" thickBot="1" x14ac:dyDescent="0.3">
      <c r="A126" s="5" t="s">
        <v>246</v>
      </c>
    </row>
    <row r="127" spans="1:1" ht="15" customHeight="1" thickBot="1" x14ac:dyDescent="0.3">
      <c r="A127" s="6" t="s">
        <v>247</v>
      </c>
    </row>
    <row r="128" spans="1:1" ht="15" customHeight="1" thickBot="1" x14ac:dyDescent="0.3">
      <c r="A128" s="5" t="s">
        <v>248</v>
      </c>
    </row>
    <row r="129" spans="1:1" ht="15" customHeight="1" thickBot="1" x14ac:dyDescent="0.3">
      <c r="A129" s="6" t="s">
        <v>249</v>
      </c>
    </row>
    <row r="130" spans="1:1" ht="15" customHeight="1" thickBot="1" x14ac:dyDescent="0.3">
      <c r="A130" s="5" t="s">
        <v>250</v>
      </c>
    </row>
    <row r="131" spans="1:1" ht="15" customHeight="1" thickBot="1" x14ac:dyDescent="0.3">
      <c r="A131" s="6" t="s">
        <v>251</v>
      </c>
    </row>
    <row r="132" spans="1:1" ht="15" customHeight="1" thickBot="1" x14ac:dyDescent="0.3">
      <c r="A132" s="5" t="s">
        <v>252</v>
      </c>
    </row>
    <row r="133" spans="1:1" ht="15" customHeight="1" thickBot="1" x14ac:dyDescent="0.3">
      <c r="A133" s="6" t="s">
        <v>253</v>
      </c>
    </row>
    <row r="134" spans="1:1" ht="15" customHeight="1" thickBot="1" x14ac:dyDescent="0.3">
      <c r="A134" s="5" t="s">
        <v>254</v>
      </c>
    </row>
    <row r="135" spans="1:1" ht="15" customHeight="1" thickBot="1" x14ac:dyDescent="0.3">
      <c r="A135" s="6" t="s">
        <v>255</v>
      </c>
    </row>
    <row r="136" spans="1:1" ht="15" customHeight="1" thickBot="1" x14ac:dyDescent="0.3">
      <c r="A136" s="5" t="s">
        <v>256</v>
      </c>
    </row>
    <row r="137" spans="1:1" ht="15" customHeight="1" thickBot="1" x14ac:dyDescent="0.3">
      <c r="A137" s="6" t="s">
        <v>257</v>
      </c>
    </row>
    <row r="138" spans="1:1" ht="15" customHeight="1" thickBot="1" x14ac:dyDescent="0.3">
      <c r="A138" s="5" t="s">
        <v>258</v>
      </c>
    </row>
    <row r="139" spans="1:1" ht="15" customHeight="1" thickBot="1" x14ac:dyDescent="0.3">
      <c r="A139" s="6" t="s">
        <v>259</v>
      </c>
    </row>
    <row r="140" spans="1:1" ht="15" customHeight="1" thickBot="1" x14ac:dyDescent="0.3">
      <c r="A140" s="5" t="s">
        <v>260</v>
      </c>
    </row>
    <row r="141" spans="1:1" ht="15" customHeight="1" thickBot="1" x14ac:dyDescent="0.3">
      <c r="A141" s="6" t="s">
        <v>261</v>
      </c>
    </row>
    <row r="142" spans="1:1" ht="15" customHeight="1" thickBot="1" x14ac:dyDescent="0.3">
      <c r="A142" s="5" t="s">
        <v>262</v>
      </c>
    </row>
    <row r="143" spans="1:1" ht="15" customHeight="1" thickBot="1" x14ac:dyDescent="0.3">
      <c r="A143" s="6" t="s">
        <v>263</v>
      </c>
    </row>
    <row r="144" spans="1:1" ht="15" customHeight="1" thickBot="1" x14ac:dyDescent="0.3">
      <c r="A144" s="5" t="s">
        <v>264</v>
      </c>
    </row>
    <row r="145" spans="1:1" ht="15" customHeight="1" thickBot="1" x14ac:dyDescent="0.3">
      <c r="A145" s="6" t="s">
        <v>265</v>
      </c>
    </row>
    <row r="146" spans="1:1" ht="24.6" customHeight="1" thickBot="1" x14ac:dyDescent="0.3">
      <c r="A146" s="5" t="s">
        <v>266</v>
      </c>
    </row>
    <row r="147" spans="1:1" ht="15" customHeight="1" thickBot="1" x14ac:dyDescent="0.3">
      <c r="A147" s="6" t="s">
        <v>267</v>
      </c>
    </row>
    <row r="148" spans="1:1" ht="15" customHeight="1" thickBot="1" x14ac:dyDescent="0.3">
      <c r="A148" s="5" t="s">
        <v>268</v>
      </c>
    </row>
    <row r="149" spans="1:1" ht="15" customHeight="1" thickBot="1" x14ac:dyDescent="0.3">
      <c r="A149" s="6" t="s">
        <v>269</v>
      </c>
    </row>
    <row r="150" spans="1:1" ht="15" customHeight="1" thickBot="1" x14ac:dyDescent="0.3">
      <c r="A150" s="5" t="s">
        <v>270</v>
      </c>
    </row>
    <row r="151" spans="1:1" ht="15" customHeight="1" thickBot="1" x14ac:dyDescent="0.3">
      <c r="A151" s="6" t="s">
        <v>271</v>
      </c>
    </row>
    <row r="152" spans="1:1" ht="15" customHeight="1" thickBot="1" x14ac:dyDescent="0.3">
      <c r="A152" s="5" t="s">
        <v>272</v>
      </c>
    </row>
    <row r="153" spans="1:1" ht="15" customHeight="1" thickBot="1" x14ac:dyDescent="0.3">
      <c r="A153" s="6" t="s">
        <v>273</v>
      </c>
    </row>
    <row r="154" spans="1:1" ht="15" customHeight="1" thickBot="1" x14ac:dyDescent="0.3">
      <c r="A154" s="5" t="s">
        <v>274</v>
      </c>
    </row>
    <row r="155" spans="1:1" ht="15" customHeight="1" thickBot="1" x14ac:dyDescent="0.3">
      <c r="A155" s="6" t="s">
        <v>275</v>
      </c>
    </row>
    <row r="156" spans="1:1" ht="15" customHeight="1" thickBot="1" x14ac:dyDescent="0.3">
      <c r="A156" s="5" t="s">
        <v>276</v>
      </c>
    </row>
    <row r="157" spans="1:1" ht="15" customHeight="1" thickBot="1" x14ac:dyDescent="0.3">
      <c r="A157" s="6" t="s">
        <v>277</v>
      </c>
    </row>
    <row r="158" spans="1:1" ht="15" customHeight="1" thickBot="1" x14ac:dyDescent="0.3">
      <c r="A158" s="5" t="s">
        <v>278</v>
      </c>
    </row>
    <row r="159" spans="1:1" ht="15" customHeight="1" thickBot="1" x14ac:dyDescent="0.3">
      <c r="A159" s="6" t="s">
        <v>279</v>
      </c>
    </row>
    <row r="160" spans="1:1" ht="15" customHeight="1" thickBot="1" x14ac:dyDescent="0.3">
      <c r="A160" s="5" t="s">
        <v>280</v>
      </c>
    </row>
    <row r="161" spans="1:1" ht="15" customHeight="1" thickBot="1" x14ac:dyDescent="0.3">
      <c r="A161" s="6" t="s">
        <v>281</v>
      </c>
    </row>
    <row r="162" spans="1:1" ht="15" customHeight="1" thickBot="1" x14ac:dyDescent="0.3">
      <c r="A162" s="5" t="s">
        <v>282</v>
      </c>
    </row>
    <row r="163" spans="1:1" ht="15" customHeight="1" thickBot="1" x14ac:dyDescent="0.3">
      <c r="A163" s="6" t="s">
        <v>283</v>
      </c>
    </row>
    <row r="164" spans="1:1" ht="15" customHeight="1" thickBot="1" x14ac:dyDescent="0.3">
      <c r="A164" s="5" t="s">
        <v>284</v>
      </c>
    </row>
    <row r="165" spans="1:1" ht="15" customHeight="1" thickBot="1" x14ac:dyDescent="0.3">
      <c r="A165" s="6" t="s">
        <v>285</v>
      </c>
    </row>
    <row r="166" spans="1:1" ht="15" customHeight="1" thickBot="1" x14ac:dyDescent="0.3">
      <c r="A166" s="5" t="s">
        <v>286</v>
      </c>
    </row>
    <row r="167" spans="1:1" ht="15" customHeight="1" thickBot="1" x14ac:dyDescent="0.3">
      <c r="A167" s="6" t="s">
        <v>287</v>
      </c>
    </row>
    <row r="168" spans="1:1" ht="15" customHeight="1" thickBot="1" x14ac:dyDescent="0.3">
      <c r="A168" s="5" t="s">
        <v>288</v>
      </c>
    </row>
    <row r="169" spans="1:1" ht="15" customHeight="1" thickBot="1" x14ac:dyDescent="0.3">
      <c r="A169" s="6" t="s">
        <v>289</v>
      </c>
    </row>
    <row r="170" spans="1:1" ht="15" customHeight="1" thickBot="1" x14ac:dyDescent="0.3">
      <c r="A170" s="5" t="s">
        <v>290</v>
      </c>
    </row>
    <row r="171" spans="1:1" ht="15" customHeight="1" thickBot="1" x14ac:dyDescent="0.3">
      <c r="A171" s="6" t="s">
        <v>291</v>
      </c>
    </row>
    <row r="172" spans="1:1" ht="15" customHeight="1" thickBot="1" x14ac:dyDescent="0.3">
      <c r="A172" s="5" t="s">
        <v>292</v>
      </c>
    </row>
    <row r="173" spans="1:1" ht="15" customHeight="1" thickBot="1" x14ac:dyDescent="0.3">
      <c r="A173" s="6" t="s">
        <v>293</v>
      </c>
    </row>
    <row r="174" spans="1:1" ht="15" customHeight="1" thickBot="1" x14ac:dyDescent="0.3">
      <c r="A174" s="5" t="s">
        <v>294</v>
      </c>
    </row>
    <row r="175" spans="1:1" ht="15" customHeight="1" thickBot="1" x14ac:dyDescent="0.3">
      <c r="A175" s="6" t="s">
        <v>295</v>
      </c>
    </row>
    <row r="176" spans="1:1" ht="15" customHeight="1" thickBot="1" x14ac:dyDescent="0.3">
      <c r="A176" s="5" t="s">
        <v>296</v>
      </c>
    </row>
    <row r="177" spans="1:1" ht="15" customHeight="1" thickBot="1" x14ac:dyDescent="0.3">
      <c r="A177" s="6" t="s">
        <v>297</v>
      </c>
    </row>
    <row r="178" spans="1:1" ht="15" customHeight="1" thickBot="1" x14ac:dyDescent="0.3">
      <c r="A178" s="5" t="s">
        <v>298</v>
      </c>
    </row>
    <row r="179" spans="1:1" ht="15" customHeight="1" thickBot="1" x14ac:dyDescent="0.3">
      <c r="A179" s="6" t="s">
        <v>299</v>
      </c>
    </row>
    <row r="180" spans="1:1" ht="15" customHeight="1" thickBot="1" x14ac:dyDescent="0.3">
      <c r="A180" s="5" t="s">
        <v>300</v>
      </c>
    </row>
    <row r="181" spans="1:1" ht="15" customHeight="1" thickBot="1" x14ac:dyDescent="0.3">
      <c r="A181" s="6" t="s">
        <v>301</v>
      </c>
    </row>
    <row r="182" spans="1:1" ht="15" customHeight="1" thickBot="1" x14ac:dyDescent="0.3">
      <c r="A182" s="5" t="s">
        <v>302</v>
      </c>
    </row>
    <row r="183" spans="1:1" ht="15" customHeight="1" thickBot="1" x14ac:dyDescent="0.3">
      <c r="A183" s="6" t="s">
        <v>303</v>
      </c>
    </row>
    <row r="184" spans="1:1" ht="15" customHeight="1" thickBot="1" x14ac:dyDescent="0.3">
      <c r="A184" s="5" t="s">
        <v>304</v>
      </c>
    </row>
    <row r="185" spans="1:1" ht="15" customHeight="1" thickBot="1" x14ac:dyDescent="0.3">
      <c r="A185" s="6" t="s">
        <v>305</v>
      </c>
    </row>
    <row r="186" spans="1:1" ht="15" customHeight="1" thickBot="1" x14ac:dyDescent="0.3">
      <c r="A186" s="5" t="s">
        <v>306</v>
      </c>
    </row>
    <row r="187" spans="1:1" ht="15" customHeight="1" thickBot="1" x14ac:dyDescent="0.3">
      <c r="A187" s="6" t="s">
        <v>307</v>
      </c>
    </row>
    <row r="188" spans="1:1" ht="15" customHeight="1" thickBot="1" x14ac:dyDescent="0.3">
      <c r="A188" s="5" t="s">
        <v>308</v>
      </c>
    </row>
    <row r="189" spans="1:1" ht="15" customHeight="1" thickBot="1" x14ac:dyDescent="0.3">
      <c r="A189" s="6" t="s">
        <v>309</v>
      </c>
    </row>
    <row r="190" spans="1:1" ht="15" customHeight="1" thickBot="1" x14ac:dyDescent="0.3">
      <c r="A190" s="5" t="s">
        <v>310</v>
      </c>
    </row>
    <row r="191" spans="1:1" ht="15" customHeight="1" thickBot="1" x14ac:dyDescent="0.3">
      <c r="A191" s="6" t="s">
        <v>311</v>
      </c>
    </row>
    <row r="192" spans="1:1" ht="15" customHeight="1" thickBot="1" x14ac:dyDescent="0.3">
      <c r="A192" s="5" t="s">
        <v>312</v>
      </c>
    </row>
    <row r="193" spans="1:1" ht="24.6" customHeight="1" thickBot="1" x14ac:dyDescent="0.3">
      <c r="A193" s="6" t="s">
        <v>313</v>
      </c>
    </row>
    <row r="194" spans="1:1" ht="15" customHeight="1" thickBot="1" x14ac:dyDescent="0.3">
      <c r="A194" s="6" t="s">
        <v>314</v>
      </c>
    </row>
    <row r="195" spans="1:1" ht="15" customHeight="1" thickBot="1" x14ac:dyDescent="0.3">
      <c r="A195" s="5" t="s">
        <v>315</v>
      </c>
    </row>
    <row r="196" spans="1:1" ht="15" customHeight="1" thickBot="1" x14ac:dyDescent="0.3">
      <c r="A196" s="6" t="s">
        <v>316</v>
      </c>
    </row>
    <row r="197" spans="1:1" ht="15" customHeight="1" thickBot="1" x14ac:dyDescent="0.3">
      <c r="A197" s="5" t="s">
        <v>317</v>
      </c>
    </row>
    <row r="198" spans="1:1" ht="15" customHeight="1" thickBot="1" x14ac:dyDescent="0.3">
      <c r="A198" s="6" t="s">
        <v>318</v>
      </c>
    </row>
    <row r="199" spans="1:1" ht="15" customHeight="1" thickBot="1" x14ac:dyDescent="0.3">
      <c r="A199" s="5" t="s">
        <v>319</v>
      </c>
    </row>
    <row r="200" spans="1:1" ht="15" customHeight="1" thickBot="1" x14ac:dyDescent="0.3">
      <c r="A200" s="6" t="s">
        <v>320</v>
      </c>
    </row>
    <row r="201" spans="1:1" ht="15" customHeight="1" thickBot="1" x14ac:dyDescent="0.3">
      <c r="A201" s="5" t="s">
        <v>321</v>
      </c>
    </row>
    <row r="202" spans="1:1" ht="15" customHeight="1" thickBot="1" x14ac:dyDescent="0.3">
      <c r="A202" s="6" t="s">
        <v>322</v>
      </c>
    </row>
    <row r="203" spans="1:1" ht="15" customHeight="1" thickBot="1" x14ac:dyDescent="0.3">
      <c r="A203" s="5" t="s">
        <v>323</v>
      </c>
    </row>
    <row r="204" spans="1:1" ht="15" customHeight="1" thickBot="1" x14ac:dyDescent="0.3">
      <c r="A204" s="6" t="s">
        <v>324</v>
      </c>
    </row>
    <row r="205" spans="1:1" ht="15" customHeight="1" thickBot="1" x14ac:dyDescent="0.3">
      <c r="A205" s="5" t="s">
        <v>325</v>
      </c>
    </row>
    <row r="206" spans="1:1" ht="15" customHeight="1" thickBot="1" x14ac:dyDescent="0.3">
      <c r="A206" s="6" t="s">
        <v>326</v>
      </c>
    </row>
    <row r="207" spans="1:1" ht="15" customHeight="1" thickBot="1" x14ac:dyDescent="0.3">
      <c r="A207" s="5" t="s">
        <v>327</v>
      </c>
    </row>
    <row r="208" spans="1:1" ht="15" customHeight="1" thickBot="1" x14ac:dyDescent="0.3">
      <c r="A208" s="6" t="s">
        <v>328</v>
      </c>
    </row>
    <row r="209" spans="1:1" ht="15" customHeight="1" thickBot="1" x14ac:dyDescent="0.3">
      <c r="A209" s="5" t="s">
        <v>329</v>
      </c>
    </row>
    <row r="210" spans="1:1" ht="24.6" customHeight="1" thickBot="1" x14ac:dyDescent="0.3">
      <c r="A210" s="6" t="s">
        <v>330</v>
      </c>
    </row>
    <row r="211" spans="1:1" ht="15" customHeight="1" thickBot="1" x14ac:dyDescent="0.3">
      <c r="A211" s="5" t="s">
        <v>331</v>
      </c>
    </row>
    <row r="212" spans="1:1" ht="15" customHeight="1" thickBot="1" x14ac:dyDescent="0.3">
      <c r="A212" s="6" t="s">
        <v>332</v>
      </c>
    </row>
    <row r="213" spans="1:1" ht="15" customHeight="1" thickBot="1" x14ac:dyDescent="0.3">
      <c r="A213" s="5" t="s">
        <v>333</v>
      </c>
    </row>
    <row r="214" spans="1:1" ht="15" customHeight="1" thickBot="1" x14ac:dyDescent="0.3">
      <c r="A214" s="6" t="s">
        <v>334</v>
      </c>
    </row>
    <row r="215" spans="1:1" ht="15" customHeight="1" thickBot="1" x14ac:dyDescent="0.3">
      <c r="A215" s="5" t="s">
        <v>335</v>
      </c>
    </row>
    <row r="216" spans="1:1" ht="15" customHeight="1" thickBot="1" x14ac:dyDescent="0.3">
      <c r="A216" s="6" t="s">
        <v>336</v>
      </c>
    </row>
    <row r="217" spans="1:1" ht="24.6" customHeight="1" thickBot="1" x14ac:dyDescent="0.3">
      <c r="A217" s="5" t="s">
        <v>337</v>
      </c>
    </row>
    <row r="218" spans="1:1" ht="15" customHeight="1" thickBot="1" x14ac:dyDescent="0.3">
      <c r="A218" s="6" t="s">
        <v>338</v>
      </c>
    </row>
    <row r="219" spans="1:1" ht="15" customHeight="1" thickBot="1" x14ac:dyDescent="0.3">
      <c r="A219" s="5" t="s">
        <v>339</v>
      </c>
    </row>
    <row r="220" spans="1:1" ht="15" customHeight="1" thickBot="1" x14ac:dyDescent="0.3">
      <c r="A220" s="6" t="s">
        <v>340</v>
      </c>
    </row>
    <row r="221" spans="1:1" ht="15" customHeight="1" thickBot="1" x14ac:dyDescent="0.3">
      <c r="A221" s="5" t="s">
        <v>341</v>
      </c>
    </row>
    <row r="222" spans="1:1" ht="15" customHeight="1" thickBot="1" x14ac:dyDescent="0.3">
      <c r="A222" s="6" t="s">
        <v>342</v>
      </c>
    </row>
    <row r="223" spans="1:1" ht="15" customHeight="1" thickBot="1" x14ac:dyDescent="0.3">
      <c r="A223" s="5" t="s">
        <v>343</v>
      </c>
    </row>
    <row r="224" spans="1:1" ht="15" customHeight="1" thickBot="1" x14ac:dyDescent="0.3">
      <c r="A224" s="6" t="s">
        <v>344</v>
      </c>
    </row>
    <row r="225" spans="1:1" ht="15" customHeight="1" thickBot="1" x14ac:dyDescent="0.3">
      <c r="A225" s="5" t="s">
        <v>345</v>
      </c>
    </row>
    <row r="226" spans="1:1" ht="15" customHeight="1" thickBot="1" x14ac:dyDescent="0.3">
      <c r="A226" s="6" t="s">
        <v>346</v>
      </c>
    </row>
    <row r="227" spans="1:1" ht="15" customHeight="1" thickBot="1" x14ac:dyDescent="0.3">
      <c r="A227" s="5" t="s">
        <v>347</v>
      </c>
    </row>
    <row r="228" spans="1:1" ht="15" customHeight="1" thickBot="1" x14ac:dyDescent="0.3">
      <c r="A228" s="6" t="s">
        <v>348</v>
      </c>
    </row>
    <row r="229" spans="1:1" ht="15" customHeight="1" thickBot="1" x14ac:dyDescent="0.3">
      <c r="A229" s="5" t="s">
        <v>349</v>
      </c>
    </row>
    <row r="230" spans="1:1" ht="15" customHeight="1" thickBot="1" x14ac:dyDescent="0.3">
      <c r="A230" s="6" t="s">
        <v>350</v>
      </c>
    </row>
    <row r="231" spans="1:1" ht="15" customHeight="1" thickBot="1" x14ac:dyDescent="0.3">
      <c r="A231" s="5" t="s">
        <v>351</v>
      </c>
    </row>
    <row r="232" spans="1:1" ht="15" customHeight="1" thickBot="1" x14ac:dyDescent="0.3">
      <c r="A232" s="6" t="s">
        <v>352</v>
      </c>
    </row>
    <row r="233" spans="1:1" ht="15" customHeight="1" thickBot="1" x14ac:dyDescent="0.3">
      <c r="A233" s="5" t="s">
        <v>353</v>
      </c>
    </row>
    <row r="234" spans="1:1" ht="15" customHeight="1" thickBot="1" x14ac:dyDescent="0.3">
      <c r="A234" s="6" t="s">
        <v>354</v>
      </c>
    </row>
    <row r="235" spans="1:1" ht="15" customHeight="1" thickBot="1" x14ac:dyDescent="0.3">
      <c r="A235" s="5" t="s">
        <v>355</v>
      </c>
    </row>
    <row r="236" spans="1:1" ht="24.6" customHeight="1" thickBot="1" x14ac:dyDescent="0.3">
      <c r="A236" s="6" t="s">
        <v>356</v>
      </c>
    </row>
    <row r="237" spans="1:1" ht="15" customHeight="1" thickBot="1" x14ac:dyDescent="0.3">
      <c r="A237" s="5" t="s">
        <v>357</v>
      </c>
    </row>
    <row r="238" spans="1:1" ht="24.6" customHeight="1" thickBot="1" x14ac:dyDescent="0.3">
      <c r="A238" s="6" t="s">
        <v>358</v>
      </c>
    </row>
    <row r="239" spans="1:1" ht="15" customHeight="1" thickBot="1" x14ac:dyDescent="0.3">
      <c r="A239" s="5" t="s">
        <v>359</v>
      </c>
    </row>
    <row r="240" spans="1:1" ht="15" customHeight="1" thickBot="1" x14ac:dyDescent="0.3">
      <c r="A240" s="6" t="s">
        <v>360</v>
      </c>
    </row>
    <row r="241" spans="1:1" ht="15" customHeight="1" thickBot="1" x14ac:dyDescent="0.3">
      <c r="A241" s="5" t="s">
        <v>361</v>
      </c>
    </row>
    <row r="242" spans="1:1" ht="15" customHeight="1" thickBot="1" x14ac:dyDescent="0.3">
      <c r="A242" s="6" t="s">
        <v>362</v>
      </c>
    </row>
    <row r="243" spans="1:1" ht="15" customHeight="1" thickBot="1" x14ac:dyDescent="0.3">
      <c r="A243" s="5" t="s">
        <v>363</v>
      </c>
    </row>
    <row r="244" spans="1:1" ht="24.6" customHeight="1" thickBot="1" x14ac:dyDescent="0.3">
      <c r="A244" s="6" t="s">
        <v>364</v>
      </c>
    </row>
    <row r="245" spans="1:1" ht="15" customHeight="1" thickBot="1" x14ac:dyDescent="0.3">
      <c r="A245" s="5" t="s">
        <v>365</v>
      </c>
    </row>
    <row r="246" spans="1:1" ht="15" customHeight="1" thickBot="1" x14ac:dyDescent="0.3">
      <c r="A246" s="6" t="s">
        <v>366</v>
      </c>
    </row>
    <row r="247" spans="1:1" ht="15" customHeight="1" thickBot="1" x14ac:dyDescent="0.3">
      <c r="A247" s="5" t="s">
        <v>367</v>
      </c>
    </row>
    <row r="248" spans="1:1" ht="15" customHeight="1" thickBot="1" x14ac:dyDescent="0.3">
      <c r="A248" s="6" t="s">
        <v>368</v>
      </c>
    </row>
    <row r="249" spans="1:1" ht="15" customHeight="1" thickBot="1" x14ac:dyDescent="0.3">
      <c r="A249" s="5" t="s">
        <v>369</v>
      </c>
    </row>
    <row r="250" spans="1:1" x14ac:dyDescent="0.25">
      <c r="A250" s="6" t="s">
        <v>370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2" t="s">
        <v>371</v>
      </c>
    </row>
    <row r="2" spans="1:1" x14ac:dyDescent="0.25">
      <c r="A2" s="2" t="s">
        <v>372</v>
      </c>
    </row>
    <row r="3" spans="1:1" x14ac:dyDescent="0.25">
      <c r="A3" s="2" t="s">
        <v>373</v>
      </c>
    </row>
    <row r="4" spans="1:1" x14ac:dyDescent="0.25">
      <c r="A4" s="2" t="s">
        <v>374</v>
      </c>
    </row>
    <row r="5" spans="1:1" x14ac:dyDescent="0.25">
      <c r="A5" s="2" t="s">
        <v>375</v>
      </c>
    </row>
    <row r="6" spans="1:1" x14ac:dyDescent="0.25">
      <c r="A6" s="2" t="s">
        <v>376</v>
      </c>
    </row>
    <row r="7" spans="1:1" x14ac:dyDescent="0.25">
      <c r="A7" s="2" t="s">
        <v>377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28515625" customWidth="1"/>
  </cols>
  <sheetData>
    <row r="1" spans="1:1" x14ac:dyDescent="0.25">
      <c r="A1" s="30" t="s">
        <v>378</v>
      </c>
    </row>
    <row r="2" spans="1:1" x14ac:dyDescent="0.25">
      <c r="A2" s="2" t="s">
        <v>379</v>
      </c>
    </row>
    <row r="3" spans="1:1" x14ac:dyDescent="0.25">
      <c r="A3" s="2" t="s">
        <v>380</v>
      </c>
    </row>
    <row r="4" spans="1:1" x14ac:dyDescent="0.25">
      <c r="A4" s="2" t="s">
        <v>381</v>
      </c>
    </row>
    <row r="5" spans="1:1" x14ac:dyDescent="0.25">
      <c r="A5" s="2" t="s">
        <v>382</v>
      </c>
    </row>
    <row r="6" spans="1:1" x14ac:dyDescent="0.25">
      <c r="A6" s="2" t="s">
        <v>383</v>
      </c>
    </row>
    <row r="7" spans="1:1" x14ac:dyDescent="0.25">
      <c r="A7" s="2" t="s">
        <v>384</v>
      </c>
    </row>
    <row r="8" spans="1:1" x14ac:dyDescent="0.25">
      <c r="A8" s="2" t="s">
        <v>27</v>
      </c>
    </row>
    <row r="9" spans="1:1" x14ac:dyDescent="0.25">
      <c r="A9" s="2" t="s">
        <v>385</v>
      </c>
    </row>
    <row r="10" spans="1:1" x14ac:dyDescent="0.25">
      <c r="A10" s="2" t="s">
        <v>386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45"/>
  <sheetViews>
    <sheetView showGridLines="0" showWhiteSpace="0" view="pageBreakPreview" zoomScaleNormal="100" zoomScaleSheetLayoutView="100" workbookViewId="0">
      <selection activeCell="E8" sqref="E8"/>
    </sheetView>
  </sheetViews>
  <sheetFormatPr defaultRowHeight="12" x14ac:dyDescent="0.2"/>
  <cols>
    <col min="1" max="1" width="0.7109375" style="2" customWidth="1"/>
    <col min="2" max="2" width="29.5703125" style="2" customWidth="1"/>
    <col min="3" max="3" width="33.140625" style="2" customWidth="1"/>
    <col min="4" max="4" width="33.5703125" style="2" customWidth="1"/>
    <col min="5" max="5" width="17.7109375" style="2" customWidth="1"/>
    <col min="6" max="6" width="28" style="2" customWidth="1"/>
    <col min="7" max="7" width="26.28515625" style="2" customWidth="1"/>
    <col min="8" max="10" width="17.7109375" style="2" customWidth="1"/>
    <col min="11" max="11" width="22" style="2" customWidth="1"/>
    <col min="12" max="12" width="7.42578125" style="2" customWidth="1"/>
    <col min="13" max="13" width="139" style="2" customWidth="1"/>
    <col min="14" max="14" width="50" style="2" customWidth="1"/>
    <col min="15" max="16384" width="9.140625" style="2"/>
  </cols>
  <sheetData>
    <row r="1" spans="1:11" ht="14.45" customHeight="1" x14ac:dyDescent="0.2">
      <c r="A1" s="15"/>
      <c r="B1" s="253" t="s">
        <v>387</v>
      </c>
      <c r="C1" s="254"/>
      <c r="D1" s="254"/>
      <c r="E1" s="254"/>
      <c r="F1" s="254"/>
      <c r="G1" s="254"/>
      <c r="H1" s="254"/>
      <c r="I1" s="254"/>
    </row>
    <row r="2" spans="1:11" x14ac:dyDescent="0.2">
      <c r="A2" s="15"/>
      <c r="B2" s="254"/>
      <c r="C2" s="254"/>
      <c r="D2" s="254"/>
      <c r="E2" s="254"/>
      <c r="F2" s="254"/>
      <c r="G2" s="254"/>
      <c r="H2" s="254"/>
      <c r="I2" s="254"/>
    </row>
    <row r="3" spans="1:11" x14ac:dyDescent="0.2">
      <c r="A3" s="15"/>
      <c r="B3" s="255" t="s">
        <v>388</v>
      </c>
      <c r="C3" s="243"/>
      <c r="D3" s="243"/>
      <c r="E3" s="243"/>
      <c r="F3" s="243"/>
      <c r="G3" s="243"/>
      <c r="H3" s="243"/>
      <c r="I3" s="243"/>
    </row>
    <row r="4" spans="1:11" x14ac:dyDescent="0.2">
      <c r="A4" s="15"/>
      <c r="B4" s="158"/>
      <c r="C4" s="158"/>
      <c r="D4" s="158"/>
      <c r="E4" s="158"/>
      <c r="F4" s="158"/>
      <c r="G4" s="158"/>
      <c r="H4" s="158"/>
      <c r="I4" s="158"/>
    </row>
    <row r="5" spans="1:11" x14ac:dyDescent="0.2">
      <c r="A5" s="15"/>
      <c r="B5" s="258" t="s">
        <v>389</v>
      </c>
      <c r="C5" s="259"/>
      <c r="D5" s="259"/>
      <c r="E5" s="259"/>
      <c r="F5" s="259"/>
      <c r="G5" s="259"/>
      <c r="H5" s="259"/>
      <c r="I5" s="259"/>
      <c r="J5" s="252"/>
      <c r="K5" s="159"/>
    </row>
    <row r="6" spans="1:11" ht="36" x14ac:dyDescent="0.2">
      <c r="A6" s="15"/>
      <c r="B6" s="160" t="s">
        <v>390</v>
      </c>
      <c r="C6" s="160" t="s">
        <v>391</v>
      </c>
      <c r="D6" s="160" t="s">
        <v>392</v>
      </c>
      <c r="E6" s="161" t="s">
        <v>393</v>
      </c>
      <c r="F6" s="160" t="s">
        <v>394</v>
      </c>
      <c r="G6" s="160" t="s">
        <v>395</v>
      </c>
      <c r="H6" s="160" t="s">
        <v>396</v>
      </c>
      <c r="I6" s="160" t="s">
        <v>397</v>
      </c>
      <c r="J6" s="160" t="s">
        <v>398</v>
      </c>
      <c r="K6" s="159"/>
    </row>
    <row r="7" spans="1:11" ht="89.25" customHeight="1" x14ac:dyDescent="0.2">
      <c r="A7" s="15"/>
      <c r="B7" s="260" t="s">
        <v>19</v>
      </c>
      <c r="C7" s="162" t="s">
        <v>399</v>
      </c>
      <c r="D7" s="163" t="s">
        <v>400</v>
      </c>
      <c r="E7" s="164" t="s">
        <v>401</v>
      </c>
      <c r="F7" s="165" t="s">
        <v>402</v>
      </c>
      <c r="G7" s="162" t="s">
        <v>403</v>
      </c>
      <c r="H7" s="162">
        <v>10</v>
      </c>
      <c r="I7" s="166">
        <v>1</v>
      </c>
      <c r="J7" s="165" t="s">
        <v>108</v>
      </c>
      <c r="K7" s="159"/>
    </row>
    <row r="8" spans="1:11" ht="99" customHeight="1" x14ac:dyDescent="0.2">
      <c r="A8" s="15"/>
      <c r="B8" s="261"/>
      <c r="C8" s="162" t="s">
        <v>404</v>
      </c>
      <c r="D8" s="163" t="s">
        <v>405</v>
      </c>
      <c r="E8" s="164" t="s">
        <v>401</v>
      </c>
      <c r="F8" s="165" t="s">
        <v>406</v>
      </c>
      <c r="G8" s="162" t="s">
        <v>407</v>
      </c>
      <c r="H8" s="167">
        <v>20</v>
      </c>
      <c r="I8" s="166">
        <v>1</v>
      </c>
      <c r="J8" s="168" t="s">
        <v>108</v>
      </c>
      <c r="K8" s="159"/>
    </row>
    <row r="9" spans="1:11" ht="114.75" customHeight="1" x14ac:dyDescent="0.2">
      <c r="A9" s="15"/>
      <c r="B9" s="261"/>
      <c r="C9" s="162" t="s">
        <v>408</v>
      </c>
      <c r="D9" s="163" t="s">
        <v>409</v>
      </c>
      <c r="E9" s="164" t="s">
        <v>401</v>
      </c>
      <c r="F9" s="165" t="s">
        <v>410</v>
      </c>
      <c r="G9" s="162" t="s">
        <v>411</v>
      </c>
      <c r="H9" s="169">
        <v>0.60570000000000002</v>
      </c>
      <c r="I9" s="170">
        <v>0.60570000000000002</v>
      </c>
      <c r="J9" s="168" t="s">
        <v>106</v>
      </c>
      <c r="K9" s="159"/>
    </row>
    <row r="10" spans="1:11" ht="103.5" customHeight="1" x14ac:dyDescent="0.2">
      <c r="A10" s="15"/>
      <c r="B10" s="261"/>
      <c r="C10" s="162" t="s">
        <v>412</v>
      </c>
      <c r="D10" s="163" t="s">
        <v>413</v>
      </c>
      <c r="E10" s="164" t="s">
        <v>401</v>
      </c>
      <c r="F10" s="165" t="s">
        <v>414</v>
      </c>
      <c r="G10" s="165" t="s">
        <v>414</v>
      </c>
      <c r="H10" s="167">
        <v>1</v>
      </c>
      <c r="I10" s="171">
        <v>0.70660000000000001</v>
      </c>
      <c r="J10" s="167" t="s">
        <v>106</v>
      </c>
      <c r="K10" s="159"/>
    </row>
    <row r="11" spans="1:11" ht="107.25" customHeight="1" x14ac:dyDescent="0.2">
      <c r="A11" s="15"/>
      <c r="B11" s="261"/>
      <c r="C11" s="162" t="s">
        <v>415</v>
      </c>
      <c r="D11" s="163" t="s">
        <v>416</v>
      </c>
      <c r="E11" s="164" t="s">
        <v>401</v>
      </c>
      <c r="F11" s="165" t="s">
        <v>417</v>
      </c>
      <c r="G11" s="162" t="s">
        <v>418</v>
      </c>
      <c r="H11" s="167">
        <v>10</v>
      </c>
      <c r="I11" s="172">
        <v>1</v>
      </c>
      <c r="J11" s="168" t="s">
        <v>108</v>
      </c>
      <c r="K11" s="159"/>
    </row>
    <row r="12" spans="1:11" ht="80.25" customHeight="1" x14ac:dyDescent="0.2">
      <c r="A12" s="15"/>
      <c r="B12" s="261"/>
      <c r="C12" s="162" t="s">
        <v>419</v>
      </c>
      <c r="D12" s="163" t="s">
        <v>420</v>
      </c>
      <c r="E12" s="164" t="s">
        <v>401</v>
      </c>
      <c r="F12" s="165" t="s">
        <v>414</v>
      </c>
      <c r="G12" s="165" t="s">
        <v>414</v>
      </c>
      <c r="H12" s="167">
        <v>1</v>
      </c>
      <c r="I12" s="166">
        <v>0.75</v>
      </c>
      <c r="J12" s="168" t="s">
        <v>107</v>
      </c>
      <c r="K12" s="159"/>
    </row>
    <row r="13" spans="1:11" ht="116.25" customHeight="1" x14ac:dyDescent="0.2">
      <c r="A13" s="15"/>
      <c r="B13" s="261"/>
      <c r="C13" s="162" t="s">
        <v>421</v>
      </c>
      <c r="D13" s="163" t="s">
        <v>422</v>
      </c>
      <c r="E13" s="164" t="s">
        <v>401</v>
      </c>
      <c r="F13" s="165" t="s">
        <v>31</v>
      </c>
      <c r="G13" s="162" t="s">
        <v>423</v>
      </c>
      <c r="H13" s="167">
        <v>4</v>
      </c>
      <c r="I13" s="170">
        <v>0.8</v>
      </c>
      <c r="J13" s="168" t="s">
        <v>107</v>
      </c>
      <c r="K13" s="159"/>
    </row>
    <row r="14" spans="1:11" ht="168.75" customHeight="1" x14ac:dyDescent="0.2">
      <c r="A14" s="15"/>
      <c r="B14" s="261"/>
      <c r="C14" s="162" t="s">
        <v>424</v>
      </c>
      <c r="D14" s="163" t="s">
        <v>425</v>
      </c>
      <c r="E14" s="164" t="s">
        <v>401</v>
      </c>
      <c r="F14" s="165" t="s">
        <v>414</v>
      </c>
      <c r="G14" s="162" t="s">
        <v>426</v>
      </c>
      <c r="H14" s="167">
        <v>2</v>
      </c>
      <c r="I14" s="166">
        <v>0.85</v>
      </c>
      <c r="J14" s="168" t="s">
        <v>107</v>
      </c>
      <c r="K14" s="159"/>
    </row>
    <row r="15" spans="1:11" ht="85.5" customHeight="1" x14ac:dyDescent="0.2">
      <c r="A15" s="15"/>
      <c r="B15" s="261"/>
      <c r="C15" s="162" t="s">
        <v>427</v>
      </c>
      <c r="D15" s="163" t="s">
        <v>428</v>
      </c>
      <c r="E15" s="164" t="s">
        <v>401</v>
      </c>
      <c r="F15" s="165" t="s">
        <v>417</v>
      </c>
      <c r="G15" s="162" t="s">
        <v>418</v>
      </c>
      <c r="H15" s="167">
        <v>1.5</v>
      </c>
      <c r="I15" s="173">
        <v>0.5</v>
      </c>
      <c r="J15" s="168" t="s">
        <v>106</v>
      </c>
      <c r="K15" s="174"/>
    </row>
    <row r="16" spans="1:11" ht="96" customHeight="1" x14ac:dyDescent="0.2">
      <c r="A16" s="15"/>
      <c r="B16" s="261"/>
      <c r="C16" s="162" t="s">
        <v>429</v>
      </c>
      <c r="D16" s="163" t="s">
        <v>430</v>
      </c>
      <c r="E16" s="164" t="s">
        <v>401</v>
      </c>
      <c r="F16" s="165" t="s">
        <v>414</v>
      </c>
      <c r="G16" s="162" t="s">
        <v>431</v>
      </c>
      <c r="H16" s="167">
        <v>1</v>
      </c>
      <c r="I16" s="166">
        <v>0.85</v>
      </c>
      <c r="J16" s="168" t="s">
        <v>107</v>
      </c>
      <c r="K16" s="159"/>
    </row>
    <row r="17" spans="1:11" ht="148.5" customHeight="1" x14ac:dyDescent="0.2">
      <c r="A17" s="15"/>
      <c r="B17" s="261"/>
      <c r="C17" s="175" t="s">
        <v>432</v>
      </c>
      <c r="D17" s="176" t="s">
        <v>433</v>
      </c>
      <c r="E17" s="164" t="s">
        <v>401</v>
      </c>
      <c r="F17" s="177" t="s">
        <v>434</v>
      </c>
      <c r="G17" s="162" t="s">
        <v>435</v>
      </c>
      <c r="H17" s="178">
        <v>0.8</v>
      </c>
      <c r="I17" s="166">
        <v>0.8</v>
      </c>
      <c r="J17" s="168" t="s">
        <v>107</v>
      </c>
      <c r="K17" s="179"/>
    </row>
    <row r="18" spans="1:11" ht="93" customHeight="1" x14ac:dyDescent="0.2">
      <c r="A18" s="15"/>
      <c r="B18" s="261"/>
      <c r="C18" s="262" t="s">
        <v>436</v>
      </c>
      <c r="D18" s="180" t="s">
        <v>437</v>
      </c>
      <c r="E18" s="164" t="s">
        <v>401</v>
      </c>
      <c r="F18" s="181" t="s">
        <v>438</v>
      </c>
      <c r="G18" s="162" t="s">
        <v>407</v>
      </c>
      <c r="H18" s="167">
        <v>17</v>
      </c>
      <c r="I18" s="170">
        <v>0.85</v>
      </c>
      <c r="J18" s="168" t="s">
        <v>107</v>
      </c>
      <c r="K18" s="179"/>
    </row>
    <row r="19" spans="1:11" ht="61.5" customHeight="1" x14ac:dyDescent="0.2">
      <c r="A19" s="15"/>
      <c r="B19" s="261"/>
      <c r="C19" s="246"/>
      <c r="D19" s="163" t="s">
        <v>439</v>
      </c>
      <c r="E19" s="164" t="s">
        <v>401</v>
      </c>
      <c r="F19" s="182" t="s">
        <v>402</v>
      </c>
      <c r="G19" s="182" t="s">
        <v>402</v>
      </c>
      <c r="H19" s="167">
        <v>0</v>
      </c>
      <c r="I19" s="166">
        <v>0.9</v>
      </c>
      <c r="J19" s="168" t="s">
        <v>106</v>
      </c>
      <c r="K19" s="159"/>
    </row>
    <row r="20" spans="1:11" ht="107.25" customHeight="1" x14ac:dyDescent="0.2">
      <c r="A20" s="15"/>
      <c r="B20" s="261"/>
      <c r="C20" s="183" t="s">
        <v>440</v>
      </c>
      <c r="D20" s="163" t="s">
        <v>441</v>
      </c>
      <c r="E20" s="164" t="s">
        <v>401</v>
      </c>
      <c r="F20" s="182" t="s">
        <v>414</v>
      </c>
      <c r="G20" s="162" t="s">
        <v>403</v>
      </c>
      <c r="H20" s="167">
        <v>3</v>
      </c>
      <c r="I20" s="170">
        <v>0.96150000000000002</v>
      </c>
      <c r="J20" s="168" t="s">
        <v>107</v>
      </c>
      <c r="K20" s="159"/>
    </row>
    <row r="21" spans="1:11" ht="81" customHeight="1" x14ac:dyDescent="0.2">
      <c r="A21" s="15"/>
      <c r="B21" s="261"/>
      <c r="C21" s="183" t="s">
        <v>442</v>
      </c>
      <c r="D21" s="163" t="s">
        <v>443</v>
      </c>
      <c r="E21" s="164" t="s">
        <v>401</v>
      </c>
      <c r="F21" s="164" t="s">
        <v>401</v>
      </c>
      <c r="G21" s="162" t="s">
        <v>402</v>
      </c>
      <c r="H21" s="167">
        <v>1</v>
      </c>
      <c r="I21" s="166">
        <v>0.5</v>
      </c>
      <c r="J21" s="168" t="s">
        <v>106</v>
      </c>
      <c r="K21" s="174"/>
    </row>
    <row r="22" spans="1:11" ht="141" customHeight="1" x14ac:dyDescent="0.2">
      <c r="A22" s="15"/>
      <c r="B22" s="261"/>
      <c r="C22" s="183" t="s">
        <v>444</v>
      </c>
      <c r="D22" s="163" t="s">
        <v>445</v>
      </c>
      <c r="E22" s="164" t="s">
        <v>401</v>
      </c>
      <c r="F22" s="182" t="s">
        <v>446</v>
      </c>
      <c r="G22" s="162" t="s">
        <v>447</v>
      </c>
      <c r="H22" s="167" t="s">
        <v>448</v>
      </c>
      <c r="I22" s="170">
        <v>0.67159999999999997</v>
      </c>
      <c r="J22" s="168" t="s">
        <v>106</v>
      </c>
      <c r="K22" s="159"/>
    </row>
    <row r="23" spans="1:11" ht="114.75" customHeight="1" x14ac:dyDescent="0.2">
      <c r="A23" s="15"/>
      <c r="B23" s="261"/>
      <c r="C23" s="245" t="s">
        <v>449</v>
      </c>
      <c r="D23" s="163" t="s">
        <v>450</v>
      </c>
      <c r="E23" s="164" t="s">
        <v>401</v>
      </c>
      <c r="F23" s="182" t="s">
        <v>417</v>
      </c>
      <c r="G23" s="162" t="s">
        <v>423</v>
      </c>
      <c r="H23" s="167">
        <v>3</v>
      </c>
      <c r="I23" s="166">
        <v>0.6</v>
      </c>
      <c r="J23" s="168" t="s">
        <v>106</v>
      </c>
      <c r="K23" s="159"/>
    </row>
    <row r="24" spans="1:11" ht="81" customHeight="1" x14ac:dyDescent="0.2">
      <c r="A24" s="15"/>
      <c r="B24" s="246"/>
      <c r="C24" s="246"/>
      <c r="D24" s="163" t="s">
        <v>451</v>
      </c>
      <c r="E24" s="164" t="s">
        <v>401</v>
      </c>
      <c r="F24" s="182" t="s">
        <v>406</v>
      </c>
      <c r="G24" s="162" t="s">
        <v>407</v>
      </c>
      <c r="H24" s="167">
        <v>8</v>
      </c>
      <c r="I24" s="166">
        <v>0.4</v>
      </c>
      <c r="J24" s="168" t="s">
        <v>105</v>
      </c>
      <c r="K24" s="159"/>
    </row>
    <row r="25" spans="1:11" ht="17.100000000000001" customHeight="1" x14ac:dyDescent="0.2">
      <c r="A25" s="15"/>
      <c r="B25" s="184"/>
      <c r="C25" s="185"/>
      <c r="D25" s="131"/>
      <c r="E25" s="131"/>
      <c r="F25" s="186"/>
      <c r="G25" s="131"/>
      <c r="H25" s="131"/>
      <c r="I25" s="131"/>
      <c r="J25" s="159"/>
    </row>
    <row r="26" spans="1:11" ht="99.95" customHeight="1" x14ac:dyDescent="0.2">
      <c r="A26" s="15"/>
      <c r="B26" s="187" t="s">
        <v>452</v>
      </c>
      <c r="C26" s="187" t="s">
        <v>453</v>
      </c>
      <c r="D26" s="160" t="s">
        <v>454</v>
      </c>
      <c r="E26" s="131"/>
      <c r="F26" s="131"/>
      <c r="G26" s="131"/>
      <c r="H26" s="131"/>
      <c r="I26" s="131"/>
      <c r="J26" s="159"/>
      <c r="K26" s="188"/>
    </row>
    <row r="27" spans="1:11" ht="17.100000000000001" customHeight="1" x14ac:dyDescent="0.2">
      <c r="A27" s="15"/>
      <c r="B27" s="189">
        <f>IFERROR(AVERAGE(I7:I24),"")</f>
        <v>0.76363333333333339</v>
      </c>
      <c r="C27" s="190">
        <f ca="1">IF(OR('1. Basic project data'!E16="",'1. Basic project data'!E18=""),"",(TODAY()-'1. Basic project data'!E16)/('1. Basic project data'!E18-'1. Basic project data'!E16))</f>
        <v>1.2062043795620438</v>
      </c>
      <c r="D27" s="191">
        <f>IF('1. Basic project data'!E23=0,"",'1. Basic project data'!E24/'1. Basic project data'!E23)</f>
        <v>0.74252382254824933</v>
      </c>
      <c r="E27" s="131"/>
      <c r="F27" s="131"/>
      <c r="G27" s="131"/>
      <c r="H27" s="131"/>
      <c r="I27" s="131"/>
      <c r="J27" s="159"/>
    </row>
    <row r="28" spans="1:11" ht="17.100000000000001" customHeight="1" x14ac:dyDescent="0.2">
      <c r="A28" s="15"/>
      <c r="B28" s="192"/>
      <c r="C28" s="185"/>
      <c r="D28" s="131"/>
      <c r="E28" s="131"/>
      <c r="F28" s="131"/>
      <c r="G28" s="131"/>
      <c r="H28" s="131"/>
      <c r="I28" s="131"/>
      <c r="J28" s="159"/>
    </row>
    <row r="29" spans="1:11" ht="17.100000000000001" customHeight="1" x14ac:dyDescent="0.2">
      <c r="A29" s="15"/>
      <c r="B29" s="192"/>
      <c r="C29" s="185"/>
      <c r="D29" s="131"/>
      <c r="E29" s="131"/>
      <c r="F29" s="131"/>
      <c r="G29" s="131"/>
      <c r="H29" s="131"/>
      <c r="I29" s="131"/>
      <c r="J29" s="159"/>
    </row>
    <row r="30" spans="1:11" ht="17.100000000000001" customHeight="1" x14ac:dyDescent="0.2">
      <c r="A30" s="15"/>
      <c r="B30" s="192"/>
      <c r="C30" s="185"/>
      <c r="D30" s="131"/>
      <c r="E30" s="131"/>
      <c r="F30" s="131"/>
      <c r="G30" s="131"/>
      <c r="H30" s="131"/>
      <c r="I30" s="131"/>
      <c r="J30" s="159"/>
    </row>
    <row r="31" spans="1:11" x14ac:dyDescent="0.2">
      <c r="A31" s="15"/>
      <c r="B31" s="193"/>
      <c r="C31" s="159"/>
      <c r="D31" s="159"/>
      <c r="E31" s="159"/>
      <c r="F31" s="159"/>
      <c r="G31" s="159"/>
      <c r="H31" s="159"/>
      <c r="I31" s="159"/>
      <c r="J31" s="159"/>
    </row>
    <row r="32" spans="1:11" x14ac:dyDescent="0.2">
      <c r="A32" s="15"/>
      <c r="B32" s="132"/>
      <c r="C32" s="132"/>
      <c r="D32" s="132"/>
      <c r="E32" s="132"/>
      <c r="F32" s="132"/>
      <c r="G32" s="132"/>
      <c r="H32" s="132"/>
      <c r="I32" s="132"/>
      <c r="J32" s="159"/>
    </row>
    <row r="33" spans="1:21" x14ac:dyDescent="0.2">
      <c r="A33" s="15"/>
      <c r="B33" s="132"/>
      <c r="C33" s="132"/>
      <c r="D33" s="132"/>
      <c r="E33" s="132"/>
      <c r="F33" s="132"/>
      <c r="G33" s="132"/>
      <c r="H33" s="132"/>
      <c r="I33" s="132"/>
      <c r="J33" s="159"/>
    </row>
    <row r="34" spans="1:21" ht="15" x14ac:dyDescent="0.2">
      <c r="A34" s="15"/>
      <c r="B34" s="247" t="s">
        <v>455</v>
      </c>
      <c r="C34" s="248"/>
      <c r="D34" s="248"/>
      <c r="E34" s="248"/>
      <c r="F34" s="248"/>
      <c r="G34" s="248"/>
      <c r="H34" s="248"/>
      <c r="I34" s="248"/>
      <c r="J34" s="248"/>
    </row>
    <row r="35" spans="1:21" ht="50.1" customHeight="1" x14ac:dyDescent="0.2">
      <c r="A35" s="15"/>
      <c r="B35" s="257" t="s">
        <v>456</v>
      </c>
      <c r="C35" s="243"/>
      <c r="D35" s="243"/>
      <c r="E35" s="243"/>
      <c r="F35" s="243"/>
      <c r="G35" s="243"/>
      <c r="H35" s="243"/>
      <c r="I35" s="243"/>
      <c r="J35" s="243"/>
    </row>
    <row r="36" spans="1:21" x14ac:dyDescent="0.2">
      <c r="A36" s="15"/>
      <c r="B36" s="132"/>
      <c r="C36" s="132"/>
      <c r="D36" s="132"/>
      <c r="E36" s="132"/>
      <c r="F36" s="132"/>
      <c r="G36" s="132"/>
      <c r="H36" s="132"/>
      <c r="I36" s="132"/>
      <c r="J36" s="159"/>
    </row>
    <row r="37" spans="1:21" ht="60" customHeight="1" x14ac:dyDescent="0.2">
      <c r="A37" s="15"/>
      <c r="B37" s="132"/>
      <c r="C37" s="251" t="s">
        <v>457</v>
      </c>
      <c r="D37" s="160" t="s">
        <v>458</v>
      </c>
      <c r="E37" s="160" t="s">
        <v>114</v>
      </c>
      <c r="F37" s="160" t="s">
        <v>459</v>
      </c>
      <c r="G37" s="160" t="s">
        <v>460</v>
      </c>
      <c r="H37" s="160" t="s">
        <v>76</v>
      </c>
      <c r="I37" s="132"/>
      <c r="J37" s="159"/>
    </row>
    <row r="38" spans="1:21" ht="45" customHeight="1" x14ac:dyDescent="0.2">
      <c r="A38" s="15"/>
      <c r="B38" s="132"/>
      <c r="C38" s="246"/>
      <c r="D38" s="194" t="s">
        <v>107</v>
      </c>
      <c r="E38" s="194" t="s">
        <v>106</v>
      </c>
      <c r="F38" s="194" t="s">
        <v>105</v>
      </c>
      <c r="G38" s="194" t="s">
        <v>107</v>
      </c>
      <c r="H38" s="194" t="s">
        <v>105</v>
      </c>
      <c r="I38" s="132"/>
      <c r="J38" s="159"/>
    </row>
    <row r="39" spans="1:21" ht="181.5" customHeight="1" x14ac:dyDescent="0.2">
      <c r="A39" s="15"/>
      <c r="B39" s="132"/>
      <c r="C39" s="249" t="s">
        <v>461</v>
      </c>
      <c r="D39" s="194" t="s">
        <v>462</v>
      </c>
      <c r="E39" s="194" t="s">
        <v>463</v>
      </c>
      <c r="F39" s="194" t="s">
        <v>464</v>
      </c>
      <c r="G39" s="194" t="s">
        <v>465</v>
      </c>
      <c r="H39" s="194" t="s">
        <v>676</v>
      </c>
      <c r="I39" s="132"/>
      <c r="J39" s="159"/>
    </row>
    <row r="40" spans="1:21" x14ac:dyDescent="0.2">
      <c r="A40" s="15"/>
      <c r="B40" s="132"/>
      <c r="C40" s="132"/>
      <c r="D40" s="132"/>
      <c r="E40" s="132"/>
      <c r="F40" s="132"/>
      <c r="G40" s="132"/>
      <c r="H40" s="132"/>
      <c r="I40" s="132"/>
      <c r="J40" s="159"/>
    </row>
    <row r="41" spans="1:21" ht="31.5" customHeight="1" x14ac:dyDescent="0.2">
      <c r="A41" s="15"/>
      <c r="B41" s="250" t="s">
        <v>466</v>
      </c>
      <c r="C41" s="243"/>
      <c r="D41" s="243"/>
      <c r="E41" s="243"/>
      <c r="F41" s="243"/>
      <c r="G41" s="243"/>
      <c r="H41" s="243"/>
      <c r="I41" s="243"/>
      <c r="J41" s="159"/>
      <c r="K41" s="256"/>
      <c r="L41" s="243"/>
      <c r="M41" s="244"/>
      <c r="N41" s="243"/>
      <c r="O41" s="243"/>
      <c r="P41" s="243"/>
      <c r="Q41" s="243"/>
      <c r="R41" s="243"/>
      <c r="S41" s="243"/>
      <c r="T41" s="243"/>
      <c r="U41" s="243"/>
    </row>
    <row r="42" spans="1:21" ht="15" customHeight="1" x14ac:dyDescent="0.2">
      <c r="A42" s="15"/>
      <c r="B42" s="195"/>
      <c r="C42" s="159"/>
      <c r="D42" s="159"/>
      <c r="E42" s="159"/>
      <c r="F42" s="159"/>
      <c r="G42" s="159"/>
      <c r="H42" s="159"/>
      <c r="I42" s="159"/>
      <c r="J42" s="159"/>
      <c r="K42" s="256"/>
      <c r="L42" s="243"/>
      <c r="M42" s="244"/>
      <c r="N42" s="243"/>
      <c r="O42" s="243"/>
      <c r="P42" s="243"/>
      <c r="Q42" s="243"/>
      <c r="R42" s="243"/>
      <c r="S42" s="243"/>
      <c r="T42" s="243"/>
      <c r="U42" s="243"/>
    </row>
    <row r="43" spans="1:21" ht="45" customHeight="1" x14ac:dyDescent="0.2">
      <c r="A43" s="15"/>
      <c r="B43" s="251" t="s">
        <v>467</v>
      </c>
      <c r="C43" s="252"/>
      <c r="D43" s="251" t="s">
        <v>468</v>
      </c>
      <c r="E43" s="252"/>
      <c r="F43" s="251" t="s">
        <v>469</v>
      </c>
      <c r="G43" s="252"/>
      <c r="H43" s="251" t="s">
        <v>470</v>
      </c>
      <c r="I43" s="252"/>
      <c r="J43" s="159"/>
      <c r="K43" s="256"/>
      <c r="L43" s="243"/>
      <c r="M43" s="244"/>
      <c r="N43" s="243"/>
      <c r="O43" s="243"/>
      <c r="P43" s="243"/>
      <c r="Q43" s="243"/>
      <c r="R43" s="243"/>
      <c r="S43" s="243"/>
      <c r="T43" s="243"/>
      <c r="U43" s="243"/>
    </row>
    <row r="44" spans="1:21" ht="48" customHeight="1" x14ac:dyDescent="0.2">
      <c r="A44" s="15"/>
      <c r="B44" s="240" t="s">
        <v>471</v>
      </c>
      <c r="C44" s="241"/>
      <c r="D44" s="240" t="s">
        <v>472</v>
      </c>
      <c r="E44" s="241"/>
      <c r="F44" s="240" t="s">
        <v>473</v>
      </c>
      <c r="G44" s="241"/>
      <c r="H44" s="240" t="s">
        <v>474</v>
      </c>
      <c r="I44" s="241"/>
      <c r="J44" s="159"/>
      <c r="K44" s="256"/>
      <c r="L44" s="243"/>
      <c r="M44" s="244"/>
      <c r="N44" s="243"/>
      <c r="O44" s="243"/>
      <c r="P44" s="243"/>
      <c r="Q44" s="243"/>
      <c r="R44" s="243"/>
      <c r="S44" s="243"/>
      <c r="T44" s="243"/>
      <c r="U44" s="243"/>
    </row>
    <row r="45" spans="1:21" ht="42" customHeight="1" x14ac:dyDescent="0.2">
      <c r="A45" s="15"/>
      <c r="B45" s="242" t="s">
        <v>475</v>
      </c>
      <c r="C45" s="243"/>
      <c r="D45" s="243"/>
      <c r="E45" s="243"/>
      <c r="F45" s="243"/>
      <c r="G45" s="243"/>
      <c r="H45" s="243"/>
      <c r="I45" s="243"/>
      <c r="J45" s="243"/>
    </row>
  </sheetData>
  <sheetProtection sheet="1" objects="1" scenarios="1" formatColumns="0" formatRows="0"/>
  <mergeCells count="28">
    <mergeCell ref="B1:I2"/>
    <mergeCell ref="B3:I3"/>
    <mergeCell ref="B43:C43"/>
    <mergeCell ref="D43:E43"/>
    <mergeCell ref="K42:L42"/>
    <mergeCell ref="B35:J35"/>
    <mergeCell ref="H43:I43"/>
    <mergeCell ref="B5:J5"/>
    <mergeCell ref="K41:L41"/>
    <mergeCell ref="B7:B24"/>
    <mergeCell ref="C37:C38"/>
    <mergeCell ref="K43:L43"/>
    <mergeCell ref="C18:C19"/>
    <mergeCell ref="F44:G44"/>
    <mergeCell ref="B45:J45"/>
    <mergeCell ref="M41:U41"/>
    <mergeCell ref="M43:U43"/>
    <mergeCell ref="C23:C24"/>
    <mergeCell ref="B34:J34"/>
    <mergeCell ref="C39"/>
    <mergeCell ref="B41:I41"/>
    <mergeCell ref="F43:G43"/>
    <mergeCell ref="B44:C44"/>
    <mergeCell ref="D44:E44"/>
    <mergeCell ref="H44:I44"/>
    <mergeCell ref="M44:U44"/>
    <mergeCell ref="M42:U42"/>
    <mergeCell ref="K44:L44"/>
  </mergeCells>
  <dataValidations count="1">
    <dataValidation type="list" allowBlank="1" sqref="D38:H38"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77"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M98"/>
  <sheetViews>
    <sheetView showGridLines="0" view="pageBreakPreview" zoomScale="120" zoomScaleNormal="100" zoomScaleSheetLayoutView="120" workbookViewId="0">
      <selection activeCell="Q12" sqref="Q12"/>
    </sheetView>
  </sheetViews>
  <sheetFormatPr defaultColWidth="8.85546875" defaultRowHeight="15" x14ac:dyDescent="0.25"/>
  <cols>
    <col min="1" max="1" width="1.42578125" customWidth="1"/>
    <col min="3" max="3" width="26.5703125" customWidth="1"/>
    <col min="5" max="5" width="26.28515625" customWidth="1"/>
    <col min="13" max="13" width="13.85546875" customWidth="1"/>
  </cols>
  <sheetData>
    <row r="1" spans="1:13" ht="14.45" customHeight="1" x14ac:dyDescent="0.25">
      <c r="A1" s="2"/>
      <c r="B1" s="308" t="s">
        <v>476</v>
      </c>
      <c r="C1" s="197"/>
      <c r="D1" s="197"/>
      <c r="E1" s="197"/>
      <c r="F1" s="197"/>
      <c r="G1" s="197"/>
      <c r="H1" s="197"/>
      <c r="I1" s="197"/>
      <c r="J1" s="197"/>
      <c r="K1" s="197"/>
      <c r="L1" s="197"/>
      <c r="M1" s="197"/>
    </row>
    <row r="2" spans="1:13" ht="26.1" customHeight="1" x14ac:dyDescent="0.25">
      <c r="A2" s="2"/>
      <c r="B2" s="197"/>
      <c r="C2" s="197"/>
      <c r="D2" s="197"/>
      <c r="E2" s="197"/>
      <c r="F2" s="197"/>
      <c r="G2" s="197"/>
      <c r="H2" s="197"/>
      <c r="I2" s="197"/>
      <c r="J2" s="197"/>
      <c r="K2" s="197"/>
      <c r="L2" s="197"/>
      <c r="M2" s="197"/>
    </row>
    <row r="3" spans="1:13" x14ac:dyDescent="0.25">
      <c r="A3" s="2"/>
      <c r="B3" s="313" t="s">
        <v>477</v>
      </c>
      <c r="C3" s="197"/>
      <c r="D3" s="197"/>
      <c r="E3" s="197"/>
      <c r="F3" s="197"/>
      <c r="G3" s="197"/>
      <c r="H3" s="197"/>
      <c r="I3" s="197"/>
      <c r="J3" s="197"/>
      <c r="K3" s="197"/>
      <c r="L3" s="197"/>
      <c r="M3" s="197"/>
    </row>
    <row r="4" spans="1:13" ht="8.1" customHeight="1" x14ac:dyDescent="0.25">
      <c r="A4" s="2"/>
      <c r="B4" s="16"/>
      <c r="C4" s="16"/>
      <c r="D4" s="16"/>
      <c r="E4" s="16"/>
      <c r="F4" s="16"/>
      <c r="G4" s="16"/>
      <c r="H4" s="16"/>
      <c r="I4" s="16"/>
      <c r="J4" s="16"/>
      <c r="K4" s="16"/>
      <c r="L4" s="16"/>
      <c r="M4" s="16"/>
    </row>
    <row r="5" spans="1:13" ht="14.45" customHeight="1" x14ac:dyDescent="0.25">
      <c r="A5" s="2"/>
      <c r="B5" s="309" t="s">
        <v>478</v>
      </c>
      <c r="C5" s="288"/>
      <c r="D5" s="311" t="s">
        <v>479</v>
      </c>
      <c r="E5" s="288"/>
      <c r="F5" s="311" t="s">
        <v>480</v>
      </c>
      <c r="G5" s="312"/>
      <c r="H5" s="312"/>
      <c r="I5" s="312"/>
      <c r="J5" s="312"/>
      <c r="K5" s="288"/>
      <c r="L5" s="311" t="s">
        <v>481</v>
      </c>
      <c r="M5" s="288"/>
    </row>
    <row r="6" spans="1:13" ht="23.25" customHeight="1" x14ac:dyDescent="0.25">
      <c r="A6" s="2"/>
      <c r="B6" s="310"/>
      <c r="C6" s="214"/>
      <c r="D6" s="209"/>
      <c r="E6" s="214"/>
      <c r="F6" s="209"/>
      <c r="G6" s="210"/>
      <c r="H6" s="210"/>
      <c r="I6" s="210"/>
      <c r="J6" s="210"/>
      <c r="K6" s="214"/>
      <c r="L6" s="209"/>
      <c r="M6" s="214"/>
    </row>
    <row r="7" spans="1:13" x14ac:dyDescent="0.25">
      <c r="A7" s="2"/>
      <c r="B7" s="305" t="s">
        <v>482</v>
      </c>
      <c r="C7" s="306"/>
      <c r="D7" s="306"/>
      <c r="E7" s="306"/>
      <c r="F7" s="306"/>
      <c r="G7" s="306"/>
      <c r="H7" s="306"/>
      <c r="I7" s="306"/>
      <c r="J7" s="306"/>
      <c r="K7" s="306"/>
      <c r="L7" s="306"/>
      <c r="M7" s="307"/>
    </row>
    <row r="8" spans="1:13" ht="17.100000000000001" customHeight="1" x14ac:dyDescent="0.25">
      <c r="A8" s="2"/>
      <c r="B8" s="277" t="s">
        <v>483</v>
      </c>
      <c r="C8" s="266"/>
      <c r="D8" s="277" t="s">
        <v>484</v>
      </c>
      <c r="E8" s="266"/>
      <c r="F8" s="338">
        <v>8</v>
      </c>
      <c r="G8" s="339"/>
      <c r="H8" s="339"/>
      <c r="I8" s="339"/>
      <c r="J8" s="339"/>
      <c r="K8" s="340"/>
      <c r="L8" s="277" t="s">
        <v>485</v>
      </c>
      <c r="M8" s="266"/>
    </row>
    <row r="9" spans="1:13" ht="17.100000000000001" customHeight="1" x14ac:dyDescent="0.25">
      <c r="A9" s="2"/>
      <c r="B9" s="265"/>
      <c r="C9" s="266"/>
      <c r="D9" s="265"/>
      <c r="E9" s="266"/>
      <c r="F9" s="341"/>
      <c r="G9" s="342"/>
      <c r="H9" s="342"/>
      <c r="I9" s="342"/>
      <c r="J9" s="342"/>
      <c r="K9" s="343"/>
      <c r="L9" s="265"/>
      <c r="M9" s="266"/>
    </row>
    <row r="10" spans="1:13" ht="17.100000000000001" customHeight="1" x14ac:dyDescent="0.25">
      <c r="A10" s="2"/>
      <c r="B10" s="265"/>
      <c r="C10" s="266"/>
      <c r="D10" s="265"/>
      <c r="E10" s="266"/>
      <c r="F10" s="341"/>
      <c r="G10" s="342"/>
      <c r="H10" s="342"/>
      <c r="I10" s="342"/>
      <c r="J10" s="342"/>
      <c r="K10" s="343"/>
      <c r="L10" s="265"/>
      <c r="M10" s="266"/>
    </row>
    <row r="11" spans="1:13" ht="36" customHeight="1" x14ac:dyDescent="0.25">
      <c r="A11" s="2"/>
      <c r="B11" s="267"/>
      <c r="C11" s="268"/>
      <c r="D11" s="267"/>
      <c r="E11" s="268"/>
      <c r="F11" s="344"/>
      <c r="G11" s="345"/>
      <c r="H11" s="345"/>
      <c r="I11" s="345"/>
      <c r="J11" s="345"/>
      <c r="K11" s="346"/>
      <c r="L11" s="267"/>
      <c r="M11" s="268"/>
    </row>
    <row r="12" spans="1:13" ht="17.100000000000001" customHeight="1" x14ac:dyDescent="0.25">
      <c r="A12" s="2"/>
      <c r="B12" s="228" t="s">
        <v>408</v>
      </c>
      <c r="C12" s="264"/>
      <c r="D12" s="228" t="s">
        <v>409</v>
      </c>
      <c r="E12" s="264"/>
      <c r="F12" s="338">
        <v>12</v>
      </c>
      <c r="G12" s="339"/>
      <c r="H12" s="339"/>
      <c r="I12" s="339"/>
      <c r="J12" s="339"/>
      <c r="K12" s="340"/>
      <c r="L12" s="277" t="s">
        <v>485</v>
      </c>
      <c r="M12" s="266"/>
    </row>
    <row r="13" spans="1:13" ht="17.100000000000001" customHeight="1" x14ac:dyDescent="0.25">
      <c r="A13" s="2"/>
      <c r="B13" s="265"/>
      <c r="C13" s="266"/>
      <c r="D13" s="265"/>
      <c r="E13" s="266"/>
      <c r="F13" s="341"/>
      <c r="G13" s="342"/>
      <c r="H13" s="342"/>
      <c r="I13" s="342"/>
      <c r="J13" s="342"/>
      <c r="K13" s="343"/>
      <c r="L13" s="265"/>
      <c r="M13" s="266"/>
    </row>
    <row r="14" spans="1:13" ht="17.100000000000001" customHeight="1" x14ac:dyDescent="0.25">
      <c r="A14" s="2"/>
      <c r="B14" s="265"/>
      <c r="C14" s="266"/>
      <c r="D14" s="265"/>
      <c r="E14" s="266"/>
      <c r="F14" s="341"/>
      <c r="G14" s="342"/>
      <c r="H14" s="342"/>
      <c r="I14" s="342"/>
      <c r="J14" s="342"/>
      <c r="K14" s="343"/>
      <c r="L14" s="265"/>
      <c r="M14" s="266"/>
    </row>
    <row r="15" spans="1:13" ht="17.100000000000001" customHeight="1" x14ac:dyDescent="0.25">
      <c r="A15" s="2"/>
      <c r="B15" s="267"/>
      <c r="C15" s="268"/>
      <c r="D15" s="267"/>
      <c r="E15" s="268"/>
      <c r="F15" s="344"/>
      <c r="G15" s="345"/>
      <c r="H15" s="345"/>
      <c r="I15" s="345"/>
      <c r="J15" s="345"/>
      <c r="K15" s="346"/>
      <c r="L15" s="267"/>
      <c r="M15" s="268"/>
    </row>
    <row r="16" spans="1:13" ht="17.100000000000001" customHeight="1" x14ac:dyDescent="0.25">
      <c r="A16" s="2"/>
      <c r="B16" s="228" t="s">
        <v>412</v>
      </c>
      <c r="C16" s="264"/>
      <c r="D16" s="228" t="s">
        <v>486</v>
      </c>
      <c r="E16" s="264"/>
      <c r="F16" s="281" t="s">
        <v>487</v>
      </c>
      <c r="G16" s="282"/>
      <c r="H16" s="282"/>
      <c r="I16" s="282"/>
      <c r="J16" s="282"/>
      <c r="K16" s="283"/>
      <c r="L16" s="277" t="s">
        <v>485</v>
      </c>
      <c r="M16" s="266"/>
    </row>
    <row r="17" spans="1:13" ht="17.100000000000001" customHeight="1" x14ac:dyDescent="0.25">
      <c r="A17" s="2"/>
      <c r="B17" s="265"/>
      <c r="C17" s="266"/>
      <c r="D17" s="265"/>
      <c r="E17" s="266"/>
      <c r="F17" s="284"/>
      <c r="G17" s="285"/>
      <c r="H17" s="285"/>
      <c r="I17" s="285"/>
      <c r="J17" s="285"/>
      <c r="K17" s="286"/>
      <c r="L17" s="265"/>
      <c r="M17" s="266"/>
    </row>
    <row r="18" spans="1:13" ht="17.100000000000001" customHeight="1" x14ac:dyDescent="0.25">
      <c r="A18" s="2"/>
      <c r="B18" s="265"/>
      <c r="C18" s="266"/>
      <c r="D18" s="265"/>
      <c r="E18" s="266"/>
      <c r="F18" s="284"/>
      <c r="G18" s="285"/>
      <c r="H18" s="285"/>
      <c r="I18" s="285"/>
      <c r="J18" s="285"/>
      <c r="K18" s="286"/>
      <c r="L18" s="265"/>
      <c r="M18" s="266"/>
    </row>
    <row r="19" spans="1:13" ht="17.100000000000001" customHeight="1" x14ac:dyDescent="0.25">
      <c r="A19" s="2"/>
      <c r="B19" s="267"/>
      <c r="C19" s="268"/>
      <c r="D19" s="267"/>
      <c r="E19" s="268"/>
      <c r="F19" s="291"/>
      <c r="G19" s="292"/>
      <c r="H19" s="292"/>
      <c r="I19" s="292"/>
      <c r="J19" s="292"/>
      <c r="K19" s="293"/>
      <c r="L19" s="267"/>
      <c r="M19" s="268"/>
    </row>
    <row r="20" spans="1:13" ht="17.100000000000001" customHeight="1" x14ac:dyDescent="0.25">
      <c r="A20" s="2"/>
      <c r="B20" s="228" t="s">
        <v>415</v>
      </c>
      <c r="C20" s="264"/>
      <c r="D20" s="228" t="s">
        <v>416</v>
      </c>
      <c r="E20" s="264"/>
      <c r="F20" s="338">
        <v>10</v>
      </c>
      <c r="G20" s="339"/>
      <c r="H20" s="339"/>
      <c r="I20" s="339"/>
      <c r="J20" s="339"/>
      <c r="K20" s="340"/>
      <c r="L20" s="277" t="s">
        <v>485</v>
      </c>
      <c r="M20" s="266"/>
    </row>
    <row r="21" spans="1:13" ht="17.100000000000001" customHeight="1" x14ac:dyDescent="0.25">
      <c r="A21" s="2"/>
      <c r="B21" s="265"/>
      <c r="C21" s="266"/>
      <c r="D21" s="265"/>
      <c r="E21" s="266"/>
      <c r="F21" s="341"/>
      <c r="G21" s="342"/>
      <c r="H21" s="342"/>
      <c r="I21" s="342"/>
      <c r="J21" s="342"/>
      <c r="K21" s="343"/>
      <c r="L21" s="265"/>
      <c r="M21" s="266"/>
    </row>
    <row r="22" spans="1:13" ht="17.100000000000001" customHeight="1" x14ac:dyDescent="0.25">
      <c r="A22" s="2"/>
      <c r="B22" s="265"/>
      <c r="C22" s="266"/>
      <c r="D22" s="265"/>
      <c r="E22" s="266"/>
      <c r="F22" s="341"/>
      <c r="G22" s="342"/>
      <c r="H22" s="342"/>
      <c r="I22" s="342"/>
      <c r="J22" s="342"/>
      <c r="K22" s="343"/>
      <c r="L22" s="265"/>
      <c r="M22" s="266"/>
    </row>
    <row r="23" spans="1:13" ht="17.100000000000001" customHeight="1" x14ac:dyDescent="0.25">
      <c r="A23" s="2"/>
      <c r="B23" s="267"/>
      <c r="C23" s="268"/>
      <c r="D23" s="267"/>
      <c r="E23" s="268"/>
      <c r="F23" s="344"/>
      <c r="G23" s="345"/>
      <c r="H23" s="345"/>
      <c r="I23" s="345"/>
      <c r="J23" s="345"/>
      <c r="K23" s="346"/>
      <c r="L23" s="267"/>
      <c r="M23" s="268"/>
    </row>
    <row r="24" spans="1:13" ht="15" customHeight="1" x14ac:dyDescent="0.25">
      <c r="A24" s="2"/>
      <c r="B24" s="294" t="s">
        <v>419</v>
      </c>
      <c r="C24" s="295"/>
      <c r="D24" s="295"/>
      <c r="E24" s="295"/>
      <c r="F24" s="295"/>
      <c r="G24" s="295"/>
      <c r="H24" s="295"/>
      <c r="I24" s="295"/>
      <c r="J24" s="295"/>
      <c r="K24" s="295"/>
      <c r="L24" s="295"/>
      <c r="M24" s="296"/>
    </row>
    <row r="25" spans="1:13" ht="15" customHeight="1" x14ac:dyDescent="0.25">
      <c r="A25" s="2"/>
      <c r="B25" s="277" t="s">
        <v>488</v>
      </c>
      <c r="C25" s="266"/>
      <c r="D25" s="277" t="s">
        <v>489</v>
      </c>
      <c r="E25" s="266"/>
      <c r="F25" s="347">
        <v>4</v>
      </c>
      <c r="G25" s="348"/>
      <c r="H25" s="348"/>
      <c r="I25" s="348"/>
      <c r="J25" s="348"/>
      <c r="K25" s="349"/>
      <c r="L25" s="277" t="s">
        <v>485</v>
      </c>
      <c r="M25" s="266"/>
    </row>
    <row r="26" spans="1:13" ht="15" customHeight="1" x14ac:dyDescent="0.25">
      <c r="A26" s="2"/>
      <c r="B26" s="265"/>
      <c r="C26" s="266"/>
      <c r="D26" s="265"/>
      <c r="E26" s="266"/>
      <c r="F26" s="316"/>
      <c r="G26" s="257"/>
      <c r="H26" s="257"/>
      <c r="I26" s="257"/>
      <c r="J26" s="257"/>
      <c r="K26" s="317"/>
      <c r="L26" s="265"/>
      <c r="M26" s="266"/>
    </row>
    <row r="27" spans="1:13" ht="15" customHeight="1" x14ac:dyDescent="0.25">
      <c r="A27" s="2"/>
      <c r="B27" s="265"/>
      <c r="C27" s="266"/>
      <c r="D27" s="265"/>
      <c r="E27" s="266"/>
      <c r="F27" s="316"/>
      <c r="G27" s="257"/>
      <c r="H27" s="257"/>
      <c r="I27" s="257"/>
      <c r="J27" s="257"/>
      <c r="K27" s="317"/>
      <c r="L27" s="265"/>
      <c r="M27" s="266"/>
    </row>
    <row r="28" spans="1:13" ht="28.5" customHeight="1" x14ac:dyDescent="0.25">
      <c r="A28" s="2"/>
      <c r="B28" s="267"/>
      <c r="C28" s="268"/>
      <c r="D28" s="267"/>
      <c r="E28" s="268"/>
      <c r="F28" s="318"/>
      <c r="G28" s="319"/>
      <c r="H28" s="319"/>
      <c r="I28" s="319"/>
      <c r="J28" s="319"/>
      <c r="K28" s="320"/>
      <c r="L28" s="267"/>
      <c r="M28" s="268"/>
    </row>
    <row r="29" spans="1:13" x14ac:dyDescent="0.25">
      <c r="A29" s="2"/>
      <c r="B29" s="228" t="s">
        <v>424</v>
      </c>
      <c r="C29" s="264"/>
      <c r="D29" s="228" t="s">
        <v>425</v>
      </c>
      <c r="E29" s="264"/>
      <c r="F29" s="206">
        <v>2</v>
      </c>
      <c r="G29" s="314"/>
      <c r="H29" s="314"/>
      <c r="I29" s="314"/>
      <c r="J29" s="314"/>
      <c r="K29" s="315"/>
      <c r="L29" s="277" t="s">
        <v>485</v>
      </c>
      <c r="M29" s="266"/>
    </row>
    <row r="30" spans="1:13" x14ac:dyDescent="0.25">
      <c r="A30" s="2"/>
      <c r="B30" s="265"/>
      <c r="C30" s="266"/>
      <c r="D30" s="265"/>
      <c r="E30" s="266"/>
      <c r="F30" s="316"/>
      <c r="G30" s="257"/>
      <c r="H30" s="257"/>
      <c r="I30" s="257"/>
      <c r="J30" s="257"/>
      <c r="K30" s="317"/>
      <c r="L30" s="265"/>
      <c r="M30" s="266"/>
    </row>
    <row r="31" spans="1:13" x14ac:dyDescent="0.25">
      <c r="A31" s="2"/>
      <c r="B31" s="265"/>
      <c r="C31" s="266"/>
      <c r="D31" s="265"/>
      <c r="E31" s="266"/>
      <c r="F31" s="316"/>
      <c r="G31" s="257"/>
      <c r="H31" s="257"/>
      <c r="I31" s="257"/>
      <c r="J31" s="257"/>
      <c r="K31" s="317"/>
      <c r="L31" s="265"/>
      <c r="M31" s="266"/>
    </row>
    <row r="32" spans="1:13" ht="27.75" customHeight="1" x14ac:dyDescent="0.25">
      <c r="A32" s="2"/>
      <c r="B32" s="267"/>
      <c r="C32" s="268"/>
      <c r="D32" s="267"/>
      <c r="E32" s="268"/>
      <c r="F32" s="318"/>
      <c r="G32" s="319"/>
      <c r="H32" s="319"/>
      <c r="I32" s="319"/>
      <c r="J32" s="319"/>
      <c r="K32" s="320"/>
      <c r="L32" s="267"/>
      <c r="M32" s="268"/>
    </row>
    <row r="33" spans="1:13" x14ac:dyDescent="0.25">
      <c r="A33" s="2"/>
      <c r="B33" s="228" t="s">
        <v>427</v>
      </c>
      <c r="C33" s="264"/>
      <c r="D33" s="228" t="s">
        <v>490</v>
      </c>
      <c r="E33" s="264"/>
      <c r="F33" s="281" t="s">
        <v>487</v>
      </c>
      <c r="G33" s="282"/>
      <c r="H33" s="282"/>
      <c r="I33" s="282"/>
      <c r="J33" s="282"/>
      <c r="K33" s="283"/>
      <c r="L33" s="277" t="s">
        <v>485</v>
      </c>
      <c r="M33" s="266"/>
    </row>
    <row r="34" spans="1:13" x14ac:dyDescent="0.25">
      <c r="A34" s="2"/>
      <c r="B34" s="265"/>
      <c r="C34" s="266"/>
      <c r="D34" s="265"/>
      <c r="E34" s="266"/>
      <c r="F34" s="284"/>
      <c r="G34" s="285"/>
      <c r="H34" s="285"/>
      <c r="I34" s="285"/>
      <c r="J34" s="285"/>
      <c r="K34" s="286"/>
      <c r="L34" s="265"/>
      <c r="M34" s="266"/>
    </row>
    <row r="35" spans="1:13" x14ac:dyDescent="0.25">
      <c r="A35" s="2"/>
      <c r="B35" s="265"/>
      <c r="C35" s="266"/>
      <c r="D35" s="265"/>
      <c r="E35" s="266"/>
      <c r="F35" s="284"/>
      <c r="G35" s="285"/>
      <c r="H35" s="285"/>
      <c r="I35" s="285"/>
      <c r="J35" s="285"/>
      <c r="K35" s="286"/>
      <c r="L35" s="265"/>
      <c r="M35" s="266"/>
    </row>
    <row r="36" spans="1:13" x14ac:dyDescent="0.25">
      <c r="A36" s="2"/>
      <c r="B36" s="294" t="s">
        <v>429</v>
      </c>
      <c r="C36" s="295"/>
      <c r="D36" s="295"/>
      <c r="E36" s="295"/>
      <c r="F36" s="295"/>
      <c r="G36" s="295"/>
      <c r="H36" s="295"/>
      <c r="I36" s="295"/>
      <c r="J36" s="295"/>
      <c r="K36" s="295"/>
      <c r="L36" s="295"/>
      <c r="M36" s="296"/>
    </row>
    <row r="37" spans="1:13" x14ac:dyDescent="0.25">
      <c r="A37" s="2"/>
      <c r="B37" s="277" t="s">
        <v>432</v>
      </c>
      <c r="C37" s="266"/>
      <c r="D37" s="277" t="s">
        <v>491</v>
      </c>
      <c r="E37" s="266"/>
      <c r="F37" s="290">
        <v>12</v>
      </c>
      <c r="G37" s="285"/>
      <c r="H37" s="285"/>
      <c r="I37" s="285"/>
      <c r="J37" s="285"/>
      <c r="K37" s="286"/>
      <c r="L37" s="277" t="s">
        <v>485</v>
      </c>
      <c r="M37" s="266"/>
    </row>
    <row r="38" spans="1:13" x14ac:dyDescent="0.25">
      <c r="A38" s="2"/>
      <c r="B38" s="265"/>
      <c r="C38" s="266"/>
      <c r="D38" s="265"/>
      <c r="E38" s="266"/>
      <c r="F38" s="284"/>
      <c r="G38" s="285"/>
      <c r="H38" s="285"/>
      <c r="I38" s="285"/>
      <c r="J38" s="285"/>
      <c r="K38" s="286"/>
      <c r="L38" s="265"/>
      <c r="M38" s="266"/>
    </row>
    <row r="39" spans="1:13" x14ac:dyDescent="0.25">
      <c r="A39" s="2"/>
      <c r="B39" s="265"/>
      <c r="C39" s="266"/>
      <c r="D39" s="265"/>
      <c r="E39" s="266"/>
      <c r="F39" s="284"/>
      <c r="G39" s="285"/>
      <c r="H39" s="285"/>
      <c r="I39" s="285"/>
      <c r="J39" s="285"/>
      <c r="K39" s="286"/>
      <c r="L39" s="265"/>
      <c r="M39" s="266"/>
    </row>
    <row r="40" spans="1:13" ht="53.25" customHeight="1" x14ac:dyDescent="0.25">
      <c r="A40" s="2"/>
      <c r="B40" s="267"/>
      <c r="C40" s="268"/>
      <c r="D40" s="267"/>
      <c r="E40" s="268"/>
      <c r="F40" s="291"/>
      <c r="G40" s="292"/>
      <c r="H40" s="292"/>
      <c r="I40" s="292"/>
      <c r="J40" s="292"/>
      <c r="K40" s="293"/>
      <c r="L40" s="267"/>
      <c r="M40" s="268"/>
    </row>
    <row r="41" spans="1:13" ht="14.45" customHeight="1" x14ac:dyDescent="0.25">
      <c r="A41" s="2"/>
      <c r="B41" s="332" t="s">
        <v>492</v>
      </c>
      <c r="C41" s="333"/>
      <c r="D41" s="228" t="s">
        <v>493</v>
      </c>
      <c r="E41" s="264"/>
      <c r="F41" s="281">
        <v>5</v>
      </c>
      <c r="G41" s="282"/>
      <c r="H41" s="282"/>
      <c r="I41" s="282"/>
      <c r="J41" s="282"/>
      <c r="K41" s="283"/>
      <c r="L41" s="277" t="s">
        <v>485</v>
      </c>
      <c r="M41" s="266"/>
    </row>
    <row r="42" spans="1:13" ht="15.6" customHeight="1" x14ac:dyDescent="0.25">
      <c r="A42" s="2"/>
      <c r="B42" s="334"/>
      <c r="C42" s="335"/>
      <c r="D42" s="265"/>
      <c r="E42" s="266"/>
      <c r="F42" s="284"/>
      <c r="G42" s="285"/>
      <c r="H42" s="285"/>
      <c r="I42" s="285"/>
      <c r="J42" s="285"/>
      <c r="K42" s="286"/>
      <c r="L42" s="265"/>
      <c r="M42" s="266"/>
    </row>
    <row r="43" spans="1:13" ht="9" customHeight="1" x14ac:dyDescent="0.25">
      <c r="A43" s="2"/>
      <c r="B43" s="334"/>
      <c r="C43" s="335"/>
      <c r="D43" s="265"/>
      <c r="E43" s="266"/>
      <c r="F43" s="284"/>
      <c r="G43" s="285"/>
      <c r="H43" s="285"/>
      <c r="I43" s="285"/>
      <c r="J43" s="285"/>
      <c r="K43" s="286"/>
      <c r="L43" s="265"/>
      <c r="M43" s="266"/>
    </row>
    <row r="44" spans="1:13" hidden="1" x14ac:dyDescent="0.25">
      <c r="A44" s="2"/>
      <c r="B44" s="334"/>
      <c r="C44" s="335"/>
      <c r="D44" s="267"/>
      <c r="E44" s="268"/>
      <c r="F44" s="291"/>
      <c r="G44" s="292"/>
      <c r="H44" s="292"/>
      <c r="I44" s="292"/>
      <c r="J44" s="292"/>
      <c r="K44" s="293"/>
      <c r="L44" s="267"/>
      <c r="M44" s="268"/>
    </row>
    <row r="45" spans="1:13" x14ac:dyDescent="0.25">
      <c r="A45" s="2"/>
      <c r="B45" s="334"/>
      <c r="C45" s="335"/>
      <c r="D45" s="228" t="s">
        <v>439</v>
      </c>
      <c r="E45" s="264"/>
      <c r="F45" s="281" t="s">
        <v>487</v>
      </c>
      <c r="G45" s="282"/>
      <c r="H45" s="282"/>
      <c r="I45" s="282"/>
      <c r="J45" s="282"/>
      <c r="K45" s="283"/>
      <c r="L45" s="277" t="s">
        <v>494</v>
      </c>
      <c r="M45" s="266"/>
    </row>
    <row r="46" spans="1:13" x14ac:dyDescent="0.25">
      <c r="A46" s="2"/>
      <c r="B46" s="334"/>
      <c r="C46" s="335"/>
      <c r="D46" s="265"/>
      <c r="E46" s="266"/>
      <c r="F46" s="284"/>
      <c r="G46" s="285"/>
      <c r="H46" s="285"/>
      <c r="I46" s="285"/>
      <c r="J46" s="285"/>
      <c r="K46" s="286"/>
      <c r="L46" s="265"/>
      <c r="M46" s="266"/>
    </row>
    <row r="47" spans="1:13" x14ac:dyDescent="0.25">
      <c r="A47" s="2"/>
      <c r="B47" s="334"/>
      <c r="C47" s="335"/>
      <c r="D47" s="265"/>
      <c r="E47" s="266"/>
      <c r="F47" s="284"/>
      <c r="G47" s="285"/>
      <c r="H47" s="285"/>
      <c r="I47" s="285"/>
      <c r="J47" s="285"/>
      <c r="K47" s="286"/>
      <c r="L47" s="265"/>
      <c r="M47" s="266"/>
    </row>
    <row r="48" spans="1:13" ht="87.75" customHeight="1" x14ac:dyDescent="0.25">
      <c r="A48" s="2"/>
      <c r="B48" s="336"/>
      <c r="C48" s="337"/>
      <c r="D48" s="267"/>
      <c r="E48" s="268"/>
      <c r="F48" s="291"/>
      <c r="G48" s="292"/>
      <c r="H48" s="292"/>
      <c r="I48" s="292"/>
      <c r="J48" s="292"/>
      <c r="K48" s="293"/>
      <c r="L48" s="267"/>
      <c r="M48" s="268"/>
    </row>
    <row r="49" spans="1:13" x14ac:dyDescent="0.25">
      <c r="A49" s="2"/>
      <c r="B49" s="228" t="s">
        <v>495</v>
      </c>
      <c r="C49" s="264"/>
      <c r="D49" s="228" t="s">
        <v>441</v>
      </c>
      <c r="E49" s="264"/>
      <c r="F49" s="281" t="s">
        <v>496</v>
      </c>
      <c r="G49" s="282"/>
      <c r="H49" s="282"/>
      <c r="I49" s="282"/>
      <c r="J49" s="282"/>
      <c r="K49" s="283"/>
      <c r="L49" s="277" t="s">
        <v>485</v>
      </c>
      <c r="M49" s="266"/>
    </row>
    <row r="50" spans="1:13" x14ac:dyDescent="0.25">
      <c r="A50" s="2"/>
      <c r="B50" s="265"/>
      <c r="C50" s="266"/>
      <c r="D50" s="265"/>
      <c r="E50" s="266"/>
      <c r="F50" s="284"/>
      <c r="G50" s="285"/>
      <c r="H50" s="285"/>
      <c r="I50" s="285"/>
      <c r="J50" s="285"/>
      <c r="K50" s="286"/>
      <c r="L50" s="265"/>
      <c r="M50" s="266"/>
    </row>
    <row r="51" spans="1:13" x14ac:dyDescent="0.25">
      <c r="A51" s="2"/>
      <c r="B51" s="265"/>
      <c r="C51" s="266"/>
      <c r="D51" s="265"/>
      <c r="E51" s="266"/>
      <c r="F51" s="284"/>
      <c r="G51" s="285"/>
      <c r="H51" s="285"/>
      <c r="I51" s="285"/>
      <c r="J51" s="285"/>
      <c r="K51" s="286"/>
      <c r="L51" s="265"/>
      <c r="M51" s="266"/>
    </row>
    <row r="52" spans="1:13" ht="25.5" customHeight="1" x14ac:dyDescent="0.25">
      <c r="A52" s="2"/>
      <c r="B52" s="267"/>
      <c r="C52" s="268"/>
      <c r="D52" s="267"/>
      <c r="E52" s="268"/>
      <c r="F52" s="291"/>
      <c r="G52" s="292"/>
      <c r="H52" s="292"/>
      <c r="I52" s="292"/>
      <c r="J52" s="292"/>
      <c r="K52" s="293"/>
      <c r="L52" s="267"/>
      <c r="M52" s="268"/>
    </row>
    <row r="53" spans="1:13" x14ac:dyDescent="0.25">
      <c r="A53" s="2"/>
      <c r="B53" s="294" t="s">
        <v>497</v>
      </c>
      <c r="C53" s="295"/>
      <c r="D53" s="295"/>
      <c r="E53" s="295"/>
      <c r="F53" s="295"/>
      <c r="G53" s="295"/>
      <c r="H53" s="295"/>
      <c r="I53" s="295"/>
      <c r="J53" s="295"/>
      <c r="K53" s="295"/>
      <c r="L53" s="295"/>
      <c r="M53" s="296"/>
    </row>
    <row r="54" spans="1:13" x14ac:dyDescent="0.25">
      <c r="A54" s="2"/>
      <c r="B54" s="228" t="s">
        <v>444</v>
      </c>
      <c r="C54" s="264"/>
      <c r="D54" s="239" t="s">
        <v>491</v>
      </c>
      <c r="E54" s="297"/>
      <c r="F54" s="228">
        <v>4</v>
      </c>
      <c r="G54" s="297"/>
      <c r="H54" s="297"/>
      <c r="I54" s="297"/>
      <c r="J54" s="297"/>
      <c r="K54" s="264"/>
      <c r="L54" s="277" t="s">
        <v>485</v>
      </c>
      <c r="M54" s="266"/>
    </row>
    <row r="55" spans="1:13" x14ac:dyDescent="0.25">
      <c r="A55" s="2"/>
      <c r="B55" s="265"/>
      <c r="C55" s="266"/>
      <c r="D55" s="265"/>
      <c r="E55" s="298"/>
      <c r="F55" s="265"/>
      <c r="G55" s="298"/>
      <c r="H55" s="298"/>
      <c r="I55" s="298"/>
      <c r="J55" s="298"/>
      <c r="K55" s="266"/>
      <c r="L55" s="265"/>
      <c r="M55" s="266"/>
    </row>
    <row r="56" spans="1:13" x14ac:dyDescent="0.25">
      <c r="A56" s="2"/>
      <c r="B56" s="265"/>
      <c r="C56" s="266"/>
      <c r="D56" s="265"/>
      <c r="E56" s="298"/>
      <c r="F56" s="265"/>
      <c r="G56" s="298"/>
      <c r="H56" s="298"/>
      <c r="I56" s="298"/>
      <c r="J56" s="298"/>
      <c r="K56" s="266"/>
      <c r="L56" s="265"/>
      <c r="M56" s="266"/>
    </row>
    <row r="57" spans="1:13" ht="38.25" customHeight="1" x14ac:dyDescent="0.25">
      <c r="A57" s="2"/>
      <c r="B57" s="267"/>
      <c r="C57" s="268"/>
      <c r="D57" s="267"/>
      <c r="E57" s="299"/>
      <c r="F57" s="267"/>
      <c r="G57" s="299"/>
      <c r="H57" s="299"/>
      <c r="I57" s="299"/>
      <c r="J57" s="299"/>
      <c r="K57" s="268"/>
      <c r="L57" s="267"/>
      <c r="M57" s="268"/>
    </row>
    <row r="58" spans="1:13" ht="15.6" customHeight="1" x14ac:dyDescent="0.25">
      <c r="A58" s="2"/>
      <c r="B58" s="332" t="s">
        <v>449</v>
      </c>
      <c r="C58" s="333"/>
      <c r="D58" s="239" t="s">
        <v>450</v>
      </c>
      <c r="E58" s="297"/>
      <c r="F58" s="228">
        <v>3</v>
      </c>
      <c r="G58" s="297"/>
      <c r="H58" s="297"/>
      <c r="I58" s="297"/>
      <c r="J58" s="297"/>
      <c r="K58" s="264"/>
      <c r="L58" s="277" t="s">
        <v>485</v>
      </c>
      <c r="M58" s="266"/>
    </row>
    <row r="59" spans="1:13" x14ac:dyDescent="0.25">
      <c r="A59" s="2"/>
      <c r="B59" s="334"/>
      <c r="C59" s="335"/>
      <c r="D59" s="265"/>
      <c r="E59" s="298"/>
      <c r="F59" s="265"/>
      <c r="G59" s="298"/>
      <c r="H59" s="298"/>
      <c r="I59" s="298"/>
      <c r="J59" s="298"/>
      <c r="K59" s="266"/>
      <c r="L59" s="265"/>
      <c r="M59" s="266"/>
    </row>
    <row r="60" spans="1:13" ht="15.6" customHeight="1" x14ac:dyDescent="0.25">
      <c r="A60" s="2"/>
      <c r="B60" s="334"/>
      <c r="C60" s="335"/>
      <c r="D60" s="265"/>
      <c r="E60" s="298"/>
      <c r="F60" s="265"/>
      <c r="G60" s="298"/>
      <c r="H60" s="298"/>
      <c r="I60" s="298"/>
      <c r="J60" s="298"/>
      <c r="K60" s="266"/>
      <c r="L60" s="265"/>
      <c r="M60" s="266"/>
    </row>
    <row r="61" spans="1:13" ht="15.6" customHeight="1" x14ac:dyDescent="0.25">
      <c r="A61" s="2"/>
      <c r="B61" s="334"/>
      <c r="C61" s="335"/>
      <c r="D61" s="239" t="s">
        <v>451</v>
      </c>
      <c r="E61" s="297"/>
      <c r="F61" s="281" t="s">
        <v>498</v>
      </c>
      <c r="G61" s="282"/>
      <c r="H61" s="282"/>
      <c r="I61" s="282"/>
      <c r="J61" s="282"/>
      <c r="K61" s="283"/>
      <c r="L61" s="277" t="s">
        <v>485</v>
      </c>
      <c r="M61" s="266"/>
    </row>
    <row r="62" spans="1:13" ht="15.6" customHeight="1" x14ac:dyDescent="0.25">
      <c r="A62" s="2"/>
      <c r="B62" s="334"/>
      <c r="C62" s="335"/>
      <c r="D62" s="265"/>
      <c r="E62" s="298"/>
      <c r="F62" s="284"/>
      <c r="G62" s="285"/>
      <c r="H62" s="285"/>
      <c r="I62" s="285"/>
      <c r="J62" s="285"/>
      <c r="K62" s="286"/>
      <c r="L62" s="265"/>
      <c r="M62" s="266"/>
    </row>
    <row r="63" spans="1:13" ht="15.6" customHeight="1" x14ac:dyDescent="0.25">
      <c r="A63" s="2"/>
      <c r="B63" s="334"/>
      <c r="C63" s="335"/>
      <c r="D63" s="265"/>
      <c r="E63" s="298"/>
      <c r="F63" s="284"/>
      <c r="G63" s="285"/>
      <c r="H63" s="285"/>
      <c r="I63" s="285"/>
      <c r="J63" s="285"/>
      <c r="K63" s="286"/>
      <c r="L63" s="265"/>
      <c r="M63" s="266"/>
    </row>
    <row r="64" spans="1:13" ht="15.6" customHeight="1" x14ac:dyDescent="0.25">
      <c r="A64" s="2"/>
      <c r="B64" s="228" t="s">
        <v>499</v>
      </c>
      <c r="C64" s="264"/>
      <c r="D64" s="239" t="s">
        <v>500</v>
      </c>
      <c r="E64" s="297"/>
      <c r="F64" s="281" t="s">
        <v>501</v>
      </c>
      <c r="G64" s="282"/>
      <c r="H64" s="282"/>
      <c r="I64" s="282"/>
      <c r="J64" s="282"/>
      <c r="K64" s="283"/>
      <c r="L64" s="277" t="s">
        <v>485</v>
      </c>
      <c r="M64" s="266"/>
    </row>
    <row r="65" spans="1:13" ht="15.6" customHeight="1" x14ac:dyDescent="0.25">
      <c r="A65" s="2"/>
      <c r="B65" s="265"/>
      <c r="C65" s="266"/>
      <c r="D65" s="265"/>
      <c r="E65" s="298"/>
      <c r="F65" s="284"/>
      <c r="G65" s="285"/>
      <c r="H65" s="285"/>
      <c r="I65" s="285"/>
      <c r="J65" s="285"/>
      <c r="K65" s="286"/>
      <c r="L65" s="265"/>
      <c r="M65" s="266"/>
    </row>
    <row r="66" spans="1:13" ht="15.6" customHeight="1" x14ac:dyDescent="0.25">
      <c r="A66" s="2"/>
      <c r="B66" s="265"/>
      <c r="C66" s="266"/>
      <c r="D66" s="265"/>
      <c r="E66" s="298"/>
      <c r="F66" s="284"/>
      <c r="G66" s="285"/>
      <c r="H66" s="285"/>
      <c r="I66" s="285"/>
      <c r="J66" s="285"/>
      <c r="K66" s="286"/>
      <c r="L66" s="265"/>
      <c r="M66" s="266"/>
    </row>
    <row r="67" spans="1:13" ht="15.95" customHeight="1" x14ac:dyDescent="0.25">
      <c r="A67" s="2"/>
      <c r="B67" s="267"/>
      <c r="C67" s="268"/>
      <c r="D67" s="267"/>
      <c r="E67" s="299"/>
      <c r="F67" s="291"/>
      <c r="G67" s="292"/>
      <c r="H67" s="292"/>
      <c r="I67" s="292"/>
      <c r="J67" s="292"/>
      <c r="K67" s="293"/>
      <c r="L67" s="267"/>
      <c r="M67" s="268"/>
    </row>
    <row r="68" spans="1:13" ht="15.95" customHeight="1" x14ac:dyDescent="0.25">
      <c r="A68" s="2"/>
      <c r="B68" s="289" t="s">
        <v>502</v>
      </c>
      <c r="C68" s="197"/>
      <c r="D68" s="197"/>
      <c r="E68" s="197"/>
      <c r="F68" s="197"/>
      <c r="G68" s="197"/>
      <c r="H68" s="197"/>
      <c r="I68" s="197"/>
      <c r="J68" s="197"/>
      <c r="K68" s="197"/>
      <c r="L68" s="197"/>
      <c r="M68" s="197"/>
    </row>
    <row r="69" spans="1:13" ht="15.95" customHeight="1" x14ac:dyDescent="0.25">
      <c r="A69" s="2"/>
      <c r="B69" s="197"/>
      <c r="C69" s="197"/>
      <c r="D69" s="197"/>
      <c r="E69" s="197"/>
      <c r="F69" s="197"/>
      <c r="G69" s="197"/>
      <c r="H69" s="197"/>
      <c r="I69" s="197"/>
      <c r="J69" s="197"/>
      <c r="K69" s="197"/>
      <c r="L69" s="197"/>
      <c r="M69" s="197"/>
    </row>
    <row r="70" spans="1:13" ht="28.5" customHeight="1" x14ac:dyDescent="0.25">
      <c r="A70" s="2"/>
      <c r="B70" s="278" t="s">
        <v>503</v>
      </c>
      <c r="C70" s="197"/>
      <c r="D70" s="197"/>
      <c r="E70" s="197"/>
      <c r="F70" s="197"/>
      <c r="G70" s="197"/>
      <c r="H70" s="197"/>
      <c r="I70" s="197"/>
      <c r="J70" s="197"/>
      <c r="K70" s="197"/>
      <c r="L70" s="197"/>
      <c r="M70" s="197"/>
    </row>
    <row r="71" spans="1:13" ht="15.75" customHeight="1" x14ac:dyDescent="0.25">
      <c r="A71" s="2"/>
      <c r="B71" s="9"/>
      <c r="C71" s="15"/>
      <c r="D71" s="322" t="s">
        <v>504</v>
      </c>
      <c r="E71" s="323"/>
      <c r="F71" s="322" t="s">
        <v>505</v>
      </c>
      <c r="G71" s="323"/>
      <c r="H71" s="275" t="s">
        <v>114</v>
      </c>
      <c r="I71" s="213"/>
      <c r="J71" s="322" t="s">
        <v>506</v>
      </c>
      <c r="K71" s="323"/>
      <c r="L71" s="322" t="s">
        <v>76</v>
      </c>
      <c r="M71" s="323"/>
    </row>
    <row r="72" spans="1:13" ht="15.95" customHeight="1" x14ac:dyDescent="0.25">
      <c r="A72" s="2"/>
      <c r="B72" s="9"/>
      <c r="C72" s="15"/>
      <c r="D72" s="324"/>
      <c r="E72" s="325"/>
      <c r="F72" s="324"/>
      <c r="G72" s="325"/>
      <c r="H72" s="197"/>
      <c r="I72" s="276"/>
      <c r="J72" s="324"/>
      <c r="K72" s="325"/>
      <c r="L72" s="324"/>
      <c r="M72" s="325"/>
    </row>
    <row r="73" spans="1:13" ht="15.95" customHeight="1" x14ac:dyDescent="0.25">
      <c r="A73" s="2"/>
      <c r="B73" s="9"/>
      <c r="C73" s="15"/>
      <c r="D73" s="326"/>
      <c r="E73" s="327"/>
      <c r="F73" s="326"/>
      <c r="G73" s="327"/>
      <c r="H73" s="210"/>
      <c r="I73" s="214"/>
      <c r="J73" s="326"/>
      <c r="K73" s="327"/>
      <c r="L73" s="326"/>
      <c r="M73" s="327"/>
    </row>
    <row r="74" spans="1:13" ht="15.95" customHeight="1" x14ac:dyDescent="0.25">
      <c r="A74" s="2"/>
      <c r="B74" s="321" t="s">
        <v>507</v>
      </c>
      <c r="C74" s="213"/>
      <c r="D74" s="279" t="s">
        <v>107</v>
      </c>
      <c r="E74" s="328"/>
      <c r="F74" s="300" t="s">
        <v>106</v>
      </c>
      <c r="G74" s="301"/>
      <c r="H74" s="270" t="s">
        <v>105</v>
      </c>
      <c r="I74" s="271"/>
      <c r="J74" s="279" t="s">
        <v>107</v>
      </c>
      <c r="K74" s="276"/>
      <c r="L74" s="287" t="s">
        <v>106</v>
      </c>
      <c r="M74" s="288"/>
    </row>
    <row r="75" spans="1:13" ht="15.95" customHeight="1" x14ac:dyDescent="0.25">
      <c r="A75" s="2"/>
      <c r="B75" s="280"/>
      <c r="C75" s="276"/>
      <c r="D75" s="329"/>
      <c r="E75" s="328"/>
      <c r="F75" s="302"/>
      <c r="G75" s="301"/>
      <c r="H75" s="272"/>
      <c r="I75" s="271"/>
      <c r="J75" s="280"/>
      <c r="K75" s="276"/>
      <c r="L75" s="280"/>
      <c r="M75" s="276"/>
    </row>
    <row r="76" spans="1:13" ht="15.95" customHeight="1" x14ac:dyDescent="0.25">
      <c r="A76" s="2"/>
      <c r="B76" s="209"/>
      <c r="C76" s="214"/>
      <c r="D76" s="330"/>
      <c r="E76" s="331"/>
      <c r="F76" s="303"/>
      <c r="G76" s="304"/>
      <c r="H76" s="273"/>
      <c r="I76" s="274"/>
      <c r="J76" s="209"/>
      <c r="K76" s="214"/>
      <c r="L76" s="209"/>
      <c r="M76" s="214"/>
    </row>
    <row r="77" spans="1:13" ht="15.95" customHeight="1" x14ac:dyDescent="0.25">
      <c r="A77" s="2"/>
      <c r="B77" s="321" t="s">
        <v>508</v>
      </c>
      <c r="C77" s="213"/>
      <c r="D77" s="269" t="s">
        <v>462</v>
      </c>
      <c r="E77" s="264"/>
      <c r="F77" s="269" t="s">
        <v>463</v>
      </c>
      <c r="G77" s="264"/>
      <c r="H77" s="269" t="s">
        <v>464</v>
      </c>
      <c r="I77" s="264"/>
      <c r="J77" s="269" t="s">
        <v>509</v>
      </c>
      <c r="K77" s="264"/>
      <c r="L77" s="269" t="s">
        <v>675</v>
      </c>
      <c r="M77" s="264"/>
    </row>
    <row r="78" spans="1:13" ht="15.95" customHeight="1" x14ac:dyDescent="0.25">
      <c r="A78" s="2"/>
      <c r="B78" s="280"/>
      <c r="C78" s="276"/>
      <c r="D78" s="265"/>
      <c r="E78" s="266"/>
      <c r="F78" s="265"/>
      <c r="G78" s="266"/>
      <c r="H78" s="265"/>
      <c r="I78" s="266"/>
      <c r="J78" s="265"/>
      <c r="K78" s="266"/>
      <c r="L78" s="265"/>
      <c r="M78" s="266"/>
    </row>
    <row r="79" spans="1:13" ht="15.95" customHeight="1" x14ac:dyDescent="0.25">
      <c r="A79" s="2"/>
      <c r="B79" s="280"/>
      <c r="C79" s="276"/>
      <c r="D79" s="265"/>
      <c r="E79" s="266"/>
      <c r="F79" s="265"/>
      <c r="G79" s="266"/>
      <c r="H79" s="265"/>
      <c r="I79" s="266"/>
      <c r="J79" s="265"/>
      <c r="K79" s="266"/>
      <c r="L79" s="265"/>
      <c r="M79" s="266"/>
    </row>
    <row r="80" spans="1:13" ht="15.95" customHeight="1" x14ac:dyDescent="0.25">
      <c r="A80" s="2"/>
      <c r="B80" s="280"/>
      <c r="C80" s="276"/>
      <c r="D80" s="265"/>
      <c r="E80" s="266"/>
      <c r="F80" s="265"/>
      <c r="G80" s="266"/>
      <c r="H80" s="265"/>
      <c r="I80" s="266"/>
      <c r="J80" s="265"/>
      <c r="K80" s="266"/>
      <c r="L80" s="265"/>
      <c r="M80" s="266"/>
    </row>
    <row r="81" spans="1:13" ht="15.95" customHeight="1" x14ac:dyDescent="0.25">
      <c r="A81" s="2"/>
      <c r="B81" s="280"/>
      <c r="C81" s="276"/>
      <c r="D81" s="265"/>
      <c r="E81" s="266"/>
      <c r="F81" s="265"/>
      <c r="G81" s="266"/>
      <c r="H81" s="265"/>
      <c r="I81" s="266"/>
      <c r="J81" s="265"/>
      <c r="K81" s="266"/>
      <c r="L81" s="265"/>
      <c r="M81" s="266"/>
    </row>
    <row r="82" spans="1:13" ht="15.95" customHeight="1" x14ac:dyDescent="0.25">
      <c r="A82" s="2"/>
      <c r="B82" s="280"/>
      <c r="C82" s="276"/>
      <c r="D82" s="265"/>
      <c r="E82" s="266"/>
      <c r="F82" s="265"/>
      <c r="G82" s="266"/>
      <c r="H82" s="265"/>
      <c r="I82" s="266"/>
      <c r="J82" s="265"/>
      <c r="K82" s="266"/>
      <c r="L82" s="265"/>
      <c r="M82" s="266"/>
    </row>
    <row r="83" spans="1:13" ht="15.95" customHeight="1" x14ac:dyDescent="0.25">
      <c r="A83" s="2"/>
      <c r="B83" s="280"/>
      <c r="C83" s="276"/>
      <c r="D83" s="265"/>
      <c r="E83" s="266"/>
      <c r="F83" s="265"/>
      <c r="G83" s="266"/>
      <c r="H83" s="265"/>
      <c r="I83" s="266"/>
      <c r="J83" s="265"/>
      <c r="K83" s="266"/>
      <c r="L83" s="265"/>
      <c r="M83" s="266"/>
    </row>
    <row r="84" spans="1:13" ht="15.95" customHeight="1" x14ac:dyDescent="0.25">
      <c r="A84" s="2"/>
      <c r="B84" s="280"/>
      <c r="C84" s="276"/>
      <c r="D84" s="265"/>
      <c r="E84" s="266"/>
      <c r="F84" s="265"/>
      <c r="G84" s="266"/>
      <c r="H84" s="265"/>
      <c r="I84" s="266"/>
      <c r="J84" s="265"/>
      <c r="K84" s="266"/>
      <c r="L84" s="265"/>
      <c r="M84" s="266"/>
    </row>
    <row r="85" spans="1:13" ht="15.95" customHeight="1" x14ac:dyDescent="0.25">
      <c r="A85" s="2"/>
      <c r="B85" s="280"/>
      <c r="C85" s="276"/>
      <c r="D85" s="265"/>
      <c r="E85" s="266"/>
      <c r="F85" s="265"/>
      <c r="G85" s="266"/>
      <c r="H85" s="265"/>
      <c r="I85" s="266"/>
      <c r="J85" s="265"/>
      <c r="K85" s="266"/>
      <c r="L85" s="265"/>
      <c r="M85" s="266"/>
    </row>
    <row r="86" spans="1:13" ht="15.95" customHeight="1" x14ac:dyDescent="0.25">
      <c r="A86" s="2"/>
      <c r="B86" s="280"/>
      <c r="C86" s="276"/>
      <c r="D86" s="265"/>
      <c r="E86" s="266"/>
      <c r="F86" s="265"/>
      <c r="G86" s="266"/>
      <c r="H86" s="265"/>
      <c r="I86" s="266"/>
      <c r="J86" s="265"/>
      <c r="K86" s="266"/>
      <c r="L86" s="265"/>
      <c r="M86" s="266"/>
    </row>
    <row r="87" spans="1:13" ht="15.95" customHeight="1" x14ac:dyDescent="0.25">
      <c r="A87" s="2"/>
      <c r="B87" s="280"/>
      <c r="C87" s="276"/>
      <c r="D87" s="265"/>
      <c r="E87" s="266"/>
      <c r="F87" s="265"/>
      <c r="G87" s="266"/>
      <c r="H87" s="265"/>
      <c r="I87" s="266"/>
      <c r="J87" s="265"/>
      <c r="K87" s="266"/>
      <c r="L87" s="265"/>
      <c r="M87" s="266"/>
    </row>
    <row r="88" spans="1:13" ht="20.100000000000001" customHeight="1" x14ac:dyDescent="0.25">
      <c r="A88" s="2"/>
      <c r="B88" s="263" t="s">
        <v>510</v>
      </c>
      <c r="C88" s="197"/>
      <c r="D88" s="197"/>
      <c r="E88" s="197"/>
      <c r="F88" s="197"/>
      <c r="G88" s="197"/>
      <c r="H88" s="197"/>
      <c r="I88" s="197"/>
      <c r="J88" s="197"/>
      <c r="K88" s="197"/>
      <c r="L88" s="197"/>
      <c r="M88" s="197"/>
    </row>
    <row r="89" spans="1:13" ht="20.100000000000001" customHeight="1" x14ac:dyDescent="0.25">
      <c r="A89" s="2"/>
      <c r="B89" s="197"/>
      <c r="C89" s="197"/>
      <c r="D89" s="197"/>
      <c r="E89" s="197"/>
      <c r="F89" s="197"/>
      <c r="G89" s="197"/>
      <c r="H89" s="197"/>
      <c r="I89" s="197"/>
      <c r="J89" s="197"/>
      <c r="K89" s="197"/>
      <c r="L89" s="197"/>
      <c r="M89" s="197"/>
    </row>
    <row r="90" spans="1:13" ht="20.100000000000001" customHeight="1" x14ac:dyDescent="0.25">
      <c r="A90" s="2"/>
      <c r="B90" s="197"/>
      <c r="C90" s="197"/>
      <c r="D90" s="197"/>
      <c r="E90" s="197"/>
      <c r="F90" s="197"/>
      <c r="G90" s="197"/>
      <c r="H90" s="197"/>
      <c r="I90" s="197"/>
      <c r="J90" s="197"/>
      <c r="K90" s="197"/>
      <c r="L90" s="197"/>
      <c r="M90" s="197"/>
    </row>
    <row r="91" spans="1:13" ht="20.100000000000001" customHeight="1" x14ac:dyDescent="0.25">
      <c r="A91" s="2"/>
      <c r="B91" s="197"/>
      <c r="C91" s="197"/>
      <c r="D91" s="197"/>
      <c r="E91" s="197"/>
      <c r="F91" s="197"/>
      <c r="G91" s="197"/>
      <c r="H91" s="197"/>
      <c r="I91" s="197"/>
      <c r="J91" s="197"/>
      <c r="K91" s="197"/>
      <c r="L91" s="197"/>
      <c r="M91" s="197"/>
    </row>
    <row r="92" spans="1:13" ht="20.100000000000001" customHeight="1" x14ac:dyDescent="0.25">
      <c r="A92" s="2"/>
      <c r="B92" s="197"/>
      <c r="C92" s="197"/>
      <c r="D92" s="197"/>
      <c r="E92" s="197"/>
      <c r="F92" s="197"/>
      <c r="G92" s="197"/>
      <c r="H92" s="197"/>
      <c r="I92" s="197"/>
      <c r="J92" s="197"/>
      <c r="K92" s="197"/>
      <c r="L92" s="197"/>
      <c r="M92" s="197"/>
    </row>
    <row r="93" spans="1:13" ht="21.95" customHeight="1" x14ac:dyDescent="0.25">
      <c r="A93" s="2"/>
      <c r="B93" s="197"/>
      <c r="C93" s="197"/>
      <c r="D93" s="197"/>
      <c r="E93" s="197"/>
      <c r="F93" s="197"/>
      <c r="G93" s="197"/>
      <c r="H93" s="197"/>
      <c r="I93" s="197"/>
      <c r="J93" s="197"/>
      <c r="K93" s="197"/>
      <c r="L93" s="197"/>
      <c r="M93" s="197"/>
    </row>
    <row r="94" spans="1:13" ht="15" customHeight="1" x14ac:dyDescent="0.25">
      <c r="A94" s="2"/>
      <c r="B94" s="7"/>
      <c r="C94" s="7"/>
      <c r="D94" s="7"/>
      <c r="E94" s="7"/>
      <c r="F94" s="7"/>
      <c r="G94" s="7"/>
      <c r="H94" s="7"/>
      <c r="I94" s="7"/>
      <c r="J94" s="7"/>
      <c r="K94" s="7"/>
      <c r="L94" s="7"/>
      <c r="M94" s="7"/>
    </row>
    <row r="95" spans="1:13" ht="15" customHeight="1" x14ac:dyDescent="0.25"/>
    <row r="96" spans="1:13" ht="15" customHeight="1" x14ac:dyDescent="0.25"/>
    <row r="97" customFormat="1" ht="15" customHeight="1" x14ac:dyDescent="0.25"/>
    <row r="98" customFormat="1" ht="15" customHeight="1" x14ac:dyDescent="0.25"/>
  </sheetData>
  <sheetProtection sheet="1" objects="1" scenarios="1" formatColumns="0" formatRows="0"/>
  <mergeCells count="88">
    <mergeCell ref="F8:K11"/>
    <mergeCell ref="F20:K23"/>
    <mergeCell ref="F25:K28"/>
    <mergeCell ref="D71:E73"/>
    <mergeCell ref="F58:K60"/>
    <mergeCell ref="F71:G73"/>
    <mergeCell ref="F64:K67"/>
    <mergeCell ref="D58:E60"/>
    <mergeCell ref="D49:E52"/>
    <mergeCell ref="F16:K19"/>
    <mergeCell ref="D61:E63"/>
    <mergeCell ref="F61:K63"/>
    <mergeCell ref="D12:E15"/>
    <mergeCell ref="D25:E28"/>
    <mergeCell ref="F12:K15"/>
    <mergeCell ref="D8:E11"/>
    <mergeCell ref="B77:C87"/>
    <mergeCell ref="F49:K52"/>
    <mergeCell ref="D77:E87"/>
    <mergeCell ref="B36:M36"/>
    <mergeCell ref="L33:M35"/>
    <mergeCell ref="B74:C76"/>
    <mergeCell ref="J71:K73"/>
    <mergeCell ref="D33:E35"/>
    <mergeCell ref="D74:E76"/>
    <mergeCell ref="L71:M73"/>
    <mergeCell ref="D37:E40"/>
    <mergeCell ref="F77:G87"/>
    <mergeCell ref="L45:M48"/>
    <mergeCell ref="B41:C48"/>
    <mergeCell ref="B58:C63"/>
    <mergeCell ref="L61:M63"/>
    <mergeCell ref="B1:M2"/>
    <mergeCell ref="L41:M44"/>
    <mergeCell ref="L29:M32"/>
    <mergeCell ref="D16:E19"/>
    <mergeCell ref="B5:C6"/>
    <mergeCell ref="D5:E6"/>
    <mergeCell ref="F5:K6"/>
    <mergeCell ref="D41:E44"/>
    <mergeCell ref="B3:M3"/>
    <mergeCell ref="L25:M28"/>
    <mergeCell ref="B8:C11"/>
    <mergeCell ref="L5:M6"/>
    <mergeCell ref="L8:M11"/>
    <mergeCell ref="F41:K44"/>
    <mergeCell ref="B12:C15"/>
    <mergeCell ref="F29:K32"/>
    <mergeCell ref="L12:M15"/>
    <mergeCell ref="D64:E67"/>
    <mergeCell ref="F74:G76"/>
    <mergeCell ref="B7:M7"/>
    <mergeCell ref="B20:C23"/>
    <mergeCell ref="D20:E23"/>
    <mergeCell ref="B29:C32"/>
    <mergeCell ref="B49:C52"/>
    <mergeCell ref="B33:C35"/>
    <mergeCell ref="B25:C28"/>
    <mergeCell ref="B24:M24"/>
    <mergeCell ref="L16:M19"/>
    <mergeCell ref="L20:M23"/>
    <mergeCell ref="D29:E32"/>
    <mergeCell ref="B37:C40"/>
    <mergeCell ref="L37:M40"/>
    <mergeCell ref="F37:K40"/>
    <mergeCell ref="B53:M53"/>
    <mergeCell ref="B54:C57"/>
    <mergeCell ref="D54:E57"/>
    <mergeCell ref="F54:K57"/>
    <mergeCell ref="L54:M57"/>
    <mergeCell ref="D45:E48"/>
    <mergeCell ref="F45:K48"/>
    <mergeCell ref="B88:M93"/>
    <mergeCell ref="B16:C19"/>
    <mergeCell ref="H77:I87"/>
    <mergeCell ref="B64:C67"/>
    <mergeCell ref="H74:I76"/>
    <mergeCell ref="H71:I73"/>
    <mergeCell ref="J77:K87"/>
    <mergeCell ref="L58:M60"/>
    <mergeCell ref="B70:M70"/>
    <mergeCell ref="L77:M87"/>
    <mergeCell ref="J74:K76"/>
    <mergeCell ref="F33:K35"/>
    <mergeCell ref="L74:M76"/>
    <mergeCell ref="L64:M67"/>
    <mergeCell ref="L49:M52"/>
    <mergeCell ref="B68:M69"/>
  </mergeCells>
  <dataValidations count="1">
    <dataValidation type="list" allowBlank="1" showInputMessage="1" showErrorMessage="1" prompt="Select Rating" sqref="D74:I76 J74 L74"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orientation="landscape" r:id="rId1"/>
  <rowBreaks count="1" manualBreakCount="1">
    <brk id="24"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N41"/>
  <sheetViews>
    <sheetView showGridLines="0" view="pageBreakPreview" topLeftCell="A10" zoomScaleNormal="100" zoomScaleSheetLayoutView="100" workbookViewId="0">
      <selection activeCell="R18" sqref="R18"/>
    </sheetView>
  </sheetViews>
  <sheetFormatPr defaultColWidth="8.7109375" defaultRowHeight="12" x14ac:dyDescent="0.2"/>
  <cols>
    <col min="1" max="1" width="1.7109375" style="2" customWidth="1"/>
    <col min="2" max="6" width="8.7109375" style="2" customWidth="1"/>
    <col min="7" max="7" width="7.7109375" style="2" customWidth="1"/>
    <col min="8" max="13" width="8.7109375" style="2" customWidth="1"/>
    <col min="14" max="16384" width="8.7109375" style="2"/>
  </cols>
  <sheetData>
    <row r="2" spans="2:14" ht="26.1" customHeight="1" x14ac:dyDescent="0.4">
      <c r="B2" s="308" t="s">
        <v>511</v>
      </c>
      <c r="C2" s="243"/>
      <c r="D2" s="243"/>
      <c r="E2" s="243"/>
      <c r="F2" s="243"/>
      <c r="G2" s="243"/>
      <c r="H2" s="243"/>
      <c r="I2" s="243"/>
      <c r="J2" s="243"/>
      <c r="K2" s="243"/>
      <c r="L2" s="243"/>
      <c r="N2" s="104"/>
    </row>
    <row r="3" spans="2:14" ht="18.95" customHeight="1" x14ac:dyDescent="0.3">
      <c r="B3" s="352" t="s">
        <v>512</v>
      </c>
      <c r="C3" s="353"/>
      <c r="D3" s="353"/>
      <c r="E3" s="353"/>
      <c r="F3" s="353"/>
      <c r="G3" s="353"/>
      <c r="H3" s="353"/>
      <c r="I3" s="353"/>
      <c r="J3" s="353"/>
      <c r="K3" s="353"/>
      <c r="L3" s="354"/>
      <c r="N3" s="105"/>
    </row>
    <row r="4" spans="2:14" ht="21.95" customHeight="1" x14ac:dyDescent="0.2">
      <c r="B4" s="355"/>
      <c r="C4" s="356"/>
      <c r="D4" s="356"/>
      <c r="E4" s="356"/>
      <c r="F4" s="356"/>
      <c r="G4" s="356"/>
      <c r="H4" s="356"/>
      <c r="I4" s="356"/>
      <c r="J4" s="356"/>
      <c r="K4" s="356"/>
      <c r="L4" s="357"/>
    </row>
    <row r="5" spans="2:14" ht="17.25" x14ac:dyDescent="0.3">
      <c r="B5" s="360" t="s">
        <v>513</v>
      </c>
      <c r="C5" s="361"/>
      <c r="D5" s="361"/>
      <c r="E5" s="361"/>
      <c r="F5" s="361"/>
      <c r="G5" s="361"/>
      <c r="H5" s="361"/>
      <c r="I5" s="361"/>
      <c r="J5" s="361"/>
      <c r="K5" s="361"/>
      <c r="L5" s="362"/>
      <c r="N5" s="106"/>
    </row>
    <row r="6" spans="2:14" ht="26.25" x14ac:dyDescent="0.4">
      <c r="B6" s="363"/>
      <c r="C6" s="364"/>
      <c r="D6" s="364"/>
      <c r="E6" s="364"/>
      <c r="F6" s="364"/>
      <c r="G6" s="364"/>
      <c r="H6" s="364"/>
      <c r="I6" s="364"/>
      <c r="J6" s="364"/>
      <c r="K6" s="364"/>
      <c r="L6" s="365"/>
      <c r="N6" s="41"/>
    </row>
    <row r="7" spans="2:14" ht="26.25" x14ac:dyDescent="0.4">
      <c r="B7" s="363"/>
      <c r="C7" s="364"/>
      <c r="D7" s="364"/>
      <c r="E7" s="364"/>
      <c r="F7" s="364"/>
      <c r="G7" s="364"/>
      <c r="H7" s="364"/>
      <c r="I7" s="364"/>
      <c r="J7" s="364"/>
      <c r="K7" s="364"/>
      <c r="L7" s="365"/>
      <c r="N7" s="104"/>
    </row>
    <row r="8" spans="2:14" ht="26.25" x14ac:dyDescent="0.4">
      <c r="B8" s="363"/>
      <c r="C8" s="364"/>
      <c r="D8" s="364"/>
      <c r="E8" s="364"/>
      <c r="F8" s="364"/>
      <c r="G8" s="364"/>
      <c r="H8" s="364"/>
      <c r="I8" s="364"/>
      <c r="J8" s="364"/>
      <c r="K8" s="364"/>
      <c r="L8" s="365"/>
      <c r="N8" s="104"/>
    </row>
    <row r="9" spans="2:14" ht="26.25" x14ac:dyDescent="0.4">
      <c r="B9" s="363"/>
      <c r="C9" s="364"/>
      <c r="D9" s="364"/>
      <c r="E9" s="364"/>
      <c r="F9" s="364"/>
      <c r="G9" s="364"/>
      <c r="H9" s="364"/>
      <c r="I9" s="364"/>
      <c r="J9" s="364"/>
      <c r="K9" s="364"/>
      <c r="L9" s="365"/>
      <c r="N9" s="104"/>
    </row>
    <row r="10" spans="2:14" ht="26.25" x14ac:dyDescent="0.4">
      <c r="B10" s="363"/>
      <c r="C10" s="364"/>
      <c r="D10" s="364"/>
      <c r="E10" s="364"/>
      <c r="F10" s="364"/>
      <c r="G10" s="364"/>
      <c r="H10" s="364"/>
      <c r="I10" s="364"/>
      <c r="J10" s="364"/>
      <c r="K10" s="364"/>
      <c r="L10" s="365"/>
      <c r="N10" s="104"/>
    </row>
    <row r="11" spans="2:14" ht="26.25" x14ac:dyDescent="0.4">
      <c r="B11" s="363"/>
      <c r="C11" s="364"/>
      <c r="D11" s="364"/>
      <c r="E11" s="364"/>
      <c r="F11" s="364"/>
      <c r="G11" s="364"/>
      <c r="H11" s="364"/>
      <c r="I11" s="364"/>
      <c r="J11" s="364"/>
      <c r="K11" s="364"/>
      <c r="L11" s="365"/>
      <c r="N11" s="104"/>
    </row>
    <row r="12" spans="2:14" ht="26.25" x14ac:dyDescent="0.4">
      <c r="B12" s="363"/>
      <c r="C12" s="364"/>
      <c r="D12" s="364"/>
      <c r="E12" s="364"/>
      <c r="F12" s="364"/>
      <c r="G12" s="364"/>
      <c r="H12" s="364"/>
      <c r="I12" s="364"/>
      <c r="J12" s="364"/>
      <c r="K12" s="364"/>
      <c r="L12" s="365"/>
      <c r="N12" s="104"/>
    </row>
    <row r="13" spans="2:14" ht="26.25" x14ac:dyDescent="0.4">
      <c r="B13" s="363"/>
      <c r="C13" s="364"/>
      <c r="D13" s="364"/>
      <c r="E13" s="364"/>
      <c r="F13" s="364"/>
      <c r="G13" s="364"/>
      <c r="H13" s="364"/>
      <c r="I13" s="364"/>
      <c r="J13" s="364"/>
      <c r="K13" s="364"/>
      <c r="L13" s="365"/>
      <c r="N13" s="104"/>
    </row>
    <row r="14" spans="2:14" ht="26.25" x14ac:dyDescent="0.4">
      <c r="B14" s="363"/>
      <c r="C14" s="364"/>
      <c r="D14" s="364"/>
      <c r="E14" s="364"/>
      <c r="F14" s="364"/>
      <c r="G14" s="364"/>
      <c r="H14" s="364"/>
      <c r="I14" s="364"/>
      <c r="J14" s="364"/>
      <c r="K14" s="364"/>
      <c r="L14" s="365"/>
      <c r="N14" s="104"/>
    </row>
    <row r="15" spans="2:14" ht="100.5" customHeight="1" x14ac:dyDescent="0.4">
      <c r="B15" s="366"/>
      <c r="C15" s="367"/>
      <c r="D15" s="367"/>
      <c r="E15" s="367"/>
      <c r="F15" s="367"/>
      <c r="G15" s="367"/>
      <c r="H15" s="367"/>
      <c r="I15" s="367"/>
      <c r="J15" s="367"/>
      <c r="K15" s="367"/>
      <c r="L15" s="368"/>
      <c r="N15" s="104"/>
    </row>
    <row r="16" spans="2:14" ht="21" customHeight="1" x14ac:dyDescent="0.4">
      <c r="N16" s="104"/>
    </row>
    <row r="17" spans="1:14" ht="15" customHeight="1" x14ac:dyDescent="0.4">
      <c r="B17" s="352" t="s">
        <v>514</v>
      </c>
      <c r="C17" s="353"/>
      <c r="D17" s="353"/>
      <c r="E17" s="353"/>
      <c r="F17" s="353"/>
      <c r="G17" s="353"/>
      <c r="H17" s="353"/>
      <c r="I17" s="353"/>
      <c r="J17" s="353"/>
      <c r="K17" s="353"/>
      <c r="L17" s="354"/>
      <c r="N17" s="104"/>
    </row>
    <row r="18" spans="1:14" ht="21" customHeight="1" x14ac:dyDescent="0.3">
      <c r="B18" s="355"/>
      <c r="C18" s="356"/>
      <c r="D18" s="356"/>
      <c r="E18" s="356"/>
      <c r="F18" s="356"/>
      <c r="G18" s="356"/>
      <c r="H18" s="356"/>
      <c r="I18" s="356"/>
      <c r="J18" s="356"/>
      <c r="K18" s="356"/>
      <c r="L18" s="357"/>
      <c r="N18" s="106"/>
    </row>
    <row r="19" spans="1:14" ht="21" customHeight="1" x14ac:dyDescent="0.4">
      <c r="B19" s="369" t="s">
        <v>515</v>
      </c>
      <c r="C19" s="369"/>
      <c r="D19" s="369"/>
      <c r="E19" s="369"/>
      <c r="F19" s="369"/>
      <c r="G19" s="369"/>
      <c r="H19" s="369"/>
      <c r="I19" s="369"/>
      <c r="J19" s="369"/>
      <c r="K19" s="369"/>
      <c r="L19" s="369"/>
      <c r="N19" s="104"/>
    </row>
    <row r="20" spans="1:14" ht="21" customHeight="1" x14ac:dyDescent="0.4">
      <c r="B20" s="369"/>
      <c r="C20" s="369"/>
      <c r="D20" s="369"/>
      <c r="E20" s="369"/>
      <c r="F20" s="369"/>
      <c r="G20" s="369"/>
      <c r="H20" s="369"/>
      <c r="I20" s="369"/>
      <c r="J20" s="369"/>
      <c r="K20" s="369"/>
      <c r="L20" s="369"/>
      <c r="N20" s="104"/>
    </row>
    <row r="21" spans="1:14" ht="21" customHeight="1" x14ac:dyDescent="0.4">
      <c r="B21" s="369"/>
      <c r="C21" s="369"/>
      <c r="D21" s="369"/>
      <c r="E21" s="369"/>
      <c r="F21" s="369"/>
      <c r="G21" s="369"/>
      <c r="H21" s="369"/>
      <c r="I21" s="369"/>
      <c r="J21" s="369"/>
      <c r="K21" s="369"/>
      <c r="L21" s="369"/>
      <c r="N21" s="104"/>
    </row>
    <row r="22" spans="1:14" ht="21" customHeight="1" x14ac:dyDescent="0.4">
      <c r="B22" s="350" t="s">
        <v>516</v>
      </c>
      <c r="C22" s="243"/>
      <c r="D22" s="243"/>
      <c r="E22" s="243"/>
      <c r="F22" s="243"/>
      <c r="G22" s="243"/>
      <c r="H22" s="243"/>
      <c r="I22" s="243"/>
      <c r="J22" s="243"/>
      <c r="K22" s="243"/>
      <c r="L22" s="243"/>
      <c r="N22" s="104"/>
    </row>
    <row r="23" spans="1:14" ht="21" customHeight="1" x14ac:dyDescent="0.4">
      <c r="N23" s="104"/>
    </row>
    <row r="24" spans="1:14" ht="49.5" customHeight="1" x14ac:dyDescent="0.3">
      <c r="A24" s="15"/>
      <c r="B24" s="359" t="s">
        <v>517</v>
      </c>
      <c r="C24" s="207"/>
      <c r="D24" s="207"/>
      <c r="E24" s="213"/>
      <c r="F24" s="56"/>
      <c r="G24" s="57"/>
      <c r="H24" s="57"/>
      <c r="I24" s="57"/>
      <c r="J24" s="57"/>
      <c r="K24" s="57"/>
      <c r="L24" s="61"/>
      <c r="N24" s="44"/>
    </row>
    <row r="25" spans="1:14" ht="21" customHeight="1" x14ac:dyDescent="0.3">
      <c r="A25" s="15"/>
      <c r="B25" s="280"/>
      <c r="C25" s="243"/>
      <c r="D25" s="243"/>
      <c r="E25" s="276"/>
      <c r="F25" s="58"/>
      <c r="G25" s="55"/>
      <c r="H25" s="55"/>
      <c r="I25" s="55"/>
      <c r="J25" s="55"/>
      <c r="K25" s="55"/>
      <c r="L25" s="62"/>
      <c r="M25" s="46"/>
      <c r="N25" s="43"/>
    </row>
    <row r="26" spans="1:14" ht="46.5" hidden="1" customHeight="1" x14ac:dyDescent="0.3">
      <c r="A26" s="15"/>
      <c r="B26" s="209"/>
      <c r="C26" s="210"/>
      <c r="D26" s="210"/>
      <c r="E26" s="214"/>
      <c r="F26" s="59"/>
      <c r="G26" s="60"/>
      <c r="H26" s="60"/>
      <c r="I26" s="60"/>
      <c r="J26" s="60"/>
      <c r="K26" s="60"/>
      <c r="L26" s="63"/>
      <c r="M26" s="43"/>
      <c r="N26" s="43"/>
    </row>
    <row r="27" spans="1:14" ht="21" customHeight="1" x14ac:dyDescent="0.25">
      <c r="B27" s="351" t="s">
        <v>518</v>
      </c>
      <c r="C27" s="207"/>
      <c r="D27" s="207"/>
      <c r="E27" s="213"/>
      <c r="F27" s="358"/>
      <c r="G27" s="207"/>
      <c r="H27" s="207"/>
      <c r="I27" s="207"/>
      <c r="J27" s="207"/>
      <c r="K27" s="207"/>
      <c r="L27" s="39"/>
      <c r="N27" s="107"/>
    </row>
    <row r="28" spans="1:14" ht="21" customHeight="1" x14ac:dyDescent="0.25">
      <c r="B28" s="280"/>
      <c r="C28" s="243"/>
      <c r="D28" s="243"/>
      <c r="E28" s="276"/>
      <c r="F28" s="280"/>
      <c r="G28" s="243"/>
      <c r="H28" s="243"/>
      <c r="I28" s="243"/>
      <c r="J28" s="243"/>
      <c r="K28" s="243"/>
      <c r="L28" s="40"/>
      <c r="N28" s="107"/>
    </row>
    <row r="29" spans="1:14" ht="52.5" customHeight="1" x14ac:dyDescent="0.3">
      <c r="B29" s="280"/>
      <c r="C29" s="243"/>
      <c r="D29" s="243"/>
      <c r="E29" s="276"/>
      <c r="F29" s="280"/>
      <c r="G29" s="243"/>
      <c r="H29" s="243"/>
      <c r="I29" s="243"/>
      <c r="J29" s="243"/>
      <c r="K29" s="243"/>
      <c r="L29" s="40"/>
      <c r="N29" s="43"/>
    </row>
    <row r="30" spans="1:14" ht="11.25" customHeight="1" x14ac:dyDescent="0.3">
      <c r="B30" s="209"/>
      <c r="C30" s="210"/>
      <c r="D30" s="210"/>
      <c r="E30" s="214"/>
      <c r="F30" s="209"/>
      <c r="G30" s="210"/>
      <c r="H30" s="210"/>
      <c r="I30" s="210"/>
      <c r="J30" s="210"/>
      <c r="K30" s="210"/>
      <c r="L30" s="28"/>
      <c r="N30" s="43"/>
    </row>
    <row r="31" spans="1:14" ht="15.6" customHeight="1" x14ac:dyDescent="0.2"/>
    <row r="32" spans="1:14" ht="15.6" customHeight="1" x14ac:dyDescent="0.2"/>
    <row r="33" spans="14:14" ht="15.6" customHeight="1" x14ac:dyDescent="0.2"/>
    <row r="34" spans="14:14" ht="15.6" customHeight="1" x14ac:dyDescent="0.2"/>
    <row r="35" spans="14:14" ht="15.6" customHeight="1" x14ac:dyDescent="0.2"/>
    <row r="36" spans="14:14" ht="15.6" customHeight="1" x14ac:dyDescent="0.2"/>
    <row r="37" spans="14:14" ht="15.6" customHeight="1" x14ac:dyDescent="0.2"/>
    <row r="38" spans="14:14" ht="15.6" customHeight="1" x14ac:dyDescent="0.2"/>
    <row r="39" spans="14:14" ht="10.5" customHeight="1" x14ac:dyDescent="0.2"/>
    <row r="40" spans="14:14" ht="15" hidden="1" customHeight="1" x14ac:dyDescent="0.2"/>
    <row r="41" spans="14:14" ht="15" hidden="1" customHeight="1" x14ac:dyDescent="0.3">
      <c r="N41" s="43"/>
    </row>
  </sheetData>
  <sheetProtection sheet="1" objects="1" scenarios="1" formatColumns="0" formatRows="0"/>
  <mergeCells count="9">
    <mergeCell ref="B22:L22"/>
    <mergeCell ref="B27:E30"/>
    <mergeCell ref="B3:L4"/>
    <mergeCell ref="B17:L18"/>
    <mergeCell ref="B2:L2"/>
    <mergeCell ref="F27:K30"/>
    <mergeCell ref="B24:E26"/>
    <mergeCell ref="B5:L15"/>
    <mergeCell ref="B19:L21"/>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MSP PIF (2-Step MSP)</ProjectTypeSubType1>
    <DocClassification xmlns="b8caa731-411c-4ce8-a2a6-5b517e250d33">Public</DocClassification>
    <ProjectType xmlns="b8caa731-411c-4ce8-a2a6-5b517e250d33" xsi:nil="true"/>
    <GEFCountry xmlns="ceb00776-aa5c-4fc8-b6fe-5f035152e4b6">Benin</GEFCountry>
    <Classification xmlns="ceb00776-aa5c-4fc8-b6fe-5f035152e4b6">Public</Classification>
    <Country1 xmlns="ceb00776-aa5c-4fc8-b6fe-5f035152e4b6" xsi:nil="true"/>
    <DocPrefix xmlns="ceb00776-aa5c-4fc8-b6fe-5f035152e4b6">Project Implementation Report (PIR)</DocPrefix>
    <GEFID xmlns="ceb00776-aa5c-4fc8-b6fe-5f035152e4b6">10156</GEFID>
    <ProjectType xmlns="ceb00776-aa5c-4fc8-b6fe-5f035152e4b6">MSP</ProjectType>
    <DocCategory xmlns="b8caa731-411c-4ce8-a2a6-5b517e250d33" xsi:nil="true"/>
    <GEFProjectID xmlns="ceb00776-aa5c-4fc8-b6fe-5f035152e4b6">87c193b8-cd4f-e911-a829-000d3a365fc2</GEFProjectID>
    <DocActive xmlns="ceb00776-aa5c-4fc8-b6fe-5f035152e4b6">Active</DocActive>
    <DocCategory xmlns="ceb00776-aa5c-4fc8-b6fe-5f035152e4b6">M and E Document</DocCategory>
    <FocalArea xmlns="b8caa731-411c-4ce8-a2a6-5b517e250d33" xsi:nil="true"/>
    <FocalArea xmlns="ceb00776-aa5c-4fc8-b6fe-5f035152e4b6">Climate Change</FocalArea>
    <ProjectStatus xmlns="b8caa731-411c-4ce8-a2a6-5b517e250d33">Under Implementation</ProjectStatus>
    <DocType xmlns="ceb00776-aa5c-4fc8-b6fe-5f035152e4b6">PIR 3</DocType>
    <ProjectTitle xmlns="ceb00776-aa5c-4fc8-b6fe-5f035152e4b6">Strengthening capacity in the energy, agriculture, forestry and other land-use sectors for enhanced transparency in the implementation and monitoring of Benin’s Nationally Determined Contribution</ProjectTitle>
    <RecordStatus xmlns="b8caa731-411c-4ce8-a2a6-5b517e250d33">Active</RecordStatus>
    <TrustFundType xmlns="ceb00776-aa5c-4fc8-b6fe-5f035152e4b6">GET</TrustFundType>
    <TaxCatchAll xmlns="3e02667f-0271-471b-bd6e-11a2e16def1d" xsi:nil="true"/>
    <DocumentTitle xmlns="ceb00776-aa5c-4fc8-b6fe-5f035152e4b6">GEFID10156_2025PIR_FAO_Benin</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D4D847-F5D0-42DA-96BB-E3BB956037BF}">
  <ds:schemaRefs>
    <ds:schemaRef ds:uri="http://schemas.microsoft.com/sharepoint/v3/contenttype/forms"/>
  </ds:schemaRefs>
</ds:datastoreItem>
</file>

<file path=customXml/itemProps2.xml><?xml version="1.0" encoding="utf-8"?>
<ds:datastoreItem xmlns:ds="http://schemas.openxmlformats.org/officeDocument/2006/customXml" ds:itemID="{34A7DACA-D072-4554-9597-F06F498E2F41}">
  <ds:schemaRefs>
    <ds:schemaRef ds:uri="http://schemas.openxmlformats.org/package/2006/metadata/core-properties"/>
    <ds:schemaRef ds:uri="http://www.w3.org/XML/1998/namespace"/>
    <ds:schemaRef ds:uri="http://purl.org/dc/terms/"/>
    <ds:schemaRef ds:uri="http://purl.org/dc/elements/1.1/"/>
    <ds:schemaRef ds:uri="http://purl.org/dc/dcmitype/"/>
    <ds:schemaRef ds:uri="http://schemas.microsoft.com/office/2006/metadata/properties"/>
    <ds:schemaRef ds:uri="http://schemas.microsoft.com/office/2006/documentManagement/types"/>
    <ds:schemaRef ds:uri="http://schemas.microsoft.com/office/infopath/2007/PartnerControls"/>
    <ds:schemaRef ds:uri="52313005-1620-4beb-afbc-af35b691e94c"/>
  </ds:schemaRefs>
</ds:datastoreItem>
</file>

<file path=customXml/itemProps3.xml><?xml version="1.0" encoding="utf-8"?>
<ds:datastoreItem xmlns:ds="http://schemas.openxmlformats.org/officeDocument/2006/customXml" ds:itemID="{E6607F53-0E04-45E7-9ED5-9F79994823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_Calc</vt:lpstr>
      <vt:lpstr>Table of Contents</vt:lpstr>
      <vt:lpstr>1. Basic project data</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2025-09-15T13:27:25Z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9429500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