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oorA\Downloads\"/>
    </mc:Choice>
  </mc:AlternateContent>
  <xr:revisionPtr revIDLastSave="0" documentId="8_{0E9F1934-E06B-4B12-BD5A-AE9C84DBF8E8}" xr6:coauthVersionLast="47" xr6:coauthVersionMax="47" xr10:uidLastSave="{00000000-0000-0000-0000-000000000000}"/>
  <bookViews>
    <workbookView xWindow="-110" yWindow="-110" windowWidth="19420" windowHeight="10300" xr2:uid="{1BA4058E-6C2D-4C82-97F5-D3ACE3F0DF3F}"/>
  </bookViews>
  <sheets>
    <sheet name="GEF Core Indicators FY23-FY26" sheetId="9" r:id="rId1"/>
    <sheet name="Analysis Indicator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9" l="1"/>
  <c r="I24" i="9"/>
  <c r="I30" i="9"/>
  <c r="I37" i="9"/>
  <c r="I63" i="9"/>
  <c r="H37" i="9"/>
  <c r="H30" i="9"/>
  <c r="H24" i="9"/>
  <c r="H18" i="9"/>
  <c r="H10" i="9"/>
  <c r="I10" i="9" s="1"/>
  <c r="G10" i="9"/>
  <c r="G18" i="9"/>
  <c r="G30" i="9"/>
  <c r="G24" i="9"/>
  <c r="G35" i="9" s="1"/>
  <c r="J30" i="6"/>
  <c r="I4" i="6"/>
  <c r="J4" i="6"/>
  <c r="I55" i="6"/>
  <c r="I54" i="6"/>
  <c r="I53" i="6"/>
  <c r="I52" i="6"/>
  <c r="I51" i="6"/>
  <c r="I50" i="6"/>
  <c r="I49" i="6"/>
  <c r="I48" i="6"/>
  <c r="J48" i="6" s="1"/>
  <c r="J47" i="6"/>
  <c r="I47" i="6"/>
  <c r="J44" i="6"/>
  <c r="I44" i="6"/>
  <c r="J43" i="6"/>
  <c r="I43" i="6"/>
  <c r="J42" i="6"/>
  <c r="I42" i="6"/>
  <c r="I36" i="6"/>
  <c r="J35" i="6"/>
  <c r="I35" i="6"/>
  <c r="J34" i="6"/>
  <c r="I34" i="6"/>
  <c r="J33" i="6"/>
  <c r="I33" i="6"/>
  <c r="J32" i="6"/>
  <c r="I32" i="6"/>
  <c r="J31" i="6"/>
  <c r="I31" i="6"/>
  <c r="I30" i="6"/>
  <c r="J29" i="6"/>
  <c r="I29" i="6"/>
  <c r="J28" i="6"/>
  <c r="I28" i="6"/>
  <c r="J24" i="6"/>
  <c r="I24" i="6"/>
  <c r="J18" i="6"/>
  <c r="I18" i="6"/>
  <c r="J17" i="6"/>
  <c r="I17" i="6"/>
  <c r="J16" i="6"/>
  <c r="I16" i="6"/>
  <c r="I12" i="6"/>
  <c r="J12" i="6" s="1"/>
  <c r="H35" i="9" l="1"/>
  <c r="I35" i="9" s="1"/>
</calcChain>
</file>

<file path=xl/sharedStrings.xml><?xml version="1.0" encoding="utf-8"?>
<sst xmlns="http://schemas.openxmlformats.org/spreadsheetml/2006/main" count="577" uniqueCount="258">
  <si>
    <t>GEF7 CORE INDICATORS</t>
  </si>
  <si>
    <t>CONTRIBUTIONS TO THE GENERATION OF GLOBAL ENVIRONMENTAL BENEFITS</t>
  </si>
  <si>
    <t> </t>
  </si>
  <si>
    <t>Indicator &amp; Component Sub-indicator</t>
  </si>
  <si>
    <t>Contextual Sub-indicator</t>
  </si>
  <si>
    <t>Target</t>
  </si>
  <si>
    <t>Achieved</t>
  </si>
  <si>
    <t>% of completion</t>
  </si>
  <si>
    <t>CEO Endorsement</t>
  </si>
  <si>
    <t>FY23 (Jan 22 - June 23)</t>
  </si>
  <si>
    <t>FY24 (July 23 - June 24)</t>
  </si>
  <si>
    <t>FY25 (July 24 - June 25)</t>
  </si>
  <si>
    <t>FY26 (July 25 - June 26)</t>
  </si>
  <si>
    <t xml:space="preserve">Terrestrial protected areas created or under improved management for conservation and sustainable use (ha) </t>
  </si>
  <si>
    <t>Terrestrial protected areas newly created (ha)</t>
  </si>
  <si>
    <t>Terrestrial protected areas under improved management effectiveness (ha)</t>
  </si>
  <si>
    <t>Marine protected areas created or under improved management for conservation and sustainable use (ha)</t>
  </si>
  <si>
    <t>0 ha</t>
  </si>
  <si>
    <t>Marine protected areas newly created (ha)</t>
  </si>
  <si>
    <t>Marine protected areas under improved management effectiveness (ha)</t>
  </si>
  <si>
    <t xml:space="preserve">Area of land restored (ha) </t>
  </si>
  <si>
    <t>Area of degraded agricultural lands restored (ha)</t>
  </si>
  <si>
    <t>Area of forest and forest land restored (ha)</t>
  </si>
  <si>
    <t>Area of natural grass and shrublands restored (ha)</t>
  </si>
  <si>
    <t>Area of wetlands (including estuaries and mangroves) restored (ha)</t>
  </si>
  <si>
    <t>Area of landscapes under improved practices (excluding protected areas) (ha)</t>
  </si>
  <si>
    <t>Area of landscapes under improved management to benefit biodiversity (qualitative assessment, noncertified) (ha)</t>
  </si>
  <si>
    <t>Area of landscapes that meet national or international third-party certification and that incorporates biodiversity considerations (ha)</t>
  </si>
  <si>
    <t>Area of landscapes under sustainable land management in production systems (ha)</t>
  </si>
  <si>
    <t>Area of High Conservation Value forest loss avoided (ha)</t>
  </si>
  <si>
    <t>Area of marine habitat under improved practices to benefit biodiversity (excluding protected areas) (ha)</t>
  </si>
  <si>
    <t>Number of fisheries that meet national or international third-party certification that incorporates biodiversity considerations</t>
  </si>
  <si>
    <t xml:space="preserve">Number of Large Marine Ecosystems with reduced pollution and hypoxia </t>
  </si>
  <si>
    <t xml:space="preserve">Amount of Marine Litter Avoided </t>
  </si>
  <si>
    <t>Total area under improved management (ha) (sum of indicators 1 through 5)</t>
  </si>
  <si>
    <t xml:space="preserve">Greenhouse gas emissions mitigated (MtCO2e) </t>
  </si>
  <si>
    <t>Carbon sequestered or emissions avoided in the sector of Agriculture, Forestry and Other Land Use (MtCO2e)</t>
  </si>
  <si>
    <t>Emissions avoided (through interventions in sectors other than the Agriculture, Forestry, and Other Land Use sector)(MtCO2e)</t>
  </si>
  <si>
    <t xml:space="preserve">Energy saved (megajoules) </t>
  </si>
  <si>
    <t>Increase in installed renewable energy capacity per technology (megawatts)</t>
  </si>
  <si>
    <t>Number of shared water ecosystems (fresh or marine) under new or improved cooperative management (number)</t>
  </si>
  <si>
    <t xml:space="preserve">Level of Transboundary Diagnostic Analysis and Strategic Action Program formulation and implementation </t>
  </si>
  <si>
    <t xml:space="preserve">Level of regional legal agreements and regional management institution(s) to support its implementation </t>
  </si>
  <si>
    <t>Level of national/local reforms and active participation of Inter-Ministerial Committees</t>
  </si>
  <si>
    <t xml:space="preserve">Level of engagement in IW:LEARN through participation and delivery of key products </t>
  </si>
  <si>
    <t>Globally over-exploited fisheries moved to more sustainable levels (metric tons)</t>
  </si>
  <si>
    <t>Reduction, disposal/destruction, phase out, elimination and avoidance of chemicals of global concern and their waste in the environment and in processes, materials, and products (metric tons of toxic chemicals reduced)</t>
  </si>
  <si>
    <t>Solid and liquid Persistent Organic Pollutants (POPs) removed or disposed (POPs type) (Metric tons)</t>
  </si>
  <si>
    <t>Quantity of mercury reduced  (metric tons)</t>
  </si>
  <si>
    <t>Hydrochlorofluorocarbons reduced/phased out (metric tons)</t>
  </si>
  <si>
    <t>Number of countries with legislation and policy implemented to control chemicals and waste (number)</t>
  </si>
  <si>
    <t>Number of low-chemical/non-chemical systems implemented, particularly in food production, manufacturing, and cities (number)</t>
  </si>
  <si>
    <t xml:space="preserve">Quantity of products/materials containing POPs/Mercury directly avoided </t>
  </si>
  <si>
    <t>Reduction, avoidance of emissions of POPS to air from point and non-point sources (grams of toxic equivalent gTEQ)</t>
  </si>
  <si>
    <t>Number of countries with legislation and policies implemented to control emissions of POPs to air (number)</t>
  </si>
  <si>
    <t>Number of emission control technologies/practices implemented (number)</t>
  </si>
  <si>
    <t>Number of direct beneficiaries disaggregated by gender as co-benefit of GEF investment (number)</t>
  </si>
  <si>
    <t>Women</t>
  </si>
  <si>
    <t> (Men - 50% and Women - 50%)</t>
  </si>
  <si>
    <t> (Men – 2,917 (49%), Women – 3,083 (51%))</t>
  </si>
  <si>
    <t xml:space="preserve"> (Men – 8,332 (49%) and Women – 8,791 (51%) </t>
  </si>
  <si>
    <t xml:space="preserve"> (Men 28,262(54%)- and Women -24,336(46%))</t>
  </si>
  <si>
    <t>(Men 25,653 (48.73%)- and Women-  26,988(51.27%))</t>
  </si>
  <si>
    <t>Men</t>
  </si>
  <si>
    <t>.</t>
  </si>
  <si>
    <t>Outcome Level Indicators:</t>
  </si>
  <si>
    <t>EXPECTED OUTCOMES INDICATORS</t>
  </si>
  <si>
    <t>PROJECT BASELINE</t>
  </si>
  <si>
    <t>NOTES: 
[TOTAL END OF PROJECT TARGET]</t>
  </si>
  <si>
    <t>TOTAL END OF PROJECT TARGET</t>
  </si>
  <si>
    <t>Progress Indicator</t>
  </si>
  <si>
    <t>Analysis Progress</t>
  </si>
  <si>
    <t>PROJECT KEY COMPONENT</t>
  </si>
  <si>
    <t>EXPECTED OUTCOMES/RESULTS</t>
  </si>
  <si>
    <t>TOTAL ACHIEVEMENT FY2022 - FY2023 
(JAN 2022- JUNE 2023)</t>
  </si>
  <si>
    <t>TOTAL ACHIEVEMENT FY2023 - FY2024 
(JULY 2023- JUNE 2024)</t>
  </si>
  <si>
    <t>Balance/
Variance</t>
  </si>
  <si>
    <t xml:space="preserve">% of Achievement </t>
  </si>
  <si>
    <t>Rating</t>
  </si>
  <si>
    <r>
      <rPr>
        <b/>
        <sz val="9"/>
        <color rgb="FF000000"/>
        <rFont val="Calibri"/>
        <scheme val="minor"/>
      </rPr>
      <t>C</t>
    </r>
    <r>
      <rPr>
        <b/>
        <sz val="7"/>
        <color rgb="FF000000"/>
        <rFont val="Calibri"/>
        <scheme val="minor"/>
      </rPr>
      <t>OMPONENT</t>
    </r>
    <r>
      <rPr>
        <b/>
        <sz val="9"/>
        <color rgb="FF000000"/>
        <rFont val="Calibri"/>
        <scheme val="minor"/>
      </rPr>
      <t xml:space="preserve"> 1 </t>
    </r>
    <r>
      <rPr>
        <sz val="9"/>
        <color rgb="FF000000"/>
        <rFont val="Calibri"/>
        <scheme val="minor"/>
      </rPr>
      <t>Local IPLC Action to Deliver Global Environmental Benefits (GEB): Established on-the-ground projects led by IPLC organizations.</t>
    </r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</si>
  <si>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1.1:</t>
    </r>
    <r>
      <rPr>
        <sz val="9"/>
        <color rgb="FF000000"/>
        <rFont val="Calibri"/>
        <family val="2"/>
        <scheme val="minor"/>
      </rPr>
      <t xml:space="preserve"> Inclusive Conservation Initiative (ICI) Subprojects are led by IPLC organizations. </t>
    </r>
  </si>
  <si>
    <r>
      <t xml:space="preserve">Indicator 1.1.A: </t>
    </r>
    <r>
      <rPr>
        <sz val="9"/>
        <color rgb="FF000000"/>
        <rFont val="Calibri"/>
        <family val="2"/>
        <scheme val="minor"/>
      </rPr>
      <t>Number of direct beneficiaries disaggregated by gender.</t>
    </r>
  </si>
  <si>
    <t>No direct beneficiaries</t>
  </si>
  <si>
    <r>
      <rPr>
        <b/>
        <sz val="9"/>
        <color rgb="FF000000"/>
        <rFont val="Calibri"/>
        <scheme val="minor"/>
      </rPr>
      <t>Target 1.1.A:</t>
    </r>
    <r>
      <rPr>
        <sz val="9"/>
        <color rgb="FF000000"/>
        <rFont val="Calibri"/>
        <scheme val="minor"/>
      </rPr>
      <t xml:space="preserve"> 141,174 direct beneficiaries disaggregated by gender
</t>
    </r>
  </si>
  <si>
    <t>IS</t>
  </si>
  <si>
    <r>
      <t xml:space="preserve">Indicator 1.1.B: </t>
    </r>
    <r>
      <rPr>
        <sz val="9"/>
        <color rgb="FF000000"/>
        <rFont val="Calibri"/>
        <family val="2"/>
        <scheme val="minor"/>
      </rPr>
      <t>Percentage of beneficiaries of ICI subprojects that report increased livelihood benefits to the communities. (gender disaggregated)</t>
    </r>
  </si>
  <si>
    <t>No beneficiaries</t>
  </si>
  <si>
    <r>
      <rPr>
        <b/>
        <sz val="9"/>
        <color rgb="FF000000"/>
        <rFont val="Calibri"/>
      </rPr>
      <t>Target 1.1.B:</t>
    </r>
    <r>
      <rPr>
        <sz val="9"/>
        <color rgb="FF000000"/>
        <rFont val="Calibri"/>
      </rPr>
      <t xml:space="preserve"> ≥50 % of beneficiaries of ICI projects report increased livelihood benefits (50% of those beneficiaries will be women).
</t>
    </r>
  </si>
  <si>
    <t>≥50 % of beneficiaries</t>
  </si>
  <si>
    <r>
      <t xml:space="preserve">Indicator 1.1.C: </t>
    </r>
    <r>
      <rPr>
        <sz val="9"/>
        <color rgb="FF000000"/>
        <rFont val="Calibri"/>
        <family val="2"/>
        <scheme val="minor"/>
      </rPr>
      <t>Percentage of ICI subprojects integrating Gender Responsive strategies</t>
    </r>
  </si>
  <si>
    <t>No sub-projects</t>
  </si>
  <si>
    <r>
      <rPr>
        <b/>
        <sz val="9"/>
        <color rgb="FF000000"/>
        <rFont val="Calibri"/>
      </rPr>
      <t xml:space="preserve">Target 1.1.C: </t>
    </r>
    <r>
      <rPr>
        <sz val="9"/>
        <color rgb="FF000000"/>
        <rFont val="Calibri"/>
      </rPr>
      <t xml:space="preserve">100% of ICI projects integrating Gender Responsive strategies
</t>
    </r>
  </si>
  <si>
    <t>100% of ICI projects integrating Gender Responsive strategies</t>
  </si>
  <si>
    <t>CA</t>
  </si>
  <si>
    <r>
      <t xml:space="preserve">Indicator 1.1.D: </t>
    </r>
    <r>
      <rPr>
        <sz val="9"/>
        <color rgb="FF000000"/>
        <rFont val="Calibri"/>
        <family val="2"/>
        <scheme val="minor"/>
      </rPr>
      <t>Number of subprojects that have secured additional funding through Impact Strategy activities implemented to support economic and financial sustainability</t>
    </r>
  </si>
  <si>
    <t>Target 1.1.D: 10 subprojects have secured additional funding (in addition to GEF allocation)</t>
  </si>
  <si>
    <t>563672.15 USD</t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</si>
  <si>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1.2:</t>
    </r>
    <r>
      <rPr>
        <sz val="9"/>
        <color rgb="FF000000"/>
        <rFont val="Calibri"/>
        <family val="2"/>
        <scheme val="minor"/>
      </rPr>
      <t xml:space="preserve"> Project implementation capacity of IPLC partner organizations in subproject geographies substantially increased. </t>
    </r>
  </si>
  <si>
    <r>
      <t>Indicator 1.2.A:</t>
    </r>
    <r>
      <rPr>
        <sz val="9"/>
        <color rgb="FF000000"/>
        <rFont val="Calibri"/>
        <family val="2"/>
        <scheme val="minor"/>
      </rPr>
      <t xml:space="preserve"> Number of ICI subproject lead organizations showing improvement against organizational capacity assessment baselines</t>
    </r>
  </si>
  <si>
    <t>No organizations</t>
  </si>
  <si>
    <r>
      <rPr>
        <b/>
        <sz val="9"/>
        <color theme="1"/>
        <rFont val="Calibri"/>
        <family val="2"/>
        <scheme val="minor"/>
      </rPr>
      <t>Target 1.2.A:</t>
    </r>
    <r>
      <rPr>
        <sz val="9"/>
        <color theme="1"/>
        <rFont val="Calibri"/>
        <family val="2"/>
        <scheme val="minor"/>
      </rPr>
      <t xml:space="preserve"> At least 10 ICI partner organizations show at least 20% improvement in organizational capacity assessments.
</t>
    </r>
  </si>
  <si>
    <r>
      <t xml:space="preserve">Indicator 1.2.B.: </t>
    </r>
    <r>
      <rPr>
        <sz val="9"/>
        <color rgb="FF000000"/>
        <rFont val="Calibri"/>
        <family val="2"/>
        <scheme val="minor"/>
      </rPr>
      <t>Number of ICI subprojects that incorporate youth in project designs</t>
    </r>
  </si>
  <si>
    <t>No subprojects</t>
  </si>
  <si>
    <r>
      <rPr>
        <b/>
        <sz val="9"/>
        <color theme="1"/>
        <rFont val="Calibri"/>
        <family val="2"/>
        <scheme val="minor"/>
      </rPr>
      <t>Target 1.2.B.:</t>
    </r>
    <r>
      <rPr>
        <sz val="9"/>
        <color theme="1"/>
        <rFont val="Calibri"/>
        <family val="2"/>
        <scheme val="minor"/>
      </rPr>
      <t xml:space="preserve"> At least two youths (one male, one female) involved in execution team in each subproject.</t>
    </r>
  </si>
  <si>
    <r>
      <rPr>
        <b/>
        <sz val="9"/>
        <color rgb="FF000000"/>
        <rFont val="Calibri"/>
        <scheme val="minor"/>
      </rPr>
      <t>C</t>
    </r>
    <r>
      <rPr>
        <b/>
        <sz val="7"/>
        <color rgb="FF000000"/>
        <rFont val="Calibri"/>
        <scheme val="minor"/>
      </rPr>
      <t>OMPONENT</t>
    </r>
    <r>
      <rPr>
        <b/>
        <sz val="9"/>
        <color rgb="FF000000"/>
        <rFont val="Calibri"/>
        <scheme val="minor"/>
      </rPr>
      <t xml:space="preserve"> 2: </t>
    </r>
    <r>
      <rPr>
        <sz val="9"/>
        <color rgb="FF000000"/>
        <rFont val="Calibri"/>
        <scheme val="minor"/>
      </rPr>
      <t>Global IPLC Capacity Building: IPLC capacity strengthened to improve management of lands, territories, waters and natural resources and increase access to public and long-term sustainable financing mechanisms.</t>
    </r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</si>
  <si>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 xml:space="preserve">2.1: </t>
    </r>
    <r>
      <rPr>
        <sz val="9"/>
        <color rgb="FF000000"/>
        <rFont val="Calibri"/>
        <family val="2"/>
        <scheme val="minor"/>
      </rPr>
      <t xml:space="preserve">IPLC capacity substantially strengthened within and beyond ICI subproject geographies. </t>
    </r>
  </si>
  <si>
    <r>
      <t xml:space="preserve">Indicator 2.1.A: </t>
    </r>
    <r>
      <rPr>
        <sz val="9"/>
        <color rgb="FF000000"/>
        <rFont val="Calibri"/>
        <family val="2"/>
        <scheme val="minor"/>
      </rPr>
      <t>Number and percentage of IPLC trainees who successfully complete ICI Learning Academy training modules (disaggregated by gender, person-hours of capacity building, affiliation, country, theme).</t>
    </r>
  </si>
  <si>
    <t>No trainees</t>
  </si>
  <si>
    <r>
      <rPr>
        <b/>
        <sz val="9"/>
        <color theme="1"/>
        <rFont val="Calibri"/>
        <family val="2"/>
        <scheme val="minor"/>
      </rPr>
      <t xml:space="preserve">Target 2.1.A: </t>
    </r>
    <r>
      <rPr>
        <sz val="9"/>
        <color theme="1"/>
        <rFont val="Calibri"/>
        <family val="2"/>
        <scheme val="minor"/>
      </rPr>
      <t xml:space="preserve">At least 400 IPLC trainees successfully complete ICI Learning Academy training modules. At least 50% are women, and at least 25% are from outside the subproject geographies
</t>
    </r>
  </si>
  <si>
    <r>
      <rPr>
        <b/>
        <i/>
        <sz val="9"/>
        <color rgb="FF000000"/>
        <rFont val="Calibri"/>
        <family val="2"/>
        <scheme val="minor"/>
      </rPr>
      <t>Indicator 2.1.B:</t>
    </r>
    <r>
      <rPr>
        <b/>
        <sz val="9"/>
        <color rgb="FF000000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Capacity building modules developed with support of GEF Inclusive Conservation Learning Academy, including sections on gender.</t>
    </r>
  </si>
  <si>
    <t>No modules</t>
  </si>
  <si>
    <t>Target 2.1.B.: At least 8 capacity building modules are developed with support of GEF Inclusive Conservation Learning Academy, including sections on gender</t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</si>
  <si>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2.2:</t>
    </r>
    <r>
      <rPr>
        <sz val="9"/>
        <color rgb="FF000000"/>
        <rFont val="Calibri"/>
        <family val="2"/>
        <scheme val="minor"/>
      </rPr>
      <t xml:space="preserve"> Cross-regional IPLC organization partnerships and networks strengthened through ICI Learning Exchanges. </t>
    </r>
  </si>
  <si>
    <r>
      <t xml:space="preserve">Indicator 2.2.A: </t>
    </r>
    <r>
      <rPr>
        <sz val="9"/>
        <color rgb="FF000000"/>
        <rFont val="Calibri"/>
        <family val="2"/>
        <scheme val="minor"/>
      </rPr>
      <t xml:space="preserve">Number of new cross-regional collaborations documented.
</t>
    </r>
  </si>
  <si>
    <t>No cross-regional collaborations</t>
  </si>
  <si>
    <r>
      <rPr>
        <b/>
        <sz val="9"/>
        <color theme="1"/>
        <rFont val="Calibri"/>
        <family val="2"/>
        <scheme val="minor"/>
      </rPr>
      <t xml:space="preserve">Target 2.2.A: </t>
    </r>
    <r>
      <rPr>
        <sz val="9"/>
        <color theme="1"/>
        <rFont val="Calibri"/>
        <family val="2"/>
        <scheme val="minor"/>
      </rPr>
      <t xml:space="preserve">≥4 cross-regional collaborations
</t>
    </r>
    <r>
      <rPr>
        <i/>
        <sz val="9"/>
        <color theme="1"/>
        <rFont val="Calibri"/>
        <family val="2"/>
        <scheme val="minor"/>
      </rPr>
      <t>[At least 4 cross-regional collaborations documented to strengthen collaboration outside subproject geographies and build linkages with the ICI Community of Practice]</t>
    </r>
  </si>
  <si>
    <r>
      <t xml:space="preserve">Indicator 2.2.B: </t>
    </r>
    <r>
      <rPr>
        <sz val="9"/>
        <color rgb="FF000000"/>
        <rFont val="Calibri"/>
        <family val="2"/>
        <scheme val="minor"/>
      </rPr>
      <t>Percentage of IPLC organizations that report greater capacity to advance IPLC-led conservation after participating at Learning Exchanges (disaggregated by gender, affiliation, country, theme).</t>
    </r>
  </si>
  <si>
    <r>
      <rPr>
        <b/>
        <sz val="9"/>
        <color rgb="FF000000"/>
        <rFont val="Calibri"/>
      </rPr>
      <t xml:space="preserve">Target 2.2.B.: </t>
    </r>
    <r>
      <rPr>
        <sz val="9"/>
        <color rgb="FF000000"/>
        <rFont val="Calibri"/>
      </rPr>
      <t xml:space="preserve">≥75% IPLC organizations reporting greater capacity
</t>
    </r>
    <r>
      <rPr>
        <i/>
        <sz val="9"/>
        <color rgb="FF000000"/>
        <rFont val="Calibri"/>
      </rPr>
      <t>[At least 75% of IPLC Organizations report greater capacity to advance IPLC-led conservation after participating in Learning Exchanges (disaggregated by gender, affiliation, country, theme).]</t>
    </r>
  </si>
  <si>
    <t>≥75% IPLC organizations</t>
  </si>
  <si>
    <t>≥75%</t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</si>
  <si>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2.3:</t>
    </r>
    <r>
      <rPr>
        <sz val="9"/>
        <color rgb="FF000000"/>
        <rFont val="Calibri"/>
        <family val="2"/>
        <scheme val="minor"/>
      </rPr>
      <t xml:space="preserve"> IPLC organizational capacity increased to formulate sustainable financing strategies. </t>
    </r>
  </si>
  <si>
    <r>
      <t xml:space="preserve">Indicator 2.3.A: </t>
    </r>
    <r>
      <rPr>
        <sz val="9"/>
        <color rgb="FF000000"/>
        <rFont val="Calibri"/>
        <family val="2"/>
        <scheme val="minor"/>
      </rPr>
      <t xml:space="preserve">Number of ICI subproject lead organizations that have a fully developed sustainable financing strategy.
</t>
    </r>
  </si>
  <si>
    <r>
      <rPr>
        <b/>
        <sz val="9"/>
        <color theme="1"/>
        <rFont val="Calibri"/>
        <family val="2"/>
        <scheme val="minor"/>
      </rPr>
      <t>Target 2.3.A:</t>
    </r>
    <r>
      <rPr>
        <b/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10 ICI subproject lead organizations
</t>
    </r>
    <r>
      <rPr>
        <i/>
        <sz val="9"/>
        <color theme="1"/>
        <rFont val="Calibri"/>
        <family val="2"/>
        <scheme val="minor"/>
      </rPr>
      <t>[At least 10 ICI subproject lead organizations have a fully developed sustainable financing strategy]</t>
    </r>
    <r>
      <rPr>
        <sz val="9"/>
        <color theme="1"/>
        <rFont val="Calibri"/>
        <family val="2"/>
        <scheme val="minor"/>
      </rPr>
      <t xml:space="preserve">
</t>
    </r>
  </si>
  <si>
    <t>NS</t>
  </si>
  <si>
    <r>
      <t>Indicator 2.3.B:</t>
    </r>
    <r>
      <rPr>
        <sz val="9"/>
        <color rgb="FF000000"/>
        <rFont val="Calibri"/>
        <family val="2"/>
        <scheme val="minor"/>
      </rPr>
      <t xml:space="preserve"> Percentage of ICI subproject lead organizations that report greater capacity in proposal development, fundraising and implementation of sustainable financing strategies.</t>
    </r>
  </si>
  <si>
    <r>
      <rPr>
        <b/>
        <sz val="9"/>
        <color rgb="FF000000"/>
        <rFont val="Calibri"/>
      </rPr>
      <t xml:space="preserve">Target 2.3.B: </t>
    </r>
    <r>
      <rPr>
        <sz val="9"/>
        <color rgb="FF000000"/>
        <rFont val="Calibri"/>
      </rPr>
      <t xml:space="preserve">≥60% ICI subproject lead organizations
</t>
    </r>
    <r>
      <rPr>
        <i/>
        <sz val="9"/>
        <color rgb="FF000000"/>
        <rFont val="Calibri"/>
      </rPr>
      <t>[At least 60% of ICI subproject lead organizations report greater capacity in proposal development, fundraising and implementation of sustainable financing strategies.]</t>
    </r>
  </si>
  <si>
    <t>≥60% ICI subproject lead organizations</t>
  </si>
  <si>
    <t>≥60%</t>
  </si>
  <si>
    <r>
      <rPr>
        <b/>
        <sz val="9"/>
        <color rgb="FF000000"/>
        <rFont val="Calibri"/>
        <scheme val="minor"/>
      </rPr>
      <t>C</t>
    </r>
    <r>
      <rPr>
        <b/>
        <sz val="7"/>
        <color rgb="FF000000"/>
        <rFont val="Calibri"/>
        <scheme val="minor"/>
      </rPr>
      <t>OMPONENT</t>
    </r>
    <r>
      <rPr>
        <b/>
        <sz val="9"/>
        <color rgb="FF000000"/>
        <rFont val="Calibri"/>
        <scheme val="minor"/>
      </rPr>
      <t xml:space="preserve"> 3</t>
    </r>
    <r>
      <rPr>
        <sz val="9"/>
        <color rgb="FF000000"/>
        <rFont val="Calibri"/>
        <scheme val="minor"/>
      </rPr>
      <t xml:space="preserve"> IPLC Leadership in International Environmental Policy: Building the pathway from local action to global impact through targeted engagement in international environmental policy and relevant international platforms.</t>
    </r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</si>
  <si>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3.1:</t>
    </r>
    <r>
      <rPr>
        <sz val="9"/>
        <color rgb="FF000000"/>
        <rFont val="Calibri"/>
        <family val="2"/>
        <scheme val="minor"/>
      </rPr>
      <t xml:space="preserve"> Strengthened influence of IPLCs in relevant regional and international decision-making processes. </t>
    </r>
  </si>
  <si>
    <r>
      <t xml:space="preserve">Indicator 3.1.A: </t>
    </r>
    <r>
      <rPr>
        <sz val="9"/>
        <color rgb="FF000000"/>
        <rFont val="Calibri"/>
        <family val="2"/>
        <scheme val="minor"/>
      </rPr>
      <t>Number of IPLC leaders with greater opportunity to influence international environmental policy with support of ICI (disaggregated by gender, affiliation, IPLC status, county, convention, and accreditation).</t>
    </r>
  </si>
  <si>
    <t>No people supported by ICI</t>
  </si>
  <si>
    <r>
      <rPr>
        <b/>
        <sz val="9"/>
        <color theme="1"/>
        <rFont val="Calibri"/>
        <family val="2"/>
        <scheme val="minor"/>
      </rPr>
      <t>Target 3.1.A.:</t>
    </r>
    <r>
      <rPr>
        <sz val="9"/>
        <color theme="1"/>
        <rFont val="Calibri"/>
        <family val="2"/>
        <scheme val="minor"/>
      </rPr>
      <t xml:space="preserve"> ≥400 IPLC leaders; 50% women.
</t>
    </r>
    <r>
      <rPr>
        <i/>
        <sz val="9"/>
        <color theme="1"/>
        <rFont val="Calibri"/>
        <family val="2"/>
        <scheme val="minor"/>
      </rPr>
      <t>[At least 400 IPLC leaders, 50% of whom are women, report greater opportunity to influence international environmental policy with support of ICI.]</t>
    </r>
  </si>
  <si>
    <r>
      <t>Indicator 3.1.B:</t>
    </r>
    <r>
      <rPr>
        <sz val="9"/>
        <color rgb="FF000000"/>
        <rFont val="Calibri"/>
        <family val="2"/>
        <scheme val="minor"/>
      </rPr>
      <t xml:space="preserve"> Number of ICI partners engaging with and providing technical support to national delegations at international policy meetings (disaggregated by gender, affiliation, country, convention).</t>
    </r>
  </si>
  <si>
    <t>No ICI delegates</t>
  </si>
  <si>
    <t>Target 3.1.B.: 40 ICI delegates (of whom 50% are women)
[40 ICI delegates (of whom 50% are women) engaging with and providing technical support to national delegations at international policy meetings (disaggregated by gender, affiliation, country, convention).]</t>
  </si>
  <si>
    <r>
      <rPr>
        <b/>
        <sz val="9"/>
        <color rgb="FF000000"/>
        <rFont val="Calibri"/>
        <scheme val="minor"/>
      </rPr>
      <t>C</t>
    </r>
    <r>
      <rPr>
        <b/>
        <sz val="7"/>
        <color rgb="FF000000"/>
        <rFont val="Calibri"/>
        <scheme val="minor"/>
      </rPr>
      <t>OMPONENT</t>
    </r>
    <r>
      <rPr>
        <b/>
        <sz val="9"/>
        <color rgb="FF000000"/>
        <rFont val="Calibri"/>
        <scheme val="minor"/>
      </rPr>
      <t xml:space="preserve"> 4 </t>
    </r>
    <r>
      <rPr>
        <sz val="9"/>
        <color rgb="FF000000"/>
        <rFont val="Calibri"/>
        <scheme val="minor"/>
      </rPr>
      <t>ICI Knowledge to Action: Transforming Inclusive Conservation Knowledge and Lessons Learned into demonstration models that expand support and advance field of IPLC-led conservation.</t>
    </r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</si>
  <si>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4.1:</t>
    </r>
    <r>
      <rPr>
        <sz val="9"/>
        <color rgb="FF000000"/>
        <rFont val="Calibri"/>
        <family val="2"/>
        <scheme val="minor"/>
      </rPr>
      <t xml:space="preserve">  The field of IPLC-led conservation advanced with improved knowledge management.</t>
    </r>
  </si>
  <si>
    <r>
      <t>Indicator 4.1.</t>
    </r>
    <r>
      <rPr>
        <sz val="9"/>
        <color rgb="FF000000"/>
        <rFont val="Calibri"/>
        <family val="2"/>
        <scheme val="minor"/>
      </rPr>
      <t>A: Number of ICI publications, reports, communication materials or tools that advance the global field of knowledge regarding IPLC-led conservation.</t>
    </r>
  </si>
  <si>
    <t>No ICI publications, reports, communication materials or tools</t>
  </si>
  <si>
    <r>
      <rPr>
        <b/>
        <sz val="9"/>
        <color theme="1"/>
        <rFont val="Calibri"/>
        <family val="2"/>
        <scheme val="minor"/>
      </rPr>
      <t>Target 4.1.A.:</t>
    </r>
    <r>
      <rPr>
        <sz val="9"/>
        <color theme="1"/>
        <rFont val="Calibri"/>
        <family val="2"/>
        <scheme val="minor"/>
      </rPr>
      <t xml:space="preserve"> ≥7 lessons learned and flagship reports</t>
    </r>
    <r>
      <rPr>
        <i/>
        <sz val="9"/>
        <color theme="1"/>
        <rFont val="Calibri"/>
        <family val="2"/>
        <scheme val="minor"/>
      </rPr>
      <t xml:space="preserve">
[At least 7 lessons learned and flagship reports prepared to advance the global field of knowledge regarding IPLC-led conservation.]</t>
    </r>
    <r>
      <rPr>
        <sz val="9"/>
        <color theme="1"/>
        <rFont val="Calibri"/>
        <family val="2"/>
        <scheme val="minor"/>
      </rPr>
      <t xml:space="preserve">
</t>
    </r>
  </si>
  <si>
    <r>
      <t xml:space="preserve">Indicator 4.1.B: </t>
    </r>
    <r>
      <rPr>
        <sz val="9"/>
        <color rgb="FF000000"/>
        <rFont val="Calibri"/>
        <family val="2"/>
        <scheme val="minor"/>
      </rPr>
      <t>Number of new multiregional partnerships established73 to strengthen collaboration outside subproject geographies and build linkages with the ICI Community of Practice.</t>
    </r>
  </si>
  <si>
    <t>No partnerships</t>
  </si>
  <si>
    <r>
      <rPr>
        <b/>
        <sz val="9"/>
        <color theme="1"/>
        <rFont val="Calibri"/>
        <family val="2"/>
        <scheme val="minor"/>
      </rPr>
      <t>Target 4.1.B.:</t>
    </r>
    <r>
      <rPr>
        <sz val="9"/>
        <color theme="1"/>
        <rFont val="Calibri"/>
        <family val="2"/>
        <scheme val="minor"/>
      </rPr>
      <t xml:space="preserve"> ≥2 new partnerships</t>
    </r>
    <r>
      <rPr>
        <i/>
        <sz val="9"/>
        <color theme="1"/>
        <rFont val="Calibri"/>
        <family val="2"/>
        <scheme val="minor"/>
      </rPr>
      <t xml:space="preserve">
[At least 2 multiregional partnerships established to strengthen collaboration outside subproject geographies and build linkages among the ICI Community of Practice.]</t>
    </r>
  </si>
  <si>
    <r>
      <t>Indicator 4.1.C:</t>
    </r>
    <r>
      <rPr>
        <sz val="9"/>
        <color rgb="FF000000"/>
        <rFont val="Calibri"/>
        <family val="2"/>
        <scheme val="minor"/>
      </rPr>
      <t xml:space="preserve"> Percentage of IPLC organizations that report greater collaboration after participating in ICI Community of Practice (disaggregated by gender, affiliation, country, theme).</t>
    </r>
  </si>
  <si>
    <r>
      <rPr>
        <b/>
        <sz val="9"/>
        <color rgb="FF000000"/>
        <rFont val="Calibri"/>
      </rPr>
      <t>Target 4.1.C.:</t>
    </r>
    <r>
      <rPr>
        <sz val="9"/>
        <color rgb="FF000000"/>
        <rFont val="Calibri"/>
      </rPr>
      <t xml:space="preserve"> ≥75% IPLC organizations
</t>
    </r>
    <r>
      <rPr>
        <i/>
        <sz val="9"/>
        <color rgb="FF000000"/>
        <rFont val="Calibri"/>
      </rPr>
      <t>[At least 75% of IPLC Organizations report greater collaboration after participating in Community of Practice (disaggregated by gender, affiliation, country, theme).]</t>
    </r>
  </si>
  <si>
    <t xml:space="preserve"> ≥75% IPLC organizations</t>
  </si>
  <si>
    <t>D</t>
  </si>
  <si>
    <r>
      <t>O</t>
    </r>
    <r>
      <rPr>
        <b/>
        <sz val="7"/>
        <color rgb="FF000000"/>
        <rFont val="Calibri"/>
        <family val="2"/>
        <scheme val="minor"/>
      </rPr>
      <t>UTCOME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4.2:</t>
    </r>
    <r>
      <rPr>
        <sz val="9"/>
        <color rgb="FF000000"/>
        <rFont val="Calibri"/>
        <family val="2"/>
        <scheme val="minor"/>
      </rPr>
      <t xml:space="preserve"> Expanded audience engaged in IPLC-led conservation.</t>
    </r>
  </si>
  <si>
    <r>
      <t xml:space="preserve">Indicator 4.2.A: </t>
    </r>
    <r>
      <rPr>
        <sz val="9"/>
        <color rgb="FF000000"/>
        <rFont val="Calibri"/>
        <family val="2"/>
        <scheme val="minor"/>
      </rPr>
      <t>Number of average monthly visits to ICI Knowledge Platform.</t>
    </r>
  </si>
  <si>
    <t>No visits</t>
  </si>
  <si>
    <r>
      <rPr>
        <b/>
        <sz val="9"/>
        <color theme="1"/>
        <rFont val="Calibri"/>
        <family val="2"/>
        <scheme val="minor"/>
      </rPr>
      <t>Target 4.2.A.:</t>
    </r>
    <r>
      <rPr>
        <sz val="9"/>
        <color theme="1"/>
        <rFont val="Calibri"/>
        <family val="2"/>
        <scheme val="minor"/>
      </rPr>
      <t xml:space="preserve"> ~500 average monthly visits
</t>
    </r>
    <r>
      <rPr>
        <i/>
        <sz val="8"/>
        <color theme="1"/>
        <rFont val="Calibri"/>
        <family val="2"/>
        <scheme val="minor"/>
      </rPr>
      <t xml:space="preserve">[At least 500 average monthly visits to ICI Knowledge Platform].
</t>
    </r>
  </si>
  <si>
    <t xml:space="preserve"> 884 average visits per month.</t>
  </si>
  <si>
    <r>
      <t xml:space="preserve">Indicator 4.2.B: </t>
    </r>
    <r>
      <rPr>
        <sz val="9"/>
        <color rgb="FF000000"/>
        <rFont val="Calibri"/>
        <family val="2"/>
        <scheme val="minor"/>
      </rPr>
      <t>Number of members of ICI Community of Practice (disaggregated by gender, IPLC status, county, field of expertise).</t>
    </r>
  </si>
  <si>
    <t>No members</t>
  </si>
  <si>
    <r>
      <rPr>
        <b/>
        <sz val="9"/>
        <color theme="1"/>
        <rFont val="Calibri"/>
        <family val="2"/>
        <scheme val="minor"/>
      </rPr>
      <t>Target 4.2.B.:</t>
    </r>
    <r>
      <rPr>
        <sz val="9"/>
        <color theme="1"/>
        <rFont val="Calibri"/>
        <family val="2"/>
        <scheme val="minor"/>
      </rPr>
      <t xml:space="preserve"> ≥500 members (50 participants in bilateral and learning exchanges, 450 participants in virtual events)
[At least 500 members of ICI Community of Practice (disaggregated by gender, IPLC status, county, field of expertise)].
</t>
    </r>
  </si>
  <si>
    <r>
      <t>Indicator 4.2.C:</t>
    </r>
    <r>
      <rPr>
        <sz val="9"/>
        <color rgb="FF000000"/>
        <rFont val="Calibri"/>
        <family val="2"/>
        <scheme val="minor"/>
      </rPr>
      <t xml:space="preserve"> Percent increase in project communications index (index to be developed as part of ICI communications strategy including inter alia trends in social media followers, listserv members, website visits)</t>
    </r>
  </si>
  <si>
    <t>No increase</t>
  </si>
  <si>
    <r>
      <rPr>
        <b/>
        <sz val="9"/>
        <color rgb="FF000000"/>
        <rFont val="Calibri"/>
      </rPr>
      <t xml:space="preserve">Target 4.2.C.: </t>
    </r>
    <r>
      <rPr>
        <sz val="9"/>
        <color rgb="FF000000"/>
        <rFont val="Calibri"/>
      </rPr>
      <t>10% annual increase in project communications index [10% annual increase in project communications index
[At least a 10% annual increase in project communications index].</t>
    </r>
  </si>
  <si>
    <t>10% annual increase</t>
  </si>
  <si>
    <r>
      <rPr>
        <b/>
        <sz val="9"/>
        <color rgb="FF000000"/>
        <rFont val="Calibri"/>
        <scheme val="minor"/>
      </rPr>
      <t>Percentage changes in ICI social media (Twitter and Instagram) from FY22-23 to FY23-24:</t>
    </r>
    <r>
      <rPr>
        <sz val="9"/>
        <color rgb="FF000000"/>
        <rFont val="Calibri"/>
        <scheme val="minor"/>
      </rPr>
      <t xml:space="preserve"> 
</t>
    </r>
    <r>
      <rPr>
        <b/>
        <u/>
        <sz val="9"/>
        <color rgb="FF000000"/>
        <rFont val="Calibri"/>
        <scheme val="minor"/>
      </rPr>
      <t xml:space="preserve">Twitter: 
</t>
    </r>
    <r>
      <rPr>
        <sz val="9"/>
        <color rgb="FF000000"/>
        <rFont val="Calibri"/>
        <scheme val="minor"/>
      </rPr>
      <t xml:space="preserve">
Engagement: 8.8 % Increased 
Mentions: 38.9% Increased  
Followers: 56.12% decreased 
Impressions: 29.3% decreased 
</t>
    </r>
    <r>
      <rPr>
        <b/>
        <u/>
        <sz val="9"/>
        <color rgb="FF000000"/>
        <rFont val="Calibri"/>
        <scheme val="minor"/>
      </rPr>
      <t xml:space="preserve">Instagram:  
</t>
    </r>
    <r>
      <rPr>
        <sz val="9"/>
        <color rgb="FF000000"/>
        <rFont val="Calibri"/>
        <scheme val="minor"/>
      </rPr>
      <t xml:space="preserve">
Posts: 14.3 Decreased Followers: 18.8 Decreased  
24 - ICI Knowledge products supported/developed delivered during this reporting period. </t>
    </r>
  </si>
  <si>
    <r>
      <rPr>
        <b/>
        <sz val="7"/>
        <color rgb="FF000000"/>
        <rFont val="Calibri"/>
        <scheme val="minor"/>
      </rPr>
      <t>COMPONENT 5</t>
    </r>
    <r>
      <rPr>
        <sz val="9"/>
        <color rgb="FF000000"/>
        <rFont val="Calibri"/>
        <scheme val="minor"/>
      </rPr>
      <t xml:space="preserve"> Monitoring and Evaluation.</t>
    </r>
  </si>
  <si>
    <r>
      <t>O</t>
    </r>
    <r>
      <rPr>
        <b/>
        <sz val="7"/>
        <color theme="1"/>
        <rFont val="Calibri"/>
        <family val="2"/>
        <scheme val="minor"/>
      </rPr>
      <t xml:space="preserve">UTCOME </t>
    </r>
    <r>
      <rPr>
        <b/>
        <sz val="9"/>
        <color theme="1"/>
        <rFont val="Calibri"/>
        <family val="2"/>
        <scheme val="minor"/>
      </rPr>
      <t>5.1:</t>
    </r>
    <r>
      <rPr>
        <sz val="9"/>
        <color theme="1"/>
        <rFont val="Calibri"/>
        <family val="2"/>
        <scheme val="minor"/>
      </rPr>
      <t xml:space="preserve"> Monitoring and evaluation conducted to verify effective project execution. </t>
    </r>
  </si>
  <si>
    <r>
      <t>Indicator 5.1.A:</t>
    </r>
    <r>
      <rPr>
        <sz val="9"/>
        <color theme="1"/>
        <rFont val="Calibri"/>
        <family val="2"/>
        <scheme val="minor"/>
      </rPr>
      <t xml:space="preserve"> Number of satisfactory Project progress reports</t>
    </r>
  </si>
  <si>
    <t>No satisfactory Project progress reports</t>
  </si>
  <si>
    <r>
      <rPr>
        <b/>
        <i/>
        <sz val="9"/>
        <color theme="1"/>
        <rFont val="Calibri"/>
        <family val="2"/>
        <scheme val="minor"/>
      </rPr>
      <t xml:space="preserve">Target 5.1: </t>
    </r>
    <r>
      <rPr>
        <sz val="9"/>
        <color theme="1"/>
        <rFont val="Calibri"/>
        <family val="2"/>
        <scheme val="minor"/>
      </rPr>
      <t>20 satisfactory quarterly Project progress reports produced</t>
    </r>
  </si>
  <si>
    <t>EXPECTED OUTPUS</t>
  </si>
  <si>
    <t>EXPECTED OUTPUT INDICATORS</t>
  </si>
  <si>
    <t>"NOTES: 
[TOTAL END OF PROJECT TARGET]"</t>
  </si>
  <si>
    <t>COMPONENT 1 Local IPLC Action to Deliver Global Environmental Benefits (GEB): Established on-the-ground projects led by IPLC organizations.</t>
  </si>
  <si>
    <r>
      <rPr>
        <b/>
        <sz val="9"/>
        <color rgb="FF000000"/>
        <rFont val="Calibri"/>
        <family val="2"/>
        <scheme val="minor"/>
      </rPr>
      <t>Output 1.1.1:</t>
    </r>
    <r>
      <rPr>
        <sz val="9"/>
        <color rgb="FF000000"/>
        <rFont val="Calibri"/>
        <family val="2"/>
        <scheme val="minor"/>
      </rPr>
      <t xml:space="preserve"> IPLC organizations in ICI Subproject Geographies contracted to lead subprojects.</t>
    </r>
  </si>
  <si>
    <r>
      <rPr>
        <b/>
        <sz val="9"/>
        <color rgb="FF000000"/>
        <rFont val="Calibri"/>
        <family val="2"/>
        <scheme val="minor"/>
      </rPr>
      <t>Indicator 1.1.1.</t>
    </r>
    <r>
      <rPr>
        <sz val="9"/>
        <color rgb="FF000000"/>
        <rFont val="Calibri"/>
        <family val="2"/>
        <scheme val="minor"/>
      </rPr>
      <t>: Number of IPLC organizations contracted in ICI Subproject Geographies</t>
    </r>
  </si>
  <si>
    <r>
      <rPr>
        <b/>
        <sz val="9"/>
        <color rgb="FF000000"/>
        <rFont val="Calibri"/>
        <family val="2"/>
        <scheme val="minor"/>
      </rPr>
      <t>Target 1.1.1.:</t>
    </r>
    <r>
      <rPr>
        <sz val="9"/>
        <color rgb="FF000000"/>
        <rFont val="Calibri"/>
        <family val="2"/>
        <scheme val="minor"/>
      </rPr>
      <t xml:space="preserve"> 10 lead-contracting organizations</t>
    </r>
  </si>
  <si>
    <r>
      <rPr>
        <b/>
        <sz val="9"/>
        <color rgb="FF000000"/>
        <rFont val="Calibri"/>
        <family val="2"/>
        <scheme val="minor"/>
      </rPr>
      <t xml:space="preserve">Output 1.1.2: </t>
    </r>
    <r>
      <rPr>
        <sz val="9"/>
        <color rgb="FF000000"/>
        <rFont val="Calibri"/>
        <family val="2"/>
        <scheme val="minor"/>
      </rPr>
      <t>Subproject Impact Strategies finalized to guide project implementation.</t>
    </r>
  </si>
  <si>
    <r>
      <rPr>
        <b/>
        <sz val="9"/>
        <color rgb="FF000000"/>
        <rFont val="Calibri"/>
        <family val="2"/>
        <scheme val="minor"/>
      </rPr>
      <t>Indicator 1.1.2.:</t>
    </r>
    <r>
      <rPr>
        <sz val="9"/>
        <color rgb="FF000000"/>
        <rFont val="Calibri"/>
        <family val="2"/>
        <scheme val="minor"/>
      </rPr>
      <t xml:space="preserve"> Number of subproject Impact Strategies
</t>
    </r>
  </si>
  <si>
    <r>
      <rPr>
        <b/>
        <sz val="9"/>
        <color rgb="FF000000"/>
        <rFont val="Calibri"/>
        <scheme val="minor"/>
      </rPr>
      <t xml:space="preserve">Target 1.1.2.: </t>
    </r>
    <r>
      <rPr>
        <sz val="9"/>
        <color rgb="FF000000"/>
        <rFont val="Calibri"/>
        <scheme val="minor"/>
      </rPr>
      <t>10 Impact Strategies</t>
    </r>
  </si>
  <si>
    <r>
      <rPr>
        <b/>
        <sz val="9"/>
        <color rgb="FF000000"/>
        <rFont val="Calibri"/>
        <family val="2"/>
        <scheme val="minor"/>
      </rPr>
      <t xml:space="preserve">Output 1.1.3: </t>
    </r>
    <r>
      <rPr>
        <sz val="9"/>
        <color rgb="FF000000"/>
        <rFont val="Calibri"/>
        <family val="2"/>
        <scheme val="minor"/>
      </rPr>
      <t>Activities implemented for enhancing IPLC rights and governance of natural resources.</t>
    </r>
  </si>
  <si>
    <r>
      <rPr>
        <b/>
        <sz val="9"/>
        <color rgb="FF000000"/>
        <rFont val="Calibri"/>
        <family val="2"/>
        <scheme val="minor"/>
      </rPr>
      <t>Indicator 1.1.3.:</t>
    </r>
    <r>
      <rPr>
        <sz val="9"/>
        <color rgb="FF000000"/>
        <rFont val="Calibri"/>
        <family val="2"/>
        <scheme val="minor"/>
      </rPr>
      <t xml:space="preserve"> Number of ICI subprojects that have implemented activities for enhancing IPLC rights and governance</t>
    </r>
  </si>
  <si>
    <r>
      <rPr>
        <b/>
        <sz val="9"/>
        <color rgb="FF000000"/>
        <rFont val="Calibri"/>
        <scheme val="minor"/>
      </rPr>
      <t xml:space="preserve">
Target 1.1.3.:</t>
    </r>
    <r>
      <rPr>
        <sz val="9"/>
        <color rgb="FF000000"/>
        <rFont val="Calibri"/>
        <scheme val="minor"/>
      </rPr>
      <t xml:space="preserve"> 10 subprojects</t>
    </r>
  </si>
  <si>
    <r>
      <rPr>
        <b/>
        <sz val="9"/>
        <color rgb="FF000000"/>
        <rFont val="Calibri"/>
        <family val="2"/>
        <scheme val="minor"/>
      </rPr>
      <t>Output 1.1.4:</t>
    </r>
    <r>
      <rPr>
        <sz val="9"/>
        <color rgb="FF000000"/>
        <rFont val="Calibri"/>
        <family val="2"/>
        <scheme val="minor"/>
      </rPr>
      <t xml:space="preserve"> Activities implemented for improving management of natural and cultural resources in IPLC Lands and Territories.</t>
    </r>
  </si>
  <si>
    <r>
      <rPr>
        <b/>
        <sz val="9"/>
        <color rgb="FF000000"/>
        <rFont val="Calibri"/>
        <family val="2"/>
        <scheme val="minor"/>
      </rPr>
      <t>Indicator 1.1.4.:</t>
    </r>
    <r>
      <rPr>
        <sz val="9"/>
        <color rgb="FF000000"/>
        <rFont val="Calibri"/>
        <family val="2"/>
        <scheme val="minor"/>
      </rPr>
      <t xml:space="preserve"> Number of ICI subprojects that have implemented activities for improving management of natural and cultural resources
</t>
    </r>
  </si>
  <si>
    <r>
      <rPr>
        <b/>
        <sz val="9"/>
        <color rgb="FF000000"/>
        <rFont val="Calibri"/>
        <scheme val="minor"/>
      </rPr>
      <t>Target 1.1.4.:</t>
    </r>
    <r>
      <rPr>
        <sz val="9"/>
        <color rgb="FF000000"/>
        <rFont val="Calibri"/>
        <scheme val="minor"/>
      </rPr>
      <t xml:space="preserve"> 10 subprojects</t>
    </r>
  </si>
  <si>
    <r>
      <rPr>
        <b/>
        <sz val="9"/>
        <color rgb="FF000000"/>
        <rFont val="Calibri"/>
        <family val="2"/>
        <scheme val="minor"/>
      </rPr>
      <t xml:space="preserve">Output 1.1.5: </t>
    </r>
    <r>
      <rPr>
        <sz val="9"/>
        <color rgb="FF000000"/>
        <rFont val="Calibri"/>
        <family val="2"/>
        <scheme val="minor"/>
      </rPr>
      <t>Activities implemented for addressing the drivers of environmental degradation affecting IPLC sustainable development.</t>
    </r>
  </si>
  <si>
    <r>
      <rPr>
        <b/>
        <sz val="9"/>
        <color rgb="FF000000"/>
        <rFont val="Calibri"/>
        <family val="2"/>
        <scheme val="minor"/>
      </rPr>
      <t xml:space="preserve">Indicator 1.1.5.: </t>
    </r>
    <r>
      <rPr>
        <sz val="9"/>
        <color rgb="FF000000"/>
        <rFont val="Calibri"/>
        <family val="2"/>
        <scheme val="minor"/>
      </rPr>
      <t xml:space="preserve">Number of ICI subprojects that have 97
implemented activities for addressing the drivers of environmental degradation
</t>
    </r>
  </si>
  <si>
    <r>
      <rPr>
        <b/>
        <sz val="9"/>
        <color rgb="FF000000"/>
        <rFont val="Calibri"/>
        <scheme val="minor"/>
      </rPr>
      <t xml:space="preserve">Target 1.1.5.: </t>
    </r>
    <r>
      <rPr>
        <sz val="9"/>
        <color rgb="FF000000"/>
        <rFont val="Calibri"/>
        <scheme val="minor"/>
      </rPr>
      <t>10 subprojects</t>
    </r>
  </si>
  <si>
    <r>
      <rPr>
        <b/>
        <sz val="9"/>
        <color rgb="FF000000"/>
        <rFont val="Calibri"/>
        <family val="2"/>
        <scheme val="minor"/>
      </rPr>
      <t>Output 1.1.6:</t>
    </r>
    <r>
      <rPr>
        <sz val="9"/>
        <color rgb="FF000000"/>
        <rFont val="Calibri"/>
        <family val="2"/>
        <scheme val="minor"/>
      </rPr>
      <t xml:space="preserve"> Activities implemented to support the economic and financial sustainability of IPLC-led conservation.</t>
    </r>
  </si>
  <si>
    <r>
      <rPr>
        <b/>
        <sz val="9"/>
        <color rgb="FF000000"/>
        <rFont val="Calibri"/>
        <family val="2"/>
        <scheme val="minor"/>
      </rPr>
      <t>Indicator 1.1.6.:</t>
    </r>
    <r>
      <rPr>
        <sz val="9"/>
        <color rgb="FF000000"/>
        <rFont val="Calibri"/>
        <family val="2"/>
        <scheme val="minor"/>
      </rPr>
      <t xml:space="preserve"> Number of ICI subprojects that have implemented activities to support economic and financial sustainability</t>
    </r>
  </si>
  <si>
    <r>
      <rPr>
        <b/>
        <sz val="9"/>
        <color rgb="FF000000"/>
        <rFont val="Calibri"/>
        <scheme val="minor"/>
      </rPr>
      <t xml:space="preserve">
Target 1.1.6.:</t>
    </r>
    <r>
      <rPr>
        <sz val="9"/>
        <color rgb="FF000000"/>
        <rFont val="Calibri"/>
        <scheme val="minor"/>
      </rPr>
      <t xml:space="preserve"> 10 subprojects</t>
    </r>
  </si>
  <si>
    <r>
      <rPr>
        <b/>
        <sz val="9"/>
        <color rgb="FF000000"/>
        <rFont val="Calibri"/>
        <family val="2"/>
        <scheme val="minor"/>
      </rPr>
      <t>Output 1.1.7:</t>
    </r>
    <r>
      <rPr>
        <sz val="9"/>
        <color rgb="FF000000"/>
        <rFont val="Calibri"/>
        <family val="2"/>
        <scheme val="minor"/>
      </rPr>
      <t xml:space="preserve"> ICI subproject governance structures designated and supported.</t>
    </r>
  </si>
  <si>
    <r>
      <rPr>
        <b/>
        <sz val="9"/>
        <color rgb="FF000000"/>
        <rFont val="Calibri"/>
        <family val="2"/>
        <scheme val="minor"/>
      </rPr>
      <t xml:space="preserve">Indicator 1.1.7.: </t>
    </r>
    <r>
      <rPr>
        <sz val="9"/>
        <color rgb="FF000000"/>
        <rFont val="Calibri"/>
        <family val="2"/>
        <scheme val="minor"/>
      </rPr>
      <t>Number of ICI subprojects with designated IPLC-led governance structures</t>
    </r>
  </si>
  <si>
    <r>
      <rPr>
        <b/>
        <sz val="9"/>
        <color rgb="FF000000"/>
        <rFont val="Calibri"/>
        <scheme val="minor"/>
      </rPr>
      <t xml:space="preserve">
Target 1.1.7.:</t>
    </r>
    <r>
      <rPr>
        <sz val="9"/>
        <color rgb="FF000000"/>
        <rFont val="Calibri"/>
        <scheme val="minor"/>
      </rPr>
      <t xml:space="preserve"> 10 subprojects</t>
    </r>
  </si>
  <si>
    <r>
      <rPr>
        <b/>
        <sz val="9"/>
        <color rgb="FF000000"/>
        <rFont val="Calibri"/>
        <family val="2"/>
        <scheme val="minor"/>
      </rPr>
      <t xml:space="preserve">Output 1.2.1: </t>
    </r>
    <r>
      <rPr>
        <sz val="9"/>
        <color rgb="FF000000"/>
        <rFont val="Calibri"/>
        <family val="2"/>
        <scheme val="minor"/>
      </rPr>
      <t>Capacity assessments and capacity building plans of ICI subproject lead organizations in subproject geographies prepared.</t>
    </r>
  </si>
  <si>
    <r>
      <rPr>
        <b/>
        <sz val="9"/>
        <color rgb="FF000000"/>
        <rFont val="Calibri"/>
        <family val="2"/>
        <scheme val="minor"/>
      </rPr>
      <t xml:space="preserve">Indicator 1.2.1.: </t>
    </r>
    <r>
      <rPr>
        <sz val="9"/>
        <color rgb="FF000000"/>
        <rFont val="Calibri"/>
        <family val="2"/>
        <scheme val="minor"/>
      </rPr>
      <t>Number of capacity assessments and plans</t>
    </r>
  </si>
  <si>
    <r>
      <rPr>
        <b/>
        <sz val="9"/>
        <color rgb="FF000000"/>
        <rFont val="Calibri"/>
        <scheme val="minor"/>
      </rPr>
      <t>Target 1.2.1.:</t>
    </r>
    <r>
      <rPr>
        <sz val="9"/>
        <color rgb="FF000000"/>
        <rFont val="Calibri"/>
        <scheme val="minor"/>
      </rPr>
      <t xml:space="preserve"> 10 assessments and plans</t>
    </r>
  </si>
  <si>
    <r>
      <rPr>
        <b/>
        <sz val="9"/>
        <color rgb="FF000000"/>
        <rFont val="Calibri"/>
        <family val="2"/>
        <scheme val="minor"/>
      </rPr>
      <t>Output 1.2.2:</t>
    </r>
    <r>
      <rPr>
        <sz val="9"/>
        <color rgb="FF000000"/>
        <rFont val="Calibri"/>
        <family val="2"/>
        <scheme val="minor"/>
      </rPr>
      <t xml:space="preserve"> Capacity-building activities delivered to ICI subproject lead organizations in subproject geographies.</t>
    </r>
  </si>
  <si>
    <r>
      <rPr>
        <b/>
        <sz val="9"/>
        <color rgb="FF000000"/>
        <rFont val="Calibri"/>
        <family val="2"/>
        <scheme val="minor"/>
      </rPr>
      <t>Indicator 1.2.2.:</t>
    </r>
    <r>
      <rPr>
        <sz val="9"/>
        <color rgb="FF000000"/>
        <rFont val="Calibri"/>
        <family val="2"/>
        <scheme val="minor"/>
      </rPr>
      <t xml:space="preserve"> Number of people trained in project management and implementation capacities identified in capacity plans
</t>
    </r>
  </si>
  <si>
    <r>
      <rPr>
        <b/>
        <sz val="9"/>
        <color rgb="FF000000"/>
        <rFont val="Calibri"/>
        <family val="2"/>
        <scheme val="minor"/>
      </rPr>
      <t xml:space="preserve">Target 1.2.2.: </t>
    </r>
    <r>
      <rPr>
        <sz val="9"/>
        <color rgb="FF000000"/>
        <rFont val="Calibri"/>
        <family val="2"/>
        <scheme val="minor"/>
      </rPr>
      <t>90 people trained (10 per subproject)</t>
    </r>
  </si>
  <si>
    <t>COMPONENT 2: Global IPLC Capacity Building: IPLC capacity strengthened to improve management of lands, territories, waters and natural resources and increase access to public and long-term sustainable financing mechanisms.</t>
  </si>
  <si>
    <r>
      <t>Output 2.1.1:</t>
    </r>
    <r>
      <rPr>
        <sz val="9"/>
        <color rgb="FF000000"/>
        <rFont val="Calibri"/>
        <family val="2"/>
        <scheme val="minor"/>
      </rPr>
      <t xml:space="preserve"> ICI Learning Academy Curricula designed.</t>
    </r>
  </si>
  <si>
    <r>
      <t xml:space="preserve">Indicator 2.1.1.: </t>
    </r>
    <r>
      <rPr>
        <sz val="9"/>
        <color rgb="FF000000"/>
        <rFont val="Calibri"/>
        <family val="2"/>
        <scheme val="minor"/>
      </rPr>
      <t xml:space="preserve">Number of Curricula designed
</t>
    </r>
  </si>
  <si>
    <r>
      <t xml:space="preserve">Target 2.1.1.: </t>
    </r>
    <r>
      <rPr>
        <sz val="9"/>
        <color rgb="FF000000"/>
        <rFont val="Calibri"/>
        <family val="2"/>
        <scheme val="minor"/>
      </rPr>
      <t>1 Curriculum designed</t>
    </r>
  </si>
  <si>
    <r>
      <t xml:space="preserve">Output 2.1.2: </t>
    </r>
    <r>
      <rPr>
        <sz val="9"/>
        <color rgb="FF000000"/>
        <rFont val="Calibri"/>
        <family val="2"/>
        <scheme val="minor"/>
      </rPr>
      <t>IPLC Inclusive Conservation Learning Academy established.</t>
    </r>
  </si>
  <si>
    <r>
      <t xml:space="preserve">Indicator 2.1.2.: </t>
    </r>
    <r>
      <rPr>
        <sz val="9"/>
        <color rgb="FF000000"/>
        <rFont val="Calibri"/>
        <family val="2"/>
        <scheme val="minor"/>
      </rPr>
      <t>Number of Learning Academies established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</si>
  <si>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2.1.2.: </t>
    </r>
    <r>
      <rPr>
        <sz val="9"/>
        <color rgb="FF000000"/>
        <rFont val="Calibri"/>
        <family val="2"/>
        <scheme val="minor"/>
      </rPr>
      <t>1 Learning Academy established</t>
    </r>
  </si>
  <si>
    <r>
      <t xml:space="preserve">Output 2.1.3: </t>
    </r>
    <r>
      <rPr>
        <sz val="9"/>
        <color rgb="FF000000"/>
        <rFont val="Calibri"/>
        <family val="2"/>
        <scheme val="minor"/>
      </rPr>
      <t>Organizational Development and Capacity Building of IPLC organizations delivered through the ICLA.</t>
    </r>
  </si>
  <si>
    <r>
      <t>Indicator 2.1.3.:</t>
    </r>
    <r>
      <rPr>
        <sz val="9"/>
        <color rgb="FF000000"/>
        <rFont val="Calibri"/>
        <family val="2"/>
        <scheme val="minor"/>
      </rPr>
      <t xml:space="preserve"> Number of organizations supported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</si>
  <si>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2.1.3.: </t>
    </r>
    <r>
      <rPr>
        <sz val="9"/>
        <color rgb="FF000000"/>
        <rFont val="Calibri"/>
        <family val="2"/>
        <scheme val="minor"/>
      </rPr>
      <t>10 ICI subproject lead organizations, at least 20 additional organizations</t>
    </r>
  </si>
  <si>
    <r>
      <t>Output 2.1.4:</t>
    </r>
    <r>
      <rPr>
        <sz val="9"/>
        <color rgb="FF000000"/>
        <rFont val="Calibri"/>
        <family val="2"/>
        <scheme val="minor"/>
      </rPr>
      <t xml:space="preserve"> Learning Evaluation completed of IPLC Inclusive Conservation Learning Academy.</t>
    </r>
  </si>
  <si>
    <r>
      <t>Indicator 2.1.4.</t>
    </r>
    <r>
      <rPr>
        <sz val="9"/>
        <color rgb="FF000000"/>
        <rFont val="Calibri"/>
        <family val="2"/>
        <scheme val="minor"/>
      </rPr>
      <t xml:space="preserve">: Number of evaluations completed
</t>
    </r>
  </si>
  <si>
    <r>
      <t xml:space="preserve">Target 2.1.4.: </t>
    </r>
    <r>
      <rPr>
        <sz val="9"/>
        <color rgb="FF000000"/>
        <rFont val="Calibri"/>
        <family val="2"/>
        <scheme val="minor"/>
      </rPr>
      <t>1 evaluation</t>
    </r>
  </si>
  <si>
    <r>
      <t xml:space="preserve">Output 2.2.1: </t>
    </r>
    <r>
      <rPr>
        <sz val="9"/>
        <color rgb="FF000000"/>
        <rFont val="Calibri"/>
        <family val="2"/>
        <scheme val="minor"/>
      </rPr>
      <t>IPLC organizations mapped to strengthen collaboration within and beyond subproject geographies.</t>
    </r>
  </si>
  <si>
    <r>
      <t xml:space="preserve">Indicator 2.2.1.: </t>
    </r>
    <r>
      <rPr>
        <sz val="9"/>
        <color rgb="FF000000"/>
        <rFont val="Calibri"/>
        <family val="2"/>
        <scheme val="minor"/>
      </rPr>
      <t xml:space="preserve">Number of stakeholder mapping reports
</t>
    </r>
  </si>
  <si>
    <r>
      <t xml:space="preserve">Target 2.2.1.: </t>
    </r>
    <r>
      <rPr>
        <sz val="9"/>
        <color rgb="FF000000"/>
        <rFont val="Calibri"/>
        <family val="2"/>
        <scheme val="minor"/>
      </rPr>
      <t>1 mapping report, incorporating subproject/regional information and global scan of additional organizations</t>
    </r>
  </si>
  <si>
    <r>
      <t>Output 2.2.2:</t>
    </r>
    <r>
      <rPr>
        <sz val="9"/>
        <color rgb="FF000000"/>
        <rFont val="Calibri"/>
        <family val="2"/>
        <scheme val="minor"/>
      </rPr>
      <t xml:space="preserve"> Inclusive Conservation Learning Exchanges delivered.</t>
    </r>
  </si>
  <si>
    <r>
      <t xml:space="preserve">Indicator 2.2.2.: </t>
    </r>
    <r>
      <rPr>
        <sz val="9"/>
        <color rgb="FF000000"/>
        <rFont val="Calibri"/>
        <family val="2"/>
        <scheme val="minor"/>
      </rPr>
      <t>Number of learning exchangesz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</si>
  <si>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2.2.2.: </t>
    </r>
    <r>
      <rPr>
        <sz val="9"/>
        <color rgb="FF000000"/>
        <rFont val="Calibri"/>
        <family val="2"/>
        <scheme val="minor"/>
      </rPr>
      <t>8 learning exchanges with gender mainstreaming throughout, and a gender focus in at least one (5 regional, 3 global)</t>
    </r>
  </si>
  <si>
    <r>
      <t xml:space="preserve">Output 2.3.1: </t>
    </r>
    <r>
      <rPr>
        <sz val="9"/>
        <color rgb="FF000000"/>
        <rFont val="Calibri"/>
        <family val="2"/>
        <scheme val="minor"/>
      </rPr>
      <t>Financial Opportunity Analysis completed.</t>
    </r>
  </si>
  <si>
    <r>
      <t xml:space="preserve">Indicator 2.3.1.: </t>
    </r>
    <r>
      <rPr>
        <sz val="9"/>
        <color rgb="FF000000"/>
        <rFont val="Calibri"/>
        <family val="2"/>
        <scheme val="minor"/>
      </rPr>
      <t>Number of Financial Opportunity analyses completed</t>
    </r>
    <r>
      <rPr>
        <b/>
        <sz val="9"/>
        <color rgb="FF000000"/>
        <rFont val="Calibri"/>
        <family val="2"/>
        <scheme val="minor"/>
      </rPr>
      <t xml:space="preserve">
</t>
    </r>
  </si>
  <si>
    <r>
      <t>Target 2.3.1.:</t>
    </r>
    <r>
      <rPr>
        <sz val="9"/>
        <color rgb="FF000000"/>
        <rFont val="Calibri"/>
        <family val="2"/>
        <scheme val="minor"/>
      </rPr>
      <t xml:space="preserve"> 10 Financial Opportunity analyses completed</t>
    </r>
  </si>
  <si>
    <r>
      <t xml:space="preserve">Output 2.3.2: </t>
    </r>
    <r>
      <rPr>
        <sz val="9"/>
        <color rgb="FF000000"/>
        <rFont val="Calibri"/>
        <family val="2"/>
        <scheme val="minor"/>
      </rPr>
      <t>Capacity Building in Sustainable Financing delivered.</t>
    </r>
  </si>
  <si>
    <r>
      <t>Indicator 2.3.2.:</t>
    </r>
    <r>
      <rPr>
        <sz val="9"/>
        <color rgb="FF000000"/>
        <rFont val="Calibri"/>
        <family val="2"/>
        <scheme val="minor"/>
      </rPr>
      <t xml:space="preserve"> Number of ICI subproject lead organizations trained
</t>
    </r>
  </si>
  <si>
    <r>
      <t xml:space="preserve">Target 2.3.2.: </t>
    </r>
    <r>
      <rPr>
        <sz val="9"/>
        <color rgb="FF000000"/>
        <rFont val="Calibri"/>
        <family val="2"/>
        <scheme val="minor"/>
      </rPr>
      <t>10 organizations trained</t>
    </r>
  </si>
  <si>
    <t>COMPONENT 3 IPLC Leadership in International Environmental Policy: Building the pathway from local action to global impact through targeted engagement in international environmental policy and relevant international platforms.</t>
  </si>
  <si>
    <r>
      <t>Output 3.1.1:</t>
    </r>
    <r>
      <rPr>
        <sz val="9"/>
        <color rgb="FF000000"/>
        <rFont val="Calibri"/>
        <family val="2"/>
        <scheme val="minor"/>
      </rPr>
      <t xml:space="preserve"> ICI Policy Coordination Mechanisms developed to support IPLC engagement across Rio Conventions and other fora.</t>
    </r>
  </si>
  <si>
    <r>
      <t xml:space="preserve">Indicator 3.1.1.: </t>
    </r>
    <r>
      <rPr>
        <sz val="9"/>
        <color rgb="FF000000"/>
        <rFont val="Calibri"/>
        <family val="2"/>
        <scheme val="minor"/>
      </rPr>
      <t>Number of mechanisms strengthened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</si>
  <si>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3.1.1.: </t>
    </r>
    <r>
      <rPr>
        <sz val="9"/>
        <color rgb="FF000000"/>
        <rFont val="Calibri"/>
        <family val="2"/>
        <scheme val="minor"/>
      </rPr>
      <t>2 mechanisms strengthened (IIFB-IIPFCC)</t>
    </r>
  </si>
  <si>
    <r>
      <t xml:space="preserve">Output 3.1.2: </t>
    </r>
    <r>
      <rPr>
        <sz val="9"/>
        <color rgb="FF000000"/>
        <rFont val="Calibri"/>
        <family val="2"/>
        <scheme val="minor"/>
      </rPr>
      <t>ICI International Environmental Policy Negotiations Curriculum developed and delivered.</t>
    </r>
  </si>
  <si>
    <r>
      <t>Indicator 3.1.2.:</t>
    </r>
    <r>
      <rPr>
        <sz val="9"/>
        <color rgb="FF000000"/>
        <rFont val="Calibri"/>
        <family val="2"/>
        <scheme val="minor"/>
      </rPr>
      <t xml:space="preserve"> Number of curricula developed and delivered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</si>
  <si>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3.1.2.: </t>
    </r>
    <r>
      <rPr>
        <sz val="9"/>
        <color rgb="FF000000"/>
        <rFont val="Calibri"/>
        <family val="2"/>
        <scheme val="minor"/>
      </rPr>
      <t>1 curriculum</t>
    </r>
  </si>
  <si>
    <r>
      <t>Output 3.1.3:</t>
    </r>
    <r>
      <rPr>
        <sz val="9"/>
        <color rgb="FF000000"/>
        <rFont val="Calibri"/>
        <family val="2"/>
        <scheme val="minor"/>
      </rPr>
      <t xml:space="preserve"> ICI International Environmental Policy Fellows Program established and supported.</t>
    </r>
  </si>
  <si>
    <r>
      <t>Indicator 3.1.3.:</t>
    </r>
    <r>
      <rPr>
        <sz val="9"/>
        <color rgb="FF000000"/>
        <rFont val="Calibri"/>
        <family val="2"/>
        <scheme val="minor"/>
      </rPr>
      <t xml:space="preserve"> Number of fellows supported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</si>
  <si>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3.1.3.: </t>
    </r>
    <r>
      <rPr>
        <sz val="9"/>
        <color rgb="FF000000"/>
        <rFont val="Calibri"/>
        <family val="2"/>
        <scheme val="minor"/>
      </rPr>
      <t>Target 3.1.3.: 15 fellows (5 per year in years 2-4 of project, at least 50% women)</t>
    </r>
  </si>
  <si>
    <r>
      <t xml:space="preserve">Output 3.1.4: </t>
    </r>
    <r>
      <rPr>
        <sz val="9"/>
        <color rgb="FF000000"/>
        <rFont val="Calibri"/>
        <family val="2"/>
        <scheme val="minor"/>
      </rPr>
      <t>IPLC representation and recognition increased at the Rio Conventions and other relevant international conventions and platforms.</t>
    </r>
  </si>
  <si>
    <r>
      <t>Indicator 3.1.4.</t>
    </r>
    <r>
      <rPr>
        <sz val="9"/>
        <color rgb="FF000000"/>
        <rFont val="Calibri"/>
        <family val="2"/>
        <scheme val="minor"/>
      </rPr>
      <t>: Number of high-level events organized</t>
    </r>
    <r>
      <rPr>
        <b/>
        <sz val="9"/>
        <color rgb="FF000000"/>
        <rFont val="Calibri"/>
        <family val="2"/>
        <scheme val="minor"/>
      </rPr>
      <t xml:space="preserve">
</t>
    </r>
  </si>
  <si>
    <r>
      <t>Target 3.1.4.:</t>
    </r>
    <r>
      <rPr>
        <sz val="9"/>
        <color rgb="FF000000"/>
        <rFont val="Calibri"/>
        <family val="2"/>
        <scheme val="minor"/>
      </rPr>
      <t xml:space="preserve"> 5 events (at least 1 event to include focus on gender issues/topic)</t>
    </r>
  </si>
  <si>
    <t>COMPONENT 4 ICI Knowledge to Action: Transforming Inclusive Conservation Knowledge and Lessons Learned into demonstration models that expand support and advance field of IPLC-led conservation.</t>
  </si>
  <si>
    <r>
      <t xml:space="preserve">Output 4.1.1: </t>
    </r>
    <r>
      <rPr>
        <sz val="9"/>
        <color rgb="FF000000"/>
        <rFont val="Calibri"/>
        <family val="2"/>
        <scheme val="minor"/>
      </rPr>
      <t>ICI Knowledge Management Platform established.</t>
    </r>
  </si>
  <si>
    <r>
      <t xml:space="preserve">Indicator 4.1.1.: </t>
    </r>
    <r>
      <rPr>
        <sz val="9"/>
        <color rgb="FF000000"/>
        <rFont val="Calibri"/>
        <family val="2"/>
        <scheme val="minor"/>
      </rPr>
      <t>Number of KM platforms established</t>
    </r>
    <r>
      <rPr>
        <b/>
        <sz val="9"/>
        <color rgb="FF000000"/>
        <rFont val="Calibri"/>
        <family val="2"/>
        <scheme val="minor"/>
      </rPr>
      <t xml:space="preserve">
</t>
    </r>
  </si>
  <si>
    <r>
      <t xml:space="preserve">Target 4.1.1.: </t>
    </r>
    <r>
      <rPr>
        <sz val="9"/>
        <color rgb="FF000000"/>
        <rFont val="Calibri"/>
        <family val="2"/>
        <scheme val="minor"/>
      </rPr>
      <t>1 KM platform established</t>
    </r>
  </si>
  <si>
    <r>
      <t xml:space="preserve">Output 4.1.2: </t>
    </r>
    <r>
      <rPr>
        <sz val="9"/>
        <color rgb="FF000000"/>
        <rFont val="Calibri"/>
        <family val="2"/>
        <scheme val="minor"/>
      </rPr>
      <t>ICI Knowledge Products developed with IPLC organizations.</t>
    </r>
  </si>
  <si>
    <r>
      <t xml:space="preserve">Indicator 4.1.2.: </t>
    </r>
    <r>
      <rPr>
        <sz val="9"/>
        <color rgb="FF000000"/>
        <rFont val="Calibri"/>
        <family val="2"/>
        <scheme val="minor"/>
      </rPr>
      <t xml:space="preserve">Number of Knowledge products developed
</t>
    </r>
  </si>
  <si>
    <r>
      <t>Target 4.1.2.:</t>
    </r>
    <r>
      <rPr>
        <sz val="9"/>
        <color rgb="FF000000"/>
        <rFont val="Calibri"/>
        <family val="2"/>
        <scheme val="minor"/>
      </rPr>
      <t xml:space="preserve"> 7 products (reflecting gender-inclusivity)</t>
    </r>
  </si>
  <si>
    <r>
      <t xml:space="preserve">Output 4.1.3: </t>
    </r>
    <r>
      <rPr>
        <sz val="9"/>
        <color rgb="FF000000"/>
        <rFont val="Calibri"/>
        <family val="2"/>
        <scheme val="minor"/>
      </rPr>
      <t>ICI Community of Practice established and supported.</t>
    </r>
  </si>
  <si>
    <r>
      <t>Indicator 4.1.3.:</t>
    </r>
    <r>
      <rPr>
        <sz val="9"/>
        <color rgb="FF000000"/>
        <rFont val="Calibri"/>
        <family val="2"/>
        <scheme val="minor"/>
      </rPr>
      <t xml:space="preserve"> Number of communities of practice established
</t>
    </r>
  </si>
  <si>
    <r>
      <t xml:space="preserve">Target 4.1.3.: </t>
    </r>
    <r>
      <rPr>
        <sz val="9"/>
        <color rgb="FF000000"/>
        <rFont val="Calibri"/>
        <family val="2"/>
        <scheme val="minor"/>
      </rPr>
      <t>1 community of practice</t>
    </r>
  </si>
  <si>
    <r>
      <t>Output 4.2.1:</t>
    </r>
    <r>
      <rPr>
        <sz val="9"/>
        <color rgb="FF000000"/>
        <rFont val="Calibri"/>
        <family val="2"/>
        <scheme val="minor"/>
      </rPr>
      <t xml:space="preserve"> ICI communications strategy developed based on needs assessment.</t>
    </r>
  </si>
  <si>
    <r>
      <t xml:space="preserve">Indicator 4.2.1.: </t>
    </r>
    <r>
      <rPr>
        <sz val="9"/>
        <color rgb="FF000000"/>
        <rFont val="Calibri"/>
        <family val="2"/>
        <scheme val="minor"/>
      </rPr>
      <t xml:space="preserve">Number of communications strategies developed
</t>
    </r>
  </si>
  <si>
    <r>
      <t xml:space="preserve">Target 4.2.1.: </t>
    </r>
    <r>
      <rPr>
        <sz val="9"/>
        <color rgb="FF000000"/>
        <rFont val="Calibri"/>
        <family val="2"/>
        <scheme val="minor"/>
      </rPr>
      <t>1 communications strategy (reflecting gender mainstreaming)</t>
    </r>
  </si>
  <si>
    <r>
      <t xml:space="preserve">Output 4.2.2: </t>
    </r>
    <r>
      <rPr>
        <sz val="9"/>
        <color rgb="FF000000"/>
        <rFont val="Calibri"/>
        <family val="2"/>
        <scheme val="minor"/>
      </rPr>
      <t>ICI Communications Program executed.</t>
    </r>
  </si>
  <si>
    <r>
      <t xml:space="preserve">Indicator 4.2.2.: </t>
    </r>
    <r>
      <rPr>
        <sz val="9"/>
        <color rgb="FF000000"/>
        <rFont val="Calibri"/>
        <family val="2"/>
        <scheme val="minor"/>
      </rPr>
      <t xml:space="preserve">Number of Communications Programs executed
</t>
    </r>
  </si>
  <si>
    <r>
      <t xml:space="preserve">Target 4.2.2.: </t>
    </r>
    <r>
      <rPr>
        <sz val="9"/>
        <color rgb="FF000000"/>
        <rFont val="Calibri"/>
        <family val="2"/>
        <scheme val="minor"/>
      </rPr>
      <t>1 program</t>
    </r>
  </si>
  <si>
    <r>
      <t xml:space="preserve">Output 4.2.3: </t>
    </r>
    <r>
      <rPr>
        <sz val="9"/>
        <color rgb="FF000000"/>
        <rFont val="Calibri"/>
        <family val="2"/>
        <scheme val="minor"/>
      </rPr>
      <t>ICI communications training provided to project partners, reflecting gender mainstreaming.</t>
    </r>
  </si>
  <si>
    <r>
      <t xml:space="preserve">Indicator 4.2.3.: </t>
    </r>
    <r>
      <rPr>
        <sz val="9"/>
        <color rgb="FF000000"/>
        <rFont val="Calibri"/>
        <family val="2"/>
        <scheme val="minor"/>
      </rPr>
      <t xml:space="preserve">Number of people trained
</t>
    </r>
  </si>
  <si>
    <r>
      <t>Target 4.2.3.:</t>
    </r>
    <r>
      <rPr>
        <sz val="9"/>
        <color rgb="FF000000"/>
        <rFont val="Calibri"/>
        <family val="2"/>
        <scheme val="minor"/>
      </rPr>
      <t xml:space="preserve"> 90 people trained (10 per geography)</t>
    </r>
  </si>
  <si>
    <t>COMPONENT 5 Monitoring and Evaluation.</t>
  </si>
  <si>
    <r>
      <t xml:space="preserve">Output 5.1.1: </t>
    </r>
    <r>
      <rPr>
        <sz val="9"/>
        <color theme="1"/>
        <rFont val="Calibri"/>
        <family val="2"/>
        <scheme val="minor"/>
      </rPr>
      <t>A gender-sensitive M&amp;E system developed to collect, analyze, and synthesize data and information generated during project implementation</t>
    </r>
  </si>
  <si>
    <r>
      <t xml:space="preserve">Indicator 5.1.1: </t>
    </r>
    <r>
      <rPr>
        <sz val="9"/>
        <color theme="1"/>
        <rFont val="Calibri"/>
        <family val="2"/>
        <scheme val="minor"/>
      </rPr>
      <t>Number of Project M&amp;E systems operational</t>
    </r>
    <r>
      <rPr>
        <b/>
        <sz val="9"/>
        <color theme="1"/>
        <rFont val="Calibri"/>
        <family val="2"/>
        <scheme val="minor"/>
      </rPr>
      <t xml:space="preserve">
</t>
    </r>
  </si>
  <si>
    <r>
      <t xml:space="preserve">Target 5.1.1: </t>
    </r>
    <r>
      <rPr>
        <sz val="9"/>
        <color theme="1"/>
        <rFont val="Calibri"/>
        <family val="2"/>
        <scheme val="minor"/>
      </rPr>
      <t>One Project M&amp;E system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</si>
</sst>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  <charset val="1"/>
    </font>
    <font>
      <i/>
      <sz val="9"/>
      <color rgb="FF000000"/>
      <name val="Calibri"/>
    </font>
    <font>
      <b/>
      <sz val="9"/>
      <color rgb="FF000000"/>
      <name val="Calibri"/>
      <scheme val="minor"/>
    </font>
    <font>
      <b/>
      <sz val="7"/>
      <color rgb="FF000000"/>
      <name val="Calibri"/>
      <scheme val="minor"/>
    </font>
    <font>
      <sz val="9"/>
      <color rgb="FF000000"/>
      <name val="Calibri"/>
      <scheme val="minor"/>
    </font>
    <font>
      <sz val="7"/>
      <color rgb="FF000000"/>
      <name val="Calibri"/>
      <scheme val="minor"/>
    </font>
    <font>
      <b/>
      <u/>
      <sz val="9"/>
      <color rgb="FF000000"/>
      <name val="Calibri"/>
      <scheme val="minor"/>
    </font>
    <font>
      <b/>
      <sz val="9"/>
      <color theme="0"/>
      <name val="Calibri"/>
      <family val="2"/>
      <scheme val="minor"/>
    </font>
    <font>
      <b/>
      <sz val="14"/>
      <color rgb="FF4472C4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305496"/>
      <name val="Calibri"/>
      <family val="2"/>
    </font>
    <font>
      <b/>
      <sz val="10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305496"/>
      <name val="Calibri"/>
    </font>
    <font>
      <sz val="11"/>
      <color rgb="FF000000"/>
      <name val="Calibri"/>
    </font>
    <font>
      <b/>
      <i/>
      <sz val="10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0" fillId="0" borderId="0" xfId="0" applyFont="1"/>
    <xf numFmtId="0" fontId="0" fillId="0" borderId="0" xfId="0" applyAlignment="1">
      <alignment vertical="top"/>
    </xf>
    <xf numFmtId="0" fontId="13" fillId="0" borderId="0" xfId="0" applyFont="1"/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9" fontId="3" fillId="0" borderId="4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9" fontId="6" fillId="0" borderId="4" xfId="0" applyNumberFormat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9" fontId="16" fillId="0" borderId="4" xfId="0" applyNumberFormat="1" applyFont="1" applyBorder="1" applyAlignment="1">
      <alignment horizontal="center" vertical="center" wrapText="1"/>
    </xf>
    <xf numFmtId="9" fontId="16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top" wrapText="1"/>
    </xf>
    <xf numFmtId="0" fontId="15" fillId="0" borderId="4" xfId="0" applyFont="1" applyBorder="1" applyAlignment="1">
      <alignment horizontal="left" vertical="top" wrapText="1"/>
    </xf>
    <xf numFmtId="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9" fontId="6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vertical="top" wrapText="1"/>
    </xf>
    <xf numFmtId="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3" fillId="4" borderId="9" xfId="0" applyFont="1" applyFill="1" applyBorder="1" applyAlignment="1">
      <alignment horizontal="center" vertical="top" wrapText="1"/>
    </xf>
    <xf numFmtId="0" fontId="0" fillId="0" borderId="4" xfId="0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9" borderId="0" xfId="0" applyFont="1" applyFill="1"/>
    <xf numFmtId="0" fontId="25" fillId="9" borderId="0" xfId="0" applyFont="1" applyFill="1"/>
    <xf numFmtId="0" fontId="26" fillId="9" borderId="0" xfId="0" applyFont="1" applyFill="1"/>
    <xf numFmtId="0" fontId="25" fillId="8" borderId="4" xfId="0" applyFont="1" applyFill="1" applyBorder="1" applyAlignment="1">
      <alignment vertical="top"/>
    </xf>
    <xf numFmtId="0" fontId="29" fillId="8" borderId="4" xfId="0" applyFont="1" applyFill="1" applyBorder="1" applyAlignment="1">
      <alignment vertical="top"/>
    </xf>
    <xf numFmtId="0" fontId="29" fillId="8" borderId="4" xfId="0" applyFont="1" applyFill="1" applyBorder="1"/>
    <xf numFmtId="0" fontId="25" fillId="8" borderId="4" xfId="0" applyFont="1" applyFill="1" applyBorder="1"/>
    <xf numFmtId="0" fontId="30" fillId="0" borderId="4" xfId="0" applyFont="1" applyBorder="1" applyAlignment="1">
      <alignment vertical="top"/>
    </xf>
    <xf numFmtId="0" fontId="30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vertical="top"/>
    </xf>
    <xf numFmtId="0" fontId="25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0" fontId="25" fillId="0" borderId="4" xfId="0" applyFont="1" applyBorder="1" applyAlignment="1">
      <alignment vertical="top" wrapText="1"/>
    </xf>
    <xf numFmtId="0" fontId="29" fillId="8" borderId="4" xfId="0" applyFont="1" applyFill="1" applyBorder="1" applyAlignment="1">
      <alignment horizontal="center" vertical="top"/>
    </xf>
    <xf numFmtId="0" fontId="25" fillId="8" borderId="4" xfId="0" applyFont="1" applyFill="1" applyBorder="1" applyAlignment="1">
      <alignment horizontal="center" vertical="top"/>
    </xf>
    <xf numFmtId="0" fontId="30" fillId="0" borderId="4" xfId="0" applyFont="1" applyBorder="1" applyAlignment="1">
      <alignment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4" xfId="0" applyFont="1" applyBorder="1"/>
    <xf numFmtId="0" fontId="25" fillId="0" borderId="4" xfId="0" applyFont="1" applyBorder="1" applyAlignment="1">
      <alignment wrapText="1"/>
    </xf>
    <xf numFmtId="0" fontId="26" fillId="0" borderId="4" xfId="0" applyFont="1" applyBorder="1"/>
    <xf numFmtId="0" fontId="26" fillId="0" borderId="0" xfId="0" applyFont="1" applyAlignment="1">
      <alignment vertical="top"/>
    </xf>
    <xf numFmtId="0" fontId="26" fillId="0" borderId="4" xfId="0" applyFont="1" applyBorder="1" applyAlignment="1">
      <alignment vertical="top"/>
    </xf>
    <xf numFmtId="0" fontId="0" fillId="9" borderId="0" xfId="0" applyFill="1"/>
    <xf numFmtId="0" fontId="28" fillId="7" borderId="4" xfId="0" applyFont="1" applyFill="1" applyBorder="1" applyAlignment="1">
      <alignment vertical="center"/>
    </xf>
    <xf numFmtId="0" fontId="25" fillId="7" borderId="4" xfId="0" applyFont="1" applyFill="1" applyBorder="1" applyAlignment="1">
      <alignment vertical="center"/>
    </xf>
    <xf numFmtId="0" fontId="28" fillId="7" borderId="4" xfId="0" applyFont="1" applyFill="1" applyBorder="1" applyAlignment="1">
      <alignment horizontal="center" vertical="center"/>
    </xf>
    <xf numFmtId="0" fontId="32" fillId="7" borderId="4" xfId="0" applyFont="1" applyFill="1" applyBorder="1" applyAlignment="1">
      <alignment horizontal="center" vertical="center" wrapText="1"/>
    </xf>
    <xf numFmtId="3" fontId="30" fillId="0" borderId="4" xfId="0" applyNumberFormat="1" applyFont="1" applyBorder="1" applyAlignment="1">
      <alignment horizontal="center" vertical="top" wrapText="1"/>
    </xf>
    <xf numFmtId="3" fontId="31" fillId="0" borderId="4" xfId="0" applyNumberFormat="1" applyFont="1" applyBorder="1" applyAlignment="1">
      <alignment horizontal="center" vertical="top"/>
    </xf>
    <xf numFmtId="3" fontId="29" fillId="0" borderId="4" xfId="0" applyNumberFormat="1" applyFont="1" applyBorder="1" applyAlignment="1">
      <alignment horizontal="center" vertical="top" wrapText="1"/>
    </xf>
    <xf numFmtId="3" fontId="29" fillId="0" borderId="4" xfId="0" applyNumberFormat="1" applyFont="1" applyBorder="1" applyAlignment="1">
      <alignment horizontal="center" vertical="top"/>
    </xf>
    <xf numFmtId="0" fontId="34" fillId="0" borderId="4" xfId="0" applyFont="1" applyBorder="1" applyAlignment="1">
      <alignment horizontal="center" vertical="top" wrapText="1"/>
    </xf>
    <xf numFmtId="0" fontId="28" fillId="7" borderId="7" xfId="0" applyFont="1" applyFill="1" applyBorder="1" applyAlignment="1">
      <alignment horizontal="center" vertical="center"/>
    </xf>
    <xf numFmtId="0" fontId="32" fillId="7" borderId="7" xfId="0" applyFont="1" applyFill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/>
    </xf>
    <xf numFmtId="0" fontId="25" fillId="8" borderId="7" xfId="0" applyFont="1" applyFill="1" applyBorder="1"/>
    <xf numFmtId="164" fontId="13" fillId="0" borderId="7" xfId="0" applyNumberFormat="1" applyFont="1" applyBorder="1" applyAlignment="1">
      <alignment horizontal="right"/>
    </xf>
    <xf numFmtId="0" fontId="0" fillId="0" borderId="7" xfId="0" applyBorder="1"/>
    <xf numFmtId="3" fontId="33" fillId="0" borderId="7" xfId="0" applyNumberFormat="1" applyFont="1" applyBorder="1"/>
    <xf numFmtId="3" fontId="13" fillId="0" borderId="7" xfId="0" applyNumberFormat="1" applyFont="1" applyBorder="1"/>
    <xf numFmtId="4" fontId="13" fillId="0" borderId="7" xfId="0" applyNumberFormat="1" applyFont="1" applyBorder="1" applyAlignment="1">
      <alignment vertical="center"/>
    </xf>
    <xf numFmtId="4" fontId="33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3" fontId="33" fillId="0" borderId="7" xfId="0" applyNumberFormat="1" applyFont="1" applyBorder="1" applyAlignment="1">
      <alignment vertical="center"/>
    </xf>
    <xf numFmtId="0" fontId="13" fillId="0" borderId="7" xfId="0" applyFont="1" applyBorder="1"/>
    <xf numFmtId="0" fontId="33" fillId="0" borderId="7" xfId="0" applyFont="1" applyBorder="1" applyAlignment="1">
      <alignment vertical="center"/>
    </xf>
    <xf numFmtId="43" fontId="13" fillId="0" borderId="7" xfId="0" applyNumberFormat="1" applyFont="1" applyBorder="1"/>
    <xf numFmtId="3" fontId="30" fillId="0" borderId="7" xfId="0" applyNumberFormat="1" applyFont="1" applyBorder="1" applyAlignment="1">
      <alignment horizontal="right" vertical="top" wrapText="1"/>
    </xf>
    <xf numFmtId="0" fontId="0" fillId="0" borderId="6" xfId="0" applyBorder="1"/>
    <xf numFmtId="0" fontId="35" fillId="0" borderId="7" xfId="0" applyFont="1" applyBorder="1" applyAlignment="1">
      <alignment horizontal="right" wrapText="1"/>
    </xf>
    <xf numFmtId="3" fontId="0" fillId="0" borderId="4" xfId="0" applyNumberFormat="1" applyBorder="1"/>
    <xf numFmtId="3" fontId="13" fillId="0" borderId="4" xfId="0" applyNumberFormat="1" applyFont="1" applyBorder="1"/>
    <xf numFmtId="0" fontId="13" fillId="5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vertical="top" wrapText="1"/>
    </xf>
    <xf numFmtId="0" fontId="27" fillId="6" borderId="0" xfId="0" applyFont="1" applyFill="1" applyAlignment="1">
      <alignment vertical="center"/>
    </xf>
    <xf numFmtId="0" fontId="28" fillId="7" borderId="4" xfId="0" applyFont="1" applyFill="1" applyBorder="1" applyAlignment="1">
      <alignment horizontal="left" vertical="center"/>
    </xf>
    <xf numFmtId="0" fontId="28" fillId="7" borderId="4" xfId="0" applyFont="1" applyFill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C6E5-30B3-42EF-A737-F4D393ACD511}">
  <dimension ref="A1:I77"/>
  <sheetViews>
    <sheetView tabSelected="1" topLeftCell="A10" zoomScale="60" zoomScaleNormal="60" workbookViewId="0">
      <selection activeCell="H63" sqref="H63"/>
    </sheetView>
  </sheetViews>
  <sheetFormatPr defaultRowHeight="14.45"/>
  <cols>
    <col min="1" max="1" width="9" customWidth="1"/>
    <col min="2" max="2" width="71.42578125" bestFit="1" customWidth="1"/>
    <col min="3" max="3" width="25.140625" bestFit="1" customWidth="1"/>
    <col min="4" max="4" width="18.42578125" bestFit="1" customWidth="1"/>
    <col min="5" max="5" width="22.85546875" bestFit="1" customWidth="1"/>
    <col min="6" max="6" width="23.28515625" bestFit="1" customWidth="1"/>
    <col min="7" max="7" width="31.85546875" customWidth="1"/>
    <col min="8" max="8" width="31.28515625" customWidth="1"/>
    <col min="9" max="9" width="19.5703125" customWidth="1"/>
  </cols>
  <sheetData>
    <row r="1" spans="1:9" ht="18.75">
      <c r="A1" s="49" t="s">
        <v>0</v>
      </c>
      <c r="B1" s="49"/>
      <c r="C1" s="50"/>
      <c r="D1" s="50"/>
      <c r="E1" s="50"/>
      <c r="F1" s="51"/>
    </row>
    <row r="2" spans="1:9">
      <c r="A2" s="50"/>
      <c r="B2" s="50"/>
      <c r="C2" s="50"/>
      <c r="D2" s="50"/>
      <c r="E2" s="50"/>
      <c r="F2" s="51"/>
    </row>
    <row r="3" spans="1:9" ht="15.6">
      <c r="A3" s="106" t="s">
        <v>1</v>
      </c>
      <c r="B3" s="106"/>
      <c r="C3" s="106"/>
      <c r="D3" s="52" t="s">
        <v>2</v>
      </c>
      <c r="E3" s="53" t="s">
        <v>2</v>
      </c>
      <c r="F3" s="54"/>
      <c r="G3" s="74"/>
      <c r="H3" s="74"/>
      <c r="I3" s="74"/>
    </row>
    <row r="4" spans="1:9" ht="15.6">
      <c r="A4" s="106"/>
      <c r="B4" s="106"/>
      <c r="C4" s="106"/>
      <c r="D4" s="52" t="s">
        <v>2</v>
      </c>
      <c r="E4" s="53" t="s">
        <v>2</v>
      </c>
      <c r="F4" s="54"/>
      <c r="G4" s="74"/>
      <c r="H4" s="74"/>
      <c r="I4" s="74"/>
    </row>
    <row r="5" spans="1:9" ht="15">
      <c r="A5" s="72" t="s">
        <v>2</v>
      </c>
      <c r="B5" s="72" t="s">
        <v>2</v>
      </c>
      <c r="C5" s="72" t="s">
        <v>2</v>
      </c>
      <c r="D5" s="51" t="s">
        <v>2</v>
      </c>
      <c r="E5" s="51" t="s">
        <v>2</v>
      </c>
      <c r="F5" s="51"/>
    </row>
    <row r="6" spans="1:9" ht="4.5" hidden="1" customHeight="1">
      <c r="A6" s="107" t="s">
        <v>3</v>
      </c>
      <c r="B6" s="107"/>
      <c r="C6" s="108" t="s">
        <v>4</v>
      </c>
      <c r="D6" s="75" t="s">
        <v>2</v>
      </c>
      <c r="E6" s="76" t="s">
        <v>2</v>
      </c>
      <c r="F6" s="76" t="s">
        <v>2</v>
      </c>
      <c r="G6" s="76" t="s">
        <v>2</v>
      </c>
      <c r="H6" s="100"/>
    </row>
    <row r="7" spans="1:9" ht="15.75">
      <c r="A7" s="107"/>
      <c r="B7" s="107"/>
      <c r="C7" s="108"/>
      <c r="D7" s="77" t="s">
        <v>5</v>
      </c>
      <c r="E7" s="77" t="s">
        <v>6</v>
      </c>
      <c r="F7" s="77" t="s">
        <v>6</v>
      </c>
      <c r="G7" s="84" t="s">
        <v>6</v>
      </c>
      <c r="H7" s="77" t="s">
        <v>6</v>
      </c>
      <c r="I7" s="104" t="s">
        <v>7</v>
      </c>
    </row>
    <row r="8" spans="1:9" ht="24" customHeight="1">
      <c r="A8" s="107"/>
      <c r="B8" s="107"/>
      <c r="C8" s="108"/>
      <c r="D8" s="77" t="s">
        <v>8</v>
      </c>
      <c r="E8" s="77" t="s">
        <v>9</v>
      </c>
      <c r="F8" s="77" t="s">
        <v>10</v>
      </c>
      <c r="G8" s="85" t="s">
        <v>11</v>
      </c>
      <c r="H8" s="78" t="s">
        <v>12</v>
      </c>
      <c r="I8" s="104"/>
    </row>
    <row r="9" spans="1:9" ht="15">
      <c r="A9" s="55" t="s">
        <v>2</v>
      </c>
      <c r="B9" s="56" t="s">
        <v>2</v>
      </c>
      <c r="C9" s="56" t="s">
        <v>2</v>
      </c>
      <c r="D9" s="57" t="s">
        <v>2</v>
      </c>
      <c r="E9" s="58" t="s">
        <v>2</v>
      </c>
      <c r="F9" s="58" t="s">
        <v>2</v>
      </c>
      <c r="G9" s="87" t="s">
        <v>2</v>
      </c>
      <c r="H9" s="58" t="s">
        <v>2</v>
      </c>
      <c r="I9" s="58" t="s">
        <v>2</v>
      </c>
    </row>
    <row r="10" spans="1:9" ht="15">
      <c r="A10" s="59">
        <v>1</v>
      </c>
      <c r="B10" s="105" t="s">
        <v>13</v>
      </c>
      <c r="C10" s="105"/>
      <c r="D10" s="79">
        <v>4551701</v>
      </c>
      <c r="E10" s="60">
        <v>0</v>
      </c>
      <c r="F10" s="60">
        <v>0</v>
      </c>
      <c r="G10" s="88">
        <f>SUM(G11:G12)</f>
        <v>1898967</v>
      </c>
      <c r="H10" s="88">
        <f>SUM(H11:H12)</f>
        <v>5337522</v>
      </c>
      <c r="I10" s="86">
        <f>SUM(E10:H10)*100/D10</f>
        <v>158.98427862462847</v>
      </c>
    </row>
    <row r="11" spans="1:9" ht="15">
      <c r="A11" s="61">
        <v>1.1000000000000001</v>
      </c>
      <c r="B11" s="61" t="s">
        <v>14</v>
      </c>
      <c r="C11" s="61" t="s">
        <v>2</v>
      </c>
      <c r="D11" s="62" t="s">
        <v>2</v>
      </c>
      <c r="E11" s="62" t="s">
        <v>2</v>
      </c>
      <c r="F11" s="63" t="s">
        <v>2</v>
      </c>
      <c r="G11" s="89"/>
      <c r="H11" s="48"/>
      <c r="I11" s="48"/>
    </row>
    <row r="12" spans="1:9" ht="15">
      <c r="A12" s="61">
        <v>1.2</v>
      </c>
      <c r="B12" s="64" t="s">
        <v>15</v>
      </c>
      <c r="C12" s="61" t="s">
        <v>2</v>
      </c>
      <c r="D12" s="62" t="s">
        <v>2</v>
      </c>
      <c r="E12" s="62" t="s">
        <v>2</v>
      </c>
      <c r="F12" s="63" t="s">
        <v>2</v>
      </c>
      <c r="G12" s="90">
        <v>1898967</v>
      </c>
      <c r="H12" s="102">
        <v>5337522</v>
      </c>
      <c r="I12" s="48"/>
    </row>
    <row r="13" spans="1:9" ht="15">
      <c r="A13" s="55" t="s">
        <v>2</v>
      </c>
      <c r="B13" s="56" t="s">
        <v>2</v>
      </c>
      <c r="C13" s="56" t="s">
        <v>2</v>
      </c>
      <c r="D13" s="65" t="s">
        <v>2</v>
      </c>
      <c r="E13" s="66" t="s">
        <v>2</v>
      </c>
      <c r="F13" s="66" t="s">
        <v>2</v>
      </c>
      <c r="G13" s="87" t="s">
        <v>2</v>
      </c>
      <c r="H13" s="58" t="s">
        <v>2</v>
      </c>
      <c r="I13" s="58" t="s">
        <v>2</v>
      </c>
    </row>
    <row r="14" spans="1:9" ht="15">
      <c r="A14" s="59">
        <v>2</v>
      </c>
      <c r="B14" s="105" t="s">
        <v>16</v>
      </c>
      <c r="C14" s="105"/>
      <c r="D14" s="60" t="s">
        <v>17</v>
      </c>
      <c r="E14" s="60">
        <v>0</v>
      </c>
      <c r="F14" s="60">
        <v>0</v>
      </c>
      <c r="G14" s="89"/>
      <c r="H14" s="48"/>
      <c r="I14" s="48"/>
    </row>
    <row r="15" spans="1:9" ht="15">
      <c r="A15" s="61">
        <v>2.1</v>
      </c>
      <c r="B15" s="61" t="s">
        <v>18</v>
      </c>
      <c r="C15" s="61" t="s">
        <v>2</v>
      </c>
      <c r="D15" s="62" t="s">
        <v>2</v>
      </c>
      <c r="E15" s="62" t="s">
        <v>2</v>
      </c>
      <c r="F15" s="63" t="s">
        <v>2</v>
      </c>
      <c r="G15" s="89"/>
      <c r="H15" s="48"/>
      <c r="I15" s="48"/>
    </row>
    <row r="16" spans="1:9" ht="15">
      <c r="A16" s="61">
        <v>2.2000000000000002</v>
      </c>
      <c r="B16" s="64" t="s">
        <v>19</v>
      </c>
      <c r="C16" s="61" t="s">
        <v>2</v>
      </c>
      <c r="D16" s="62" t="s">
        <v>2</v>
      </c>
      <c r="E16" s="62" t="s">
        <v>2</v>
      </c>
      <c r="F16" s="63" t="s">
        <v>2</v>
      </c>
      <c r="G16" s="89"/>
      <c r="H16" s="48"/>
      <c r="I16" s="48"/>
    </row>
    <row r="17" spans="1:9" ht="15">
      <c r="A17" s="55" t="s">
        <v>2</v>
      </c>
      <c r="B17" s="56" t="s">
        <v>2</v>
      </c>
      <c r="C17" s="56" t="s">
        <v>2</v>
      </c>
      <c r="D17" s="65" t="s">
        <v>2</v>
      </c>
      <c r="E17" s="66" t="s">
        <v>2</v>
      </c>
      <c r="F17" s="66" t="s">
        <v>2</v>
      </c>
      <c r="G17" s="87" t="s">
        <v>2</v>
      </c>
      <c r="H17" s="58" t="s">
        <v>2</v>
      </c>
      <c r="I17" s="58" t="s">
        <v>2</v>
      </c>
    </row>
    <row r="18" spans="1:9" ht="15">
      <c r="A18" s="59">
        <v>3</v>
      </c>
      <c r="B18" s="59" t="s">
        <v>20</v>
      </c>
      <c r="C18" s="73" t="s">
        <v>2</v>
      </c>
      <c r="D18" s="80">
        <v>14314</v>
      </c>
      <c r="E18" s="60">
        <v>0</v>
      </c>
      <c r="F18" s="60">
        <v>0</v>
      </c>
      <c r="G18" s="91">
        <f>SUM(G19:G22)</f>
        <v>10280</v>
      </c>
      <c r="H18" s="91">
        <f>SUM(H19:H22)</f>
        <v>523764</v>
      </c>
      <c r="I18" s="86">
        <f>SUM(E18:H18)*100/D18</f>
        <v>3730.9207768618135</v>
      </c>
    </row>
    <row r="19" spans="1:9" ht="15">
      <c r="A19" s="61">
        <v>3.1</v>
      </c>
      <c r="B19" s="64" t="s">
        <v>21</v>
      </c>
      <c r="C19" s="61" t="s">
        <v>2</v>
      </c>
      <c r="D19" s="62" t="s">
        <v>2</v>
      </c>
      <c r="E19" s="62" t="s">
        <v>2</v>
      </c>
      <c r="F19" s="63" t="s">
        <v>2</v>
      </c>
      <c r="G19" s="90">
        <v>5108</v>
      </c>
      <c r="H19" s="102">
        <v>7916</v>
      </c>
      <c r="I19" s="48"/>
    </row>
    <row r="20" spans="1:9" ht="15">
      <c r="A20" s="61">
        <v>3.2</v>
      </c>
      <c r="B20" s="64" t="s">
        <v>22</v>
      </c>
      <c r="C20" s="61" t="s">
        <v>2</v>
      </c>
      <c r="D20" s="62" t="s">
        <v>2</v>
      </c>
      <c r="E20" s="62" t="s">
        <v>2</v>
      </c>
      <c r="F20" s="63" t="s">
        <v>2</v>
      </c>
      <c r="G20" s="90">
        <v>5172</v>
      </c>
      <c r="H20" s="48">
        <v>8112</v>
      </c>
      <c r="I20" s="48"/>
    </row>
    <row r="21" spans="1:9" ht="15">
      <c r="A21" s="61">
        <v>3.3</v>
      </c>
      <c r="B21" s="64" t="s">
        <v>23</v>
      </c>
      <c r="C21" s="61" t="s">
        <v>2</v>
      </c>
      <c r="D21" s="62" t="s">
        <v>2</v>
      </c>
      <c r="E21" s="62" t="s">
        <v>2</v>
      </c>
      <c r="F21" s="63" t="s">
        <v>2</v>
      </c>
      <c r="G21" s="89">
        <v>0</v>
      </c>
      <c r="H21" s="102">
        <v>507736</v>
      </c>
      <c r="I21" s="48"/>
    </row>
    <row r="22" spans="1:9" ht="15">
      <c r="A22" s="61">
        <v>3.4</v>
      </c>
      <c r="B22" s="64" t="s">
        <v>24</v>
      </c>
      <c r="C22" s="61" t="s">
        <v>2</v>
      </c>
      <c r="D22" s="62" t="s">
        <v>2</v>
      </c>
      <c r="E22" s="62" t="s">
        <v>2</v>
      </c>
      <c r="F22" s="63" t="s">
        <v>2</v>
      </c>
      <c r="G22" s="89">
        <v>0</v>
      </c>
      <c r="H22" s="48"/>
      <c r="I22" s="48"/>
    </row>
    <row r="23" spans="1:9" ht="15">
      <c r="A23" s="55" t="s">
        <v>2</v>
      </c>
      <c r="B23" s="56" t="s">
        <v>2</v>
      </c>
      <c r="C23" s="56" t="s">
        <v>2</v>
      </c>
      <c r="D23" s="65" t="s">
        <v>2</v>
      </c>
      <c r="E23" s="66" t="s">
        <v>2</v>
      </c>
      <c r="F23" s="66" t="s">
        <v>2</v>
      </c>
      <c r="G23" s="87" t="s">
        <v>2</v>
      </c>
      <c r="H23" s="58" t="s">
        <v>2</v>
      </c>
      <c r="I23" s="58" t="s">
        <v>2</v>
      </c>
    </row>
    <row r="24" spans="1:9" ht="15">
      <c r="A24" s="59">
        <v>4</v>
      </c>
      <c r="B24" s="105" t="s">
        <v>25</v>
      </c>
      <c r="C24" s="105"/>
      <c r="D24" s="79">
        <v>2883851</v>
      </c>
      <c r="E24" s="60">
        <v>0</v>
      </c>
      <c r="F24" s="60">
        <v>0</v>
      </c>
      <c r="G24" s="92">
        <f>SUM(G25:G28)</f>
        <v>2141321.63</v>
      </c>
      <c r="H24" s="92">
        <f>SUM(H25:H28)</f>
        <v>3616273</v>
      </c>
      <c r="I24" s="86">
        <f>SUM(E24:H24)*100/D24</f>
        <v>199.64951830035602</v>
      </c>
    </row>
    <row r="25" spans="1:9" ht="27">
      <c r="A25" s="61">
        <v>4.0999999999999996</v>
      </c>
      <c r="B25" s="64" t="s">
        <v>26</v>
      </c>
      <c r="C25" s="61" t="s">
        <v>2</v>
      </c>
      <c r="D25" s="62" t="s">
        <v>2</v>
      </c>
      <c r="E25" s="62" t="s">
        <v>2</v>
      </c>
      <c r="F25" s="63" t="s">
        <v>2</v>
      </c>
      <c r="G25" s="93">
        <v>1265137.6299999999</v>
      </c>
      <c r="H25" s="102">
        <v>2835279</v>
      </c>
      <c r="I25" s="48"/>
    </row>
    <row r="26" spans="1:9" ht="27">
      <c r="A26" s="61">
        <v>4.2</v>
      </c>
      <c r="B26" s="64" t="s">
        <v>27</v>
      </c>
      <c r="C26" s="61" t="s">
        <v>2</v>
      </c>
      <c r="D26" s="62" t="s">
        <v>2</v>
      </c>
      <c r="E26" s="62" t="s">
        <v>2</v>
      </c>
      <c r="F26" s="63" t="s">
        <v>2</v>
      </c>
      <c r="G26" s="94"/>
      <c r="H26" s="48"/>
      <c r="I26" s="48"/>
    </row>
    <row r="27" spans="1:9" ht="15">
      <c r="A27" s="61">
        <v>4.3</v>
      </c>
      <c r="B27" s="64" t="s">
        <v>28</v>
      </c>
      <c r="C27" s="61" t="s">
        <v>2</v>
      </c>
      <c r="D27" s="62" t="s">
        <v>2</v>
      </c>
      <c r="E27" s="62" t="s">
        <v>2</v>
      </c>
      <c r="F27" s="63" t="s">
        <v>2</v>
      </c>
      <c r="G27" s="95">
        <v>826184</v>
      </c>
      <c r="H27" s="102">
        <v>780994</v>
      </c>
      <c r="I27" s="48"/>
    </row>
    <row r="28" spans="1:9" ht="15">
      <c r="A28" s="61">
        <v>4.4000000000000004</v>
      </c>
      <c r="B28" s="64" t="s">
        <v>29</v>
      </c>
      <c r="C28" s="61" t="s">
        <v>2</v>
      </c>
      <c r="D28" s="62" t="s">
        <v>2</v>
      </c>
      <c r="E28" s="62" t="s">
        <v>2</v>
      </c>
      <c r="F28" s="63" t="s">
        <v>2</v>
      </c>
      <c r="G28" s="95">
        <v>50000</v>
      </c>
      <c r="H28" s="48"/>
      <c r="I28" s="48"/>
    </row>
    <row r="29" spans="1:9" ht="15">
      <c r="A29" s="55" t="s">
        <v>2</v>
      </c>
      <c r="B29" s="56" t="s">
        <v>2</v>
      </c>
      <c r="C29" s="56" t="s">
        <v>2</v>
      </c>
      <c r="D29" s="65" t="s">
        <v>2</v>
      </c>
      <c r="E29" s="66" t="s">
        <v>2</v>
      </c>
      <c r="F29" s="66" t="s">
        <v>2</v>
      </c>
      <c r="G29" s="87" t="s">
        <v>2</v>
      </c>
      <c r="H29" s="58" t="s">
        <v>2</v>
      </c>
      <c r="I29" s="58" t="s">
        <v>2</v>
      </c>
    </row>
    <row r="30" spans="1:9" ht="15">
      <c r="A30" s="59">
        <v>5</v>
      </c>
      <c r="B30" s="105" t="s">
        <v>30</v>
      </c>
      <c r="C30" s="105"/>
      <c r="D30" s="79">
        <v>165200</v>
      </c>
      <c r="E30" s="60">
        <v>0</v>
      </c>
      <c r="F30" s="60">
        <v>0</v>
      </c>
      <c r="G30" s="96">
        <f>SUM(G31:G33)</f>
        <v>119</v>
      </c>
      <c r="H30" s="91">
        <f>SUM(H31:H33)</f>
        <v>232482</v>
      </c>
      <c r="I30" s="86">
        <f>SUM(E30:H30)*100/D30</f>
        <v>140.79963680387408</v>
      </c>
    </row>
    <row r="31" spans="1:9" ht="27">
      <c r="A31" s="61">
        <v>5.0999999999999996</v>
      </c>
      <c r="B31" s="64" t="s">
        <v>31</v>
      </c>
      <c r="C31" s="68" t="s">
        <v>2</v>
      </c>
      <c r="D31" s="68" t="s">
        <v>2</v>
      </c>
      <c r="E31" s="62" t="s">
        <v>2</v>
      </c>
      <c r="F31" s="63" t="s">
        <v>2</v>
      </c>
      <c r="G31" s="97">
        <v>119</v>
      </c>
      <c r="H31" s="102">
        <v>232482</v>
      </c>
      <c r="I31" s="48"/>
    </row>
    <row r="32" spans="1:9" ht="15">
      <c r="A32" s="61">
        <v>5.2</v>
      </c>
      <c r="B32" s="64" t="s">
        <v>32</v>
      </c>
      <c r="C32" s="68" t="s">
        <v>2</v>
      </c>
      <c r="D32" s="68" t="s">
        <v>2</v>
      </c>
      <c r="E32" s="62" t="s">
        <v>2</v>
      </c>
      <c r="F32" s="63" t="s">
        <v>2</v>
      </c>
      <c r="G32" s="89"/>
      <c r="H32" s="48"/>
      <c r="I32" s="48"/>
    </row>
    <row r="33" spans="1:9" ht="15">
      <c r="A33" s="61">
        <v>5.3</v>
      </c>
      <c r="B33" s="64" t="s">
        <v>33</v>
      </c>
      <c r="C33" s="68" t="s">
        <v>2</v>
      </c>
      <c r="D33" s="68" t="s">
        <v>2</v>
      </c>
      <c r="E33" s="62" t="s">
        <v>2</v>
      </c>
      <c r="F33" s="63" t="s">
        <v>2</v>
      </c>
      <c r="G33" s="89"/>
      <c r="H33" s="48"/>
      <c r="I33" s="48"/>
    </row>
    <row r="34" spans="1:9" ht="15">
      <c r="A34" s="55" t="s">
        <v>2</v>
      </c>
      <c r="B34" s="56" t="s">
        <v>2</v>
      </c>
      <c r="C34" s="56" t="s">
        <v>2</v>
      </c>
      <c r="D34" s="65" t="s">
        <v>2</v>
      </c>
      <c r="E34" s="65" t="s">
        <v>2</v>
      </c>
      <c r="F34" s="66" t="s">
        <v>2</v>
      </c>
      <c r="G34" s="87" t="s">
        <v>2</v>
      </c>
      <c r="H34" s="58" t="s">
        <v>2</v>
      </c>
      <c r="I34" s="58" t="s">
        <v>2</v>
      </c>
    </row>
    <row r="35" spans="1:9" ht="15">
      <c r="A35" s="61" t="s">
        <v>2</v>
      </c>
      <c r="B35" s="59" t="s">
        <v>34</v>
      </c>
      <c r="C35" s="64" t="s">
        <v>2</v>
      </c>
      <c r="D35" s="81">
        <v>7615066</v>
      </c>
      <c r="E35" s="60">
        <v>0</v>
      </c>
      <c r="F35" s="60">
        <v>0</v>
      </c>
      <c r="G35" s="98">
        <f>SUM(G10+G18+G24+G30)</f>
        <v>4050687.63</v>
      </c>
      <c r="H35" s="98">
        <f>SUM(H10+H18+H24+H30)</f>
        <v>9710041</v>
      </c>
      <c r="I35" s="86">
        <f>SUM(E35:H35)*100/D35</f>
        <v>180.70399691873976</v>
      </c>
    </row>
    <row r="36" spans="1:9" ht="15">
      <c r="A36" s="55" t="s">
        <v>2</v>
      </c>
      <c r="B36" s="56" t="s">
        <v>2</v>
      </c>
      <c r="C36" s="56" t="s">
        <v>2</v>
      </c>
      <c r="D36" s="65" t="s">
        <v>2</v>
      </c>
      <c r="E36" s="66" t="s">
        <v>2</v>
      </c>
      <c r="F36" s="66" t="s">
        <v>2</v>
      </c>
      <c r="G36" s="87" t="s">
        <v>2</v>
      </c>
      <c r="H36" s="58" t="s">
        <v>2</v>
      </c>
      <c r="I36" s="58" t="s">
        <v>2</v>
      </c>
    </row>
    <row r="37" spans="1:9" ht="15">
      <c r="A37" s="59">
        <v>6</v>
      </c>
      <c r="B37" s="67" t="s">
        <v>35</v>
      </c>
      <c r="C37" s="61" t="s">
        <v>2</v>
      </c>
      <c r="D37" s="82">
        <v>20862368</v>
      </c>
      <c r="E37" s="60">
        <v>0</v>
      </c>
      <c r="F37" s="60">
        <v>0</v>
      </c>
      <c r="G37" s="89"/>
      <c r="H37" s="103">
        <f>SUM(H38:H41)</f>
        <v>67117739</v>
      </c>
      <c r="I37" s="86">
        <f>SUM(E37:H37)*100/D37</f>
        <v>321.71678210258779</v>
      </c>
    </row>
    <row r="38" spans="1:9" ht="33" customHeight="1">
      <c r="A38" s="61">
        <v>6.1</v>
      </c>
      <c r="B38" s="64" t="s">
        <v>36</v>
      </c>
      <c r="C38" s="61" t="s">
        <v>2</v>
      </c>
      <c r="D38" s="62" t="s">
        <v>2</v>
      </c>
      <c r="E38" s="62" t="s">
        <v>2</v>
      </c>
      <c r="F38" s="63" t="s">
        <v>2</v>
      </c>
      <c r="G38" s="89"/>
      <c r="H38" s="102">
        <v>67117739</v>
      </c>
      <c r="I38" s="48"/>
    </row>
    <row r="39" spans="1:9" ht="33" customHeight="1">
      <c r="A39" s="61">
        <v>6.2</v>
      </c>
      <c r="B39" s="64" t="s">
        <v>37</v>
      </c>
      <c r="C39" s="61" t="s">
        <v>2</v>
      </c>
      <c r="D39" s="62" t="s">
        <v>2</v>
      </c>
      <c r="E39" s="62" t="s">
        <v>2</v>
      </c>
      <c r="F39" s="63" t="s">
        <v>2</v>
      </c>
      <c r="G39" s="89"/>
      <c r="H39" s="48"/>
      <c r="I39" s="48"/>
    </row>
    <row r="40" spans="1:9" ht="15">
      <c r="A40" s="61">
        <v>6.3</v>
      </c>
      <c r="B40" s="64" t="s">
        <v>38</v>
      </c>
      <c r="C40" s="64"/>
      <c r="D40" s="68" t="s">
        <v>2</v>
      </c>
      <c r="E40" s="62" t="s">
        <v>2</v>
      </c>
      <c r="F40" s="63" t="s">
        <v>2</v>
      </c>
      <c r="G40" s="89"/>
      <c r="H40" s="48"/>
      <c r="I40" s="48"/>
    </row>
    <row r="41" spans="1:9" ht="15">
      <c r="A41" s="61">
        <v>6.4</v>
      </c>
      <c r="B41" s="64" t="s">
        <v>39</v>
      </c>
      <c r="C41" s="64"/>
      <c r="D41" s="68" t="s">
        <v>2</v>
      </c>
      <c r="E41" s="62" t="s">
        <v>2</v>
      </c>
      <c r="F41" s="63" t="s">
        <v>2</v>
      </c>
      <c r="G41" s="89"/>
      <c r="H41" s="48"/>
      <c r="I41" s="48"/>
    </row>
    <row r="42" spans="1:9" hidden="1">
      <c r="A42" s="55" t="s">
        <v>2</v>
      </c>
      <c r="B42" s="56" t="s">
        <v>2</v>
      </c>
      <c r="C42" s="56" t="s">
        <v>2</v>
      </c>
      <c r="D42" s="65" t="s">
        <v>2</v>
      </c>
      <c r="E42" s="66" t="s">
        <v>2</v>
      </c>
      <c r="F42" s="66" t="s">
        <v>2</v>
      </c>
      <c r="G42" s="87" t="s">
        <v>2</v>
      </c>
      <c r="H42" s="48"/>
      <c r="I42" s="48"/>
    </row>
    <row r="43" spans="1:9" hidden="1">
      <c r="A43" s="59">
        <v>7</v>
      </c>
      <c r="B43" s="105" t="s">
        <v>40</v>
      </c>
      <c r="C43" s="105"/>
      <c r="D43" s="60" t="s">
        <v>2</v>
      </c>
      <c r="E43" s="62" t="s">
        <v>2</v>
      </c>
      <c r="F43" s="63" t="s">
        <v>2</v>
      </c>
      <c r="G43" s="89"/>
      <c r="H43" s="48"/>
      <c r="I43" s="48"/>
    </row>
    <row r="44" spans="1:9" ht="65.099999999999994" hidden="1">
      <c r="A44" s="61">
        <v>7.1</v>
      </c>
      <c r="B44" s="61" t="s">
        <v>2</v>
      </c>
      <c r="C44" s="64" t="s">
        <v>41</v>
      </c>
      <c r="D44" s="68" t="s">
        <v>2</v>
      </c>
      <c r="E44" s="62" t="s">
        <v>2</v>
      </c>
      <c r="F44" s="63" t="s">
        <v>2</v>
      </c>
      <c r="G44" s="89"/>
      <c r="H44" s="48"/>
      <c r="I44" s="48"/>
    </row>
    <row r="45" spans="1:9" ht="51.95" hidden="1">
      <c r="A45" s="61">
        <v>7.2</v>
      </c>
      <c r="B45" s="61" t="s">
        <v>2</v>
      </c>
      <c r="C45" s="64" t="s">
        <v>42</v>
      </c>
      <c r="D45" s="68" t="s">
        <v>2</v>
      </c>
      <c r="E45" s="62" t="s">
        <v>2</v>
      </c>
      <c r="F45" s="63" t="s">
        <v>2</v>
      </c>
      <c r="G45" s="89"/>
      <c r="H45" s="48"/>
      <c r="I45" s="48"/>
    </row>
    <row r="46" spans="1:9" ht="39" hidden="1">
      <c r="A46" s="61">
        <v>7.3</v>
      </c>
      <c r="B46" s="61" t="s">
        <v>2</v>
      </c>
      <c r="C46" s="64" t="s">
        <v>43</v>
      </c>
      <c r="D46" s="68" t="s">
        <v>2</v>
      </c>
      <c r="E46" s="62" t="s">
        <v>2</v>
      </c>
      <c r="F46" s="63" t="s">
        <v>2</v>
      </c>
      <c r="G46" s="89"/>
      <c r="H46" s="48"/>
      <c r="I46" s="48"/>
    </row>
    <row r="47" spans="1:9" ht="51.95" hidden="1">
      <c r="A47" s="61">
        <v>7.4</v>
      </c>
      <c r="B47" s="61" t="s">
        <v>2</v>
      </c>
      <c r="C47" s="64" t="s">
        <v>44</v>
      </c>
      <c r="D47" s="68" t="s">
        <v>2</v>
      </c>
      <c r="E47" s="62" t="s">
        <v>2</v>
      </c>
      <c r="F47" s="63" t="s">
        <v>2</v>
      </c>
      <c r="G47" s="89"/>
      <c r="H47" s="48"/>
      <c r="I47" s="48"/>
    </row>
    <row r="48" spans="1:9" hidden="1">
      <c r="A48" s="55" t="s">
        <v>2</v>
      </c>
      <c r="B48" s="56" t="s">
        <v>2</v>
      </c>
      <c r="C48" s="56" t="s">
        <v>2</v>
      </c>
      <c r="D48" s="65" t="s">
        <v>2</v>
      </c>
      <c r="E48" s="66" t="s">
        <v>2</v>
      </c>
      <c r="F48" s="66" t="s">
        <v>2</v>
      </c>
      <c r="G48" s="87" t="s">
        <v>2</v>
      </c>
      <c r="H48" s="48"/>
      <c r="I48" s="48"/>
    </row>
    <row r="49" spans="1:9" hidden="1">
      <c r="A49" s="59">
        <v>8</v>
      </c>
      <c r="B49" s="105" t="s">
        <v>45</v>
      </c>
      <c r="C49" s="105"/>
      <c r="D49" s="60" t="s">
        <v>2</v>
      </c>
      <c r="E49" s="62" t="s">
        <v>2</v>
      </c>
      <c r="F49" s="63" t="s">
        <v>2</v>
      </c>
      <c r="G49" s="89"/>
      <c r="H49" s="48"/>
      <c r="I49" s="48"/>
    </row>
    <row r="50" spans="1:9" hidden="1">
      <c r="A50" s="55" t="s">
        <v>2</v>
      </c>
      <c r="B50" s="56" t="s">
        <v>2</v>
      </c>
      <c r="C50" s="56" t="s">
        <v>2</v>
      </c>
      <c r="D50" s="65" t="s">
        <v>2</v>
      </c>
      <c r="E50" s="66" t="s">
        <v>2</v>
      </c>
      <c r="F50" s="66" t="s">
        <v>2</v>
      </c>
      <c r="G50" s="87" t="s">
        <v>2</v>
      </c>
      <c r="H50" s="48"/>
      <c r="I50" s="48"/>
    </row>
    <row r="51" spans="1:9" hidden="1">
      <c r="A51" s="59">
        <v>9</v>
      </c>
      <c r="B51" s="105" t="s">
        <v>46</v>
      </c>
      <c r="C51" s="105"/>
      <c r="D51" s="60" t="s">
        <v>2</v>
      </c>
      <c r="E51" s="62" t="s">
        <v>2</v>
      </c>
      <c r="F51" s="63" t="s">
        <v>2</v>
      </c>
      <c r="G51" s="89"/>
      <c r="H51" s="48"/>
      <c r="I51" s="48"/>
    </row>
    <row r="52" spans="1:9" ht="26.1" hidden="1">
      <c r="A52" s="61">
        <v>9.1</v>
      </c>
      <c r="B52" s="64" t="s">
        <v>47</v>
      </c>
      <c r="C52" s="61" t="s">
        <v>2</v>
      </c>
      <c r="D52" s="62" t="s">
        <v>2</v>
      </c>
      <c r="E52" s="62" t="s">
        <v>2</v>
      </c>
      <c r="F52" s="63" t="s">
        <v>2</v>
      </c>
      <c r="G52" s="89"/>
      <c r="H52" s="48"/>
      <c r="I52" s="48"/>
    </row>
    <row r="53" spans="1:9" hidden="1">
      <c r="A53" s="61">
        <v>9.1999999999999993</v>
      </c>
      <c r="B53" s="64" t="s">
        <v>48</v>
      </c>
      <c r="C53" s="61" t="s">
        <v>2</v>
      </c>
      <c r="D53" s="62" t="s">
        <v>2</v>
      </c>
      <c r="E53" s="62" t="s">
        <v>2</v>
      </c>
      <c r="F53" s="63" t="s">
        <v>2</v>
      </c>
      <c r="G53" s="89"/>
      <c r="H53" s="48"/>
      <c r="I53" s="48"/>
    </row>
    <row r="54" spans="1:9" hidden="1">
      <c r="A54" s="61">
        <v>9.3000000000000007</v>
      </c>
      <c r="B54" s="64" t="s">
        <v>49</v>
      </c>
      <c r="C54" s="61" t="s">
        <v>2</v>
      </c>
      <c r="D54" s="62" t="s">
        <v>2</v>
      </c>
      <c r="E54" s="62" t="s">
        <v>2</v>
      </c>
      <c r="F54" s="63" t="s">
        <v>2</v>
      </c>
      <c r="G54" s="89"/>
      <c r="H54" s="48"/>
      <c r="I54" s="48"/>
    </row>
    <row r="55" spans="1:9" ht="51.95" hidden="1">
      <c r="A55" s="61">
        <v>9.4</v>
      </c>
      <c r="B55" s="61" t="s">
        <v>2</v>
      </c>
      <c r="C55" s="64" t="s">
        <v>50</v>
      </c>
      <c r="D55" s="68" t="s">
        <v>2</v>
      </c>
      <c r="E55" s="62" t="s">
        <v>2</v>
      </c>
      <c r="F55" s="63" t="s">
        <v>2</v>
      </c>
      <c r="G55" s="89"/>
      <c r="H55" s="48"/>
      <c r="I55" s="48"/>
    </row>
    <row r="56" spans="1:9" ht="78" hidden="1">
      <c r="A56" s="61">
        <v>9.5</v>
      </c>
      <c r="B56" s="61" t="s">
        <v>2</v>
      </c>
      <c r="C56" s="64" t="s">
        <v>51</v>
      </c>
      <c r="D56" s="68" t="s">
        <v>2</v>
      </c>
      <c r="E56" s="62" t="s">
        <v>2</v>
      </c>
      <c r="F56" s="63" t="s">
        <v>2</v>
      </c>
      <c r="G56" s="89"/>
      <c r="H56" s="48"/>
      <c r="I56" s="48"/>
    </row>
    <row r="57" spans="1:9" ht="39" hidden="1">
      <c r="A57" s="61">
        <v>9.6</v>
      </c>
      <c r="B57" s="61" t="s">
        <v>2</v>
      </c>
      <c r="C57" s="64" t="s">
        <v>52</v>
      </c>
      <c r="D57" s="68" t="s">
        <v>2</v>
      </c>
      <c r="E57" s="62" t="s">
        <v>2</v>
      </c>
      <c r="F57" s="63" t="s">
        <v>2</v>
      </c>
      <c r="G57" s="89"/>
      <c r="H57" s="48"/>
      <c r="I57" s="48"/>
    </row>
    <row r="58" spans="1:9" hidden="1">
      <c r="A58" s="55" t="s">
        <v>2</v>
      </c>
      <c r="B58" s="56" t="s">
        <v>2</v>
      </c>
      <c r="C58" s="56" t="s">
        <v>2</v>
      </c>
      <c r="D58" s="65" t="s">
        <v>2</v>
      </c>
      <c r="E58" s="66" t="s">
        <v>2</v>
      </c>
      <c r="F58" s="66" t="s">
        <v>2</v>
      </c>
      <c r="G58" s="87" t="s">
        <v>2</v>
      </c>
      <c r="H58" s="48"/>
      <c r="I58" s="48"/>
    </row>
    <row r="59" spans="1:9" hidden="1">
      <c r="A59" s="59">
        <v>10</v>
      </c>
      <c r="B59" s="105" t="s">
        <v>53</v>
      </c>
      <c r="C59" s="105"/>
      <c r="D59" s="60" t="s">
        <v>2</v>
      </c>
      <c r="E59" s="62" t="s">
        <v>2</v>
      </c>
      <c r="F59" s="63" t="s">
        <v>2</v>
      </c>
      <c r="G59" s="89"/>
      <c r="H59" s="48"/>
      <c r="I59" s="48"/>
    </row>
    <row r="60" spans="1:9" ht="65.099999999999994" hidden="1">
      <c r="A60" s="61">
        <v>10.1</v>
      </c>
      <c r="B60" s="61" t="s">
        <v>2</v>
      </c>
      <c r="C60" s="64" t="s">
        <v>54</v>
      </c>
      <c r="D60" s="68" t="s">
        <v>2</v>
      </c>
      <c r="E60" s="62" t="s">
        <v>2</v>
      </c>
      <c r="F60" s="63" t="s">
        <v>2</v>
      </c>
      <c r="G60" s="89"/>
      <c r="H60" s="48"/>
      <c r="I60" s="48"/>
    </row>
    <row r="61" spans="1:9" ht="39" hidden="1">
      <c r="A61" s="61">
        <v>10.199999999999999</v>
      </c>
      <c r="B61" s="61" t="s">
        <v>2</v>
      </c>
      <c r="C61" s="64" t="s">
        <v>55</v>
      </c>
      <c r="D61" s="68" t="s">
        <v>2</v>
      </c>
      <c r="E61" s="62" t="s">
        <v>2</v>
      </c>
      <c r="F61" s="63" t="s">
        <v>2</v>
      </c>
      <c r="G61" s="89"/>
      <c r="H61" s="48"/>
      <c r="I61" s="48"/>
    </row>
    <row r="62" spans="1:9" ht="15">
      <c r="A62" s="58" t="s">
        <v>2</v>
      </c>
      <c r="B62" s="57" t="s">
        <v>2</v>
      </c>
      <c r="C62" s="57" t="s">
        <v>2</v>
      </c>
      <c r="D62" s="65" t="s">
        <v>2</v>
      </c>
      <c r="E62" s="66" t="s">
        <v>2</v>
      </c>
      <c r="F62" s="66" t="s">
        <v>2</v>
      </c>
      <c r="G62" s="87" t="s">
        <v>2</v>
      </c>
      <c r="H62" s="58" t="s">
        <v>2</v>
      </c>
      <c r="I62" s="58" t="s">
        <v>2</v>
      </c>
    </row>
    <row r="63" spans="1:9" ht="15">
      <c r="A63" s="59">
        <v>11</v>
      </c>
      <c r="B63" s="105" t="s">
        <v>56</v>
      </c>
      <c r="C63" s="105"/>
      <c r="D63" s="79">
        <v>142514</v>
      </c>
      <c r="E63" s="79">
        <v>6000</v>
      </c>
      <c r="F63" s="79">
        <v>17123</v>
      </c>
      <c r="G63" s="99">
        <v>52598</v>
      </c>
      <c r="H63" s="103">
        <v>52641</v>
      </c>
      <c r="I63" s="86">
        <f>SUM(E63:H63)*100/D63</f>
        <v>90.069747533575651</v>
      </c>
    </row>
    <row r="64" spans="1:9" ht="30.75">
      <c r="A64" s="69">
        <v>11.1</v>
      </c>
      <c r="B64" s="70" t="s">
        <v>57</v>
      </c>
      <c r="C64" s="69" t="s">
        <v>2</v>
      </c>
      <c r="D64" s="83" t="s">
        <v>58</v>
      </c>
      <c r="E64" s="83" t="s">
        <v>59</v>
      </c>
      <c r="F64" s="60" t="s">
        <v>60</v>
      </c>
      <c r="G64" s="101" t="s">
        <v>61</v>
      </c>
      <c r="H64" s="101" t="s">
        <v>62</v>
      </c>
      <c r="I64" s="48"/>
    </row>
    <row r="65" spans="1:9" ht="15">
      <c r="A65" s="69">
        <v>11.2</v>
      </c>
      <c r="B65" s="70" t="s">
        <v>63</v>
      </c>
      <c r="C65" s="69" t="s">
        <v>2</v>
      </c>
      <c r="D65" s="69" t="s">
        <v>2</v>
      </c>
      <c r="E65" s="69" t="s">
        <v>2</v>
      </c>
      <c r="F65" s="71" t="s">
        <v>2</v>
      </c>
      <c r="G65" s="89"/>
      <c r="H65" s="48"/>
      <c r="I65" s="48"/>
    </row>
    <row r="66" spans="1:9" ht="15">
      <c r="A66" s="50"/>
      <c r="B66" s="50"/>
      <c r="C66" s="50"/>
      <c r="D66" s="50"/>
      <c r="E66" s="50"/>
      <c r="F66" s="51"/>
    </row>
    <row r="67" spans="1:9">
      <c r="A67" s="50"/>
      <c r="B67" s="50"/>
      <c r="C67" s="50"/>
      <c r="D67" s="50"/>
      <c r="E67" s="50"/>
      <c r="F67" s="51"/>
    </row>
    <row r="68" spans="1:9">
      <c r="A68" s="50"/>
      <c r="B68" s="50"/>
      <c r="C68" s="50"/>
      <c r="D68" s="50"/>
      <c r="E68" s="50"/>
      <c r="F68" s="51"/>
    </row>
    <row r="69" spans="1:9">
      <c r="A69" s="50"/>
      <c r="B69" s="50"/>
      <c r="C69" s="50"/>
      <c r="D69" s="50"/>
      <c r="E69" s="50"/>
      <c r="F69" s="51"/>
    </row>
    <row r="70" spans="1:9">
      <c r="A70" s="50"/>
      <c r="B70" s="50"/>
      <c r="C70" s="50"/>
      <c r="D70" s="50"/>
      <c r="E70" s="50"/>
      <c r="F70" s="51"/>
    </row>
    <row r="71" spans="1:9">
      <c r="A71" s="50"/>
      <c r="B71" s="50"/>
      <c r="C71" s="50"/>
      <c r="D71" s="50"/>
      <c r="E71" s="50"/>
      <c r="F71" s="51"/>
    </row>
    <row r="72" spans="1:9">
      <c r="A72" s="50"/>
      <c r="B72" s="50"/>
      <c r="C72" s="50"/>
      <c r="D72" s="50"/>
      <c r="E72" s="50"/>
      <c r="F72" s="51"/>
    </row>
    <row r="73" spans="1:9">
      <c r="A73" s="50"/>
      <c r="B73" s="50"/>
      <c r="C73" s="50"/>
      <c r="D73" s="50"/>
      <c r="E73" s="50"/>
      <c r="F73" s="51"/>
    </row>
    <row r="74" spans="1:9">
      <c r="A74" s="50"/>
      <c r="B74" s="50"/>
      <c r="C74" s="50"/>
      <c r="D74" s="50"/>
      <c r="E74" s="50"/>
      <c r="F74" s="51"/>
    </row>
    <row r="75" spans="1:9">
      <c r="A75" s="50"/>
      <c r="B75" s="50" t="s">
        <v>64</v>
      </c>
      <c r="C75" s="50"/>
      <c r="D75" s="50"/>
      <c r="E75" s="50"/>
      <c r="F75" s="51"/>
    </row>
    <row r="76" spans="1:9" ht="15"/>
    <row r="77" spans="1:9" ht="15"/>
  </sheetData>
  <mergeCells count="13">
    <mergeCell ref="I7:I8"/>
    <mergeCell ref="B63:C63"/>
    <mergeCell ref="A3:C4"/>
    <mergeCell ref="A6:B8"/>
    <mergeCell ref="C6:C8"/>
    <mergeCell ref="B10:C10"/>
    <mergeCell ref="B14:C14"/>
    <mergeCell ref="B24:C24"/>
    <mergeCell ref="B30:C30"/>
    <mergeCell ref="B43:C43"/>
    <mergeCell ref="B49:C49"/>
    <mergeCell ref="B51:C51"/>
    <mergeCell ref="B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C18E-EA34-4610-9F83-7EF3523693D5}">
  <sheetPr>
    <tabColor rgb="FFFFC000"/>
  </sheetPr>
  <dimension ref="A1:K55"/>
  <sheetViews>
    <sheetView zoomScale="80" zoomScaleNormal="80" workbookViewId="0">
      <pane xSplit="2" ySplit="3" topLeftCell="C23" activePane="bottomRight" state="frozen"/>
      <selection pane="bottomRight" activeCell="C26" sqref="C26:C27"/>
      <selection pane="bottomLeft" activeCell="A8" sqref="A8"/>
      <selection pane="topRight" activeCell="C1" sqref="C1"/>
    </sheetView>
  </sheetViews>
  <sheetFormatPr defaultRowHeight="14.45"/>
  <cols>
    <col min="1" max="1" width="26.85546875" customWidth="1"/>
    <col min="2" max="2" width="50.7109375" customWidth="1"/>
    <col min="3" max="3" width="40.5703125" customWidth="1"/>
    <col min="4" max="4" width="17.28515625" style="19" customWidth="1"/>
    <col min="5" max="5" width="30.5703125" style="2" customWidth="1"/>
    <col min="6" max="7" width="19.5703125" customWidth="1"/>
    <col min="8" max="8" width="22.42578125" customWidth="1"/>
    <col min="9" max="9" width="11.28515625" customWidth="1"/>
    <col min="10" max="10" width="13.28515625" customWidth="1"/>
    <col min="11" max="11" width="10.42578125" customWidth="1"/>
  </cols>
  <sheetData>
    <row r="1" spans="1:11" ht="24.75" customHeight="1">
      <c r="A1" s="1"/>
      <c r="B1" s="3"/>
      <c r="C1" s="120" t="s">
        <v>65</v>
      </c>
      <c r="D1" s="121"/>
      <c r="E1" s="121"/>
      <c r="F1" s="121"/>
      <c r="G1" s="121"/>
      <c r="H1" s="121"/>
      <c r="I1" s="121"/>
      <c r="J1" s="121"/>
      <c r="K1" s="121"/>
    </row>
    <row r="2" spans="1:11" ht="24.75" customHeight="1">
      <c r="A2" s="1"/>
      <c r="B2" s="3"/>
      <c r="C2" s="114" t="s">
        <v>66</v>
      </c>
      <c r="D2" s="118" t="s">
        <v>67</v>
      </c>
      <c r="E2" s="118" t="s">
        <v>68</v>
      </c>
      <c r="F2" s="118" t="s">
        <v>69</v>
      </c>
      <c r="G2" s="117" t="s">
        <v>70</v>
      </c>
      <c r="H2" s="117"/>
      <c r="I2" s="117" t="s">
        <v>71</v>
      </c>
      <c r="J2" s="117"/>
      <c r="K2" s="117"/>
    </row>
    <row r="3" spans="1:11" ht="46.5" customHeight="1">
      <c r="A3" s="4" t="s">
        <v>72</v>
      </c>
      <c r="B3" s="15" t="s">
        <v>73</v>
      </c>
      <c r="C3" s="123"/>
      <c r="D3" s="122"/>
      <c r="E3" s="122"/>
      <c r="F3" s="122"/>
      <c r="G3" s="16" t="s">
        <v>74</v>
      </c>
      <c r="H3" s="16" t="s">
        <v>75</v>
      </c>
      <c r="I3" s="16" t="s">
        <v>76</v>
      </c>
      <c r="J3" s="16" t="s">
        <v>77</v>
      </c>
      <c r="K3" s="16" t="s">
        <v>78</v>
      </c>
    </row>
    <row r="4" spans="1:11" ht="32.25" customHeight="1">
      <c r="A4" s="115" t="s">
        <v>79</v>
      </c>
      <c r="B4" s="116" t="s">
        <v>80</v>
      </c>
      <c r="C4" s="11" t="s">
        <v>81</v>
      </c>
      <c r="D4" s="7" t="s">
        <v>82</v>
      </c>
      <c r="E4" s="29" t="s">
        <v>83</v>
      </c>
      <c r="F4" s="27">
        <v>141174</v>
      </c>
      <c r="G4" s="27"/>
      <c r="H4" s="27">
        <v>17123</v>
      </c>
      <c r="I4" s="27">
        <f>F4-H4</f>
        <v>124051</v>
      </c>
      <c r="J4" s="27">
        <f>H4*100/F4</f>
        <v>12.129003924235342</v>
      </c>
      <c r="K4" s="27" t="s">
        <v>84</v>
      </c>
    </row>
    <row r="5" spans="1:11" ht="54" customHeight="1">
      <c r="A5" s="111"/>
      <c r="B5" s="112"/>
      <c r="C5" s="11" t="s">
        <v>85</v>
      </c>
      <c r="D5" s="7" t="s">
        <v>86</v>
      </c>
      <c r="E5" s="30" t="s">
        <v>87</v>
      </c>
      <c r="F5" s="24" t="s">
        <v>88</v>
      </c>
      <c r="G5" s="24"/>
      <c r="H5" s="24">
        <v>0</v>
      </c>
      <c r="I5" s="24">
        <v>0</v>
      </c>
      <c r="J5" s="24">
        <v>0</v>
      </c>
      <c r="K5" s="24" t="s">
        <v>84</v>
      </c>
    </row>
    <row r="6" spans="1:11" ht="36">
      <c r="A6" s="111"/>
      <c r="B6" s="112"/>
      <c r="C6" s="11" t="s">
        <v>89</v>
      </c>
      <c r="D6" s="7" t="s">
        <v>90</v>
      </c>
      <c r="E6" s="30" t="s">
        <v>91</v>
      </c>
      <c r="F6" s="6" t="s">
        <v>92</v>
      </c>
      <c r="G6" s="6"/>
      <c r="H6" s="25">
        <v>1</v>
      </c>
      <c r="I6" s="25">
        <v>0</v>
      </c>
      <c r="J6" s="26">
        <v>1</v>
      </c>
      <c r="K6" s="6" t="s">
        <v>93</v>
      </c>
    </row>
    <row r="7" spans="1:11" ht="55.5" customHeight="1">
      <c r="A7" s="111"/>
      <c r="B7" s="112"/>
      <c r="C7" s="11" t="s">
        <v>94</v>
      </c>
      <c r="D7" s="7" t="s">
        <v>90</v>
      </c>
      <c r="E7" s="17" t="s">
        <v>95</v>
      </c>
      <c r="F7" s="8">
        <v>10</v>
      </c>
      <c r="G7" s="8"/>
      <c r="H7" s="31" t="s">
        <v>96</v>
      </c>
      <c r="I7" s="8"/>
      <c r="J7" s="8"/>
      <c r="K7" s="8" t="s">
        <v>84</v>
      </c>
    </row>
    <row r="8" spans="1:11" ht="51" customHeight="1">
      <c r="A8" s="111"/>
      <c r="B8" s="112" t="s">
        <v>97</v>
      </c>
      <c r="C8" s="11" t="s">
        <v>98</v>
      </c>
      <c r="D8" s="7" t="s">
        <v>99</v>
      </c>
      <c r="E8" s="32" t="s">
        <v>100</v>
      </c>
      <c r="F8" s="8">
        <v>10</v>
      </c>
      <c r="G8" s="8"/>
      <c r="H8" s="8">
        <v>0</v>
      </c>
      <c r="I8" s="8">
        <v>0</v>
      </c>
      <c r="J8" s="8">
        <v>0</v>
      </c>
      <c r="K8" s="8" t="s">
        <v>84</v>
      </c>
    </row>
    <row r="9" spans="1:11" ht="44.25" customHeight="1">
      <c r="A9" s="111"/>
      <c r="B9" s="112"/>
      <c r="C9" s="11" t="s">
        <v>101</v>
      </c>
      <c r="D9" s="7" t="s">
        <v>102</v>
      </c>
      <c r="E9" s="32" t="s">
        <v>103</v>
      </c>
      <c r="F9" s="8">
        <v>20</v>
      </c>
      <c r="G9" s="8"/>
      <c r="H9" s="8">
        <v>55</v>
      </c>
      <c r="I9" s="8">
        <v>0</v>
      </c>
      <c r="J9" s="33">
        <v>1</v>
      </c>
      <c r="K9" s="8" t="s">
        <v>93</v>
      </c>
    </row>
    <row r="10" spans="1:11" ht="66.75" customHeight="1">
      <c r="A10" s="110" t="s">
        <v>104</v>
      </c>
      <c r="B10" s="112" t="s">
        <v>105</v>
      </c>
      <c r="C10" s="11" t="s">
        <v>106</v>
      </c>
      <c r="D10" s="7" t="s">
        <v>107</v>
      </c>
      <c r="E10" s="32" t="s">
        <v>108</v>
      </c>
      <c r="F10" s="8">
        <v>400</v>
      </c>
      <c r="G10" s="8"/>
      <c r="H10" s="8">
        <v>0</v>
      </c>
      <c r="I10" s="8">
        <v>400</v>
      </c>
      <c r="J10" s="33">
        <v>0</v>
      </c>
      <c r="K10" s="8" t="s">
        <v>84</v>
      </c>
    </row>
    <row r="11" spans="1:11" ht="50.25" customHeight="1">
      <c r="A11" s="111"/>
      <c r="B11" s="112"/>
      <c r="C11" s="11" t="s">
        <v>109</v>
      </c>
      <c r="D11" s="7" t="s">
        <v>110</v>
      </c>
      <c r="E11" s="17" t="s">
        <v>111</v>
      </c>
      <c r="F11" s="8">
        <v>8</v>
      </c>
      <c r="G11" s="8"/>
      <c r="H11" s="8">
        <v>0</v>
      </c>
      <c r="I11" s="8">
        <v>8</v>
      </c>
      <c r="J11" s="33">
        <v>0</v>
      </c>
      <c r="K11" s="8" t="s">
        <v>84</v>
      </c>
    </row>
    <row r="12" spans="1:11" ht="87" customHeight="1">
      <c r="A12" s="111"/>
      <c r="B12" s="112" t="s">
        <v>112</v>
      </c>
      <c r="C12" s="11" t="s">
        <v>113</v>
      </c>
      <c r="D12" s="7" t="s">
        <v>114</v>
      </c>
      <c r="E12" s="32" t="s">
        <v>115</v>
      </c>
      <c r="F12" s="28">
        <v>4</v>
      </c>
      <c r="G12" s="28"/>
      <c r="H12" s="28">
        <v>1</v>
      </c>
      <c r="I12" s="28">
        <f>F12-H12</f>
        <v>3</v>
      </c>
      <c r="J12" s="28">
        <f>I12*100/F12</f>
        <v>75</v>
      </c>
      <c r="K12" s="28" t="s">
        <v>84</v>
      </c>
    </row>
    <row r="13" spans="1:11" ht="93" customHeight="1">
      <c r="A13" s="111"/>
      <c r="B13" s="112"/>
      <c r="C13" s="11" t="s">
        <v>116</v>
      </c>
      <c r="D13" s="7" t="s">
        <v>99</v>
      </c>
      <c r="E13" s="34" t="s">
        <v>117</v>
      </c>
      <c r="F13" s="8" t="s">
        <v>118</v>
      </c>
      <c r="G13" s="8"/>
      <c r="H13" s="8">
        <v>0</v>
      </c>
      <c r="I13" s="33" t="s">
        <v>119</v>
      </c>
      <c r="J13" s="33">
        <v>0</v>
      </c>
      <c r="K13" s="8" t="s">
        <v>84</v>
      </c>
    </row>
    <row r="14" spans="1:11" ht="65.25" customHeight="1">
      <c r="A14" s="111"/>
      <c r="B14" s="112" t="s">
        <v>120</v>
      </c>
      <c r="C14" s="11" t="s">
        <v>121</v>
      </c>
      <c r="D14" s="7" t="s">
        <v>99</v>
      </c>
      <c r="E14" s="32" t="s">
        <v>122</v>
      </c>
      <c r="F14" s="28">
        <v>10</v>
      </c>
      <c r="G14" s="28"/>
      <c r="H14" s="28">
        <v>0</v>
      </c>
      <c r="I14" s="28">
        <v>10</v>
      </c>
      <c r="J14" s="35">
        <v>0</v>
      </c>
      <c r="K14" s="28" t="s">
        <v>123</v>
      </c>
    </row>
    <row r="15" spans="1:11" ht="91.5" customHeight="1">
      <c r="A15" s="111"/>
      <c r="B15" s="112"/>
      <c r="C15" s="11" t="s">
        <v>124</v>
      </c>
      <c r="D15" s="7" t="s">
        <v>99</v>
      </c>
      <c r="E15" s="34" t="s">
        <v>125</v>
      </c>
      <c r="F15" s="8" t="s">
        <v>126</v>
      </c>
      <c r="G15" s="8"/>
      <c r="H15" s="8">
        <v>0</v>
      </c>
      <c r="I15" s="24" t="s">
        <v>127</v>
      </c>
      <c r="J15" s="33">
        <v>0</v>
      </c>
      <c r="K15" s="8" t="s">
        <v>84</v>
      </c>
    </row>
    <row r="16" spans="1:11" ht="72.75" customHeight="1">
      <c r="A16" s="110" t="s">
        <v>128</v>
      </c>
      <c r="B16" s="112" t="s">
        <v>129</v>
      </c>
      <c r="C16" s="11" t="s">
        <v>130</v>
      </c>
      <c r="D16" s="7" t="s">
        <v>131</v>
      </c>
      <c r="E16" s="32" t="s">
        <v>132</v>
      </c>
      <c r="F16" s="28">
        <v>400</v>
      </c>
      <c r="G16" s="28"/>
      <c r="H16" s="8">
        <v>20</v>
      </c>
      <c r="I16" s="28">
        <f>F16-H16</f>
        <v>380</v>
      </c>
      <c r="J16" s="28">
        <f>H16*100/F16</f>
        <v>5</v>
      </c>
      <c r="K16" s="28" t="s">
        <v>84</v>
      </c>
    </row>
    <row r="17" spans="1:11" ht="57" customHeight="1">
      <c r="A17" s="111"/>
      <c r="B17" s="112"/>
      <c r="C17" s="11" t="s">
        <v>133</v>
      </c>
      <c r="D17" s="7" t="s">
        <v>134</v>
      </c>
      <c r="E17" s="17" t="s">
        <v>135</v>
      </c>
      <c r="F17" s="8">
        <v>40</v>
      </c>
      <c r="G17" s="8"/>
      <c r="H17" s="8">
        <v>20</v>
      </c>
      <c r="I17" s="28">
        <f>F17-H17</f>
        <v>20</v>
      </c>
      <c r="J17" s="28">
        <f>H17*100/F17</f>
        <v>50</v>
      </c>
      <c r="K17" s="28" t="s">
        <v>84</v>
      </c>
    </row>
    <row r="18" spans="1:11" ht="75.75" customHeight="1">
      <c r="A18" s="110" t="s">
        <v>136</v>
      </c>
      <c r="B18" s="112" t="s">
        <v>137</v>
      </c>
      <c r="C18" s="11" t="s">
        <v>138</v>
      </c>
      <c r="D18" s="18" t="s">
        <v>139</v>
      </c>
      <c r="E18" s="32" t="s">
        <v>140</v>
      </c>
      <c r="F18" s="28">
        <v>7</v>
      </c>
      <c r="G18" s="28"/>
      <c r="H18" s="28">
        <v>1</v>
      </c>
      <c r="I18" s="28">
        <f>F18-H18</f>
        <v>6</v>
      </c>
      <c r="J18" s="36">
        <f>H18*100/F18</f>
        <v>14.285714285714286</v>
      </c>
      <c r="K18" s="28" t="s">
        <v>84</v>
      </c>
    </row>
    <row r="19" spans="1:11" ht="68.25" customHeight="1">
      <c r="A19" s="111"/>
      <c r="B19" s="112"/>
      <c r="C19" s="11" t="s">
        <v>141</v>
      </c>
      <c r="D19" s="18" t="s">
        <v>142</v>
      </c>
      <c r="E19" s="32" t="s">
        <v>143</v>
      </c>
      <c r="F19" s="28">
        <v>2</v>
      </c>
      <c r="G19" s="28"/>
      <c r="H19" s="28">
        <v>2</v>
      </c>
      <c r="I19" s="28">
        <v>0</v>
      </c>
      <c r="J19" s="35">
        <v>1</v>
      </c>
      <c r="K19" s="28" t="s">
        <v>84</v>
      </c>
    </row>
    <row r="20" spans="1:11" ht="80.25" customHeight="1">
      <c r="A20" s="111"/>
      <c r="B20" s="112"/>
      <c r="C20" s="11" t="s">
        <v>144</v>
      </c>
      <c r="D20" s="18" t="s">
        <v>99</v>
      </c>
      <c r="E20" s="34" t="s">
        <v>145</v>
      </c>
      <c r="F20" s="8" t="s">
        <v>146</v>
      </c>
      <c r="G20" s="8"/>
      <c r="H20" s="8">
        <v>0</v>
      </c>
      <c r="I20" s="24" t="s">
        <v>119</v>
      </c>
      <c r="J20" s="33">
        <v>0</v>
      </c>
      <c r="K20" s="8" t="s">
        <v>147</v>
      </c>
    </row>
    <row r="21" spans="1:11" ht="46.5" customHeight="1">
      <c r="A21" s="111"/>
      <c r="B21" s="112" t="s">
        <v>148</v>
      </c>
      <c r="C21" s="11" t="s">
        <v>149</v>
      </c>
      <c r="D21" s="18" t="s">
        <v>150</v>
      </c>
      <c r="E21" s="32" t="s">
        <v>151</v>
      </c>
      <c r="F21" s="28">
        <v>500</v>
      </c>
      <c r="G21" s="28"/>
      <c r="H21" s="8" t="s">
        <v>152</v>
      </c>
      <c r="I21" s="28">
        <v>0</v>
      </c>
      <c r="J21" s="35">
        <v>1</v>
      </c>
      <c r="K21" s="28" t="s">
        <v>84</v>
      </c>
    </row>
    <row r="22" spans="1:11" ht="90.75" customHeight="1">
      <c r="A22" s="111"/>
      <c r="B22" s="112"/>
      <c r="C22" s="11" t="s">
        <v>153</v>
      </c>
      <c r="D22" s="18" t="s">
        <v>154</v>
      </c>
      <c r="E22" s="32" t="s">
        <v>155</v>
      </c>
      <c r="F22" s="28">
        <v>500</v>
      </c>
      <c r="G22" s="28"/>
      <c r="H22" s="28">
        <v>0</v>
      </c>
      <c r="I22" s="28">
        <v>500</v>
      </c>
      <c r="J22" s="35">
        <v>0</v>
      </c>
      <c r="K22" s="28" t="s">
        <v>147</v>
      </c>
    </row>
    <row r="23" spans="1:11" ht="240">
      <c r="A23" s="111"/>
      <c r="B23" s="112"/>
      <c r="C23" s="11" t="s">
        <v>156</v>
      </c>
      <c r="D23" s="18" t="s">
        <v>157</v>
      </c>
      <c r="E23" s="34" t="s">
        <v>158</v>
      </c>
      <c r="F23" s="8" t="s">
        <v>159</v>
      </c>
      <c r="G23" s="8"/>
      <c r="H23" s="37" t="s">
        <v>160</v>
      </c>
      <c r="I23" s="8"/>
      <c r="J23" s="8"/>
      <c r="K23" s="8" t="s">
        <v>147</v>
      </c>
    </row>
    <row r="24" spans="1:11" ht="24">
      <c r="A24" s="9" t="s">
        <v>161</v>
      </c>
      <c r="B24" s="39" t="s">
        <v>162</v>
      </c>
      <c r="C24" s="38" t="s">
        <v>163</v>
      </c>
      <c r="D24" s="18" t="s">
        <v>164</v>
      </c>
      <c r="E24" s="38" t="s">
        <v>165</v>
      </c>
      <c r="F24" s="28">
        <v>20</v>
      </c>
      <c r="G24" s="28"/>
      <c r="H24" s="28">
        <v>3</v>
      </c>
      <c r="I24" s="28">
        <f>F24-H24</f>
        <v>17</v>
      </c>
      <c r="J24" s="28">
        <f>H24*100/F24</f>
        <v>15</v>
      </c>
      <c r="K24" s="28" t="s">
        <v>84</v>
      </c>
    </row>
    <row r="26" spans="1:11" ht="15.6">
      <c r="A26" s="114" t="s">
        <v>72</v>
      </c>
      <c r="B26" s="114" t="s">
        <v>166</v>
      </c>
      <c r="C26" s="114" t="s">
        <v>167</v>
      </c>
      <c r="D26" s="119" t="s">
        <v>67</v>
      </c>
      <c r="E26" s="118" t="s">
        <v>168</v>
      </c>
      <c r="F26" s="118" t="s">
        <v>69</v>
      </c>
      <c r="G26" s="117" t="s">
        <v>70</v>
      </c>
      <c r="H26" s="117"/>
      <c r="I26" s="117" t="s">
        <v>71</v>
      </c>
      <c r="J26" s="117"/>
      <c r="K26" s="117"/>
    </row>
    <row r="27" spans="1:11" ht="49.5" customHeight="1">
      <c r="A27" s="114"/>
      <c r="B27" s="114"/>
      <c r="C27" s="114"/>
      <c r="D27" s="119"/>
      <c r="E27" s="118"/>
      <c r="F27" s="118"/>
      <c r="G27" s="5" t="s">
        <v>74</v>
      </c>
      <c r="H27" s="5" t="s">
        <v>75</v>
      </c>
      <c r="I27" s="5" t="s">
        <v>76</v>
      </c>
      <c r="J27" s="5" t="s">
        <v>77</v>
      </c>
      <c r="K27" s="5" t="s">
        <v>78</v>
      </c>
    </row>
    <row r="28" spans="1:11" ht="24">
      <c r="A28" s="113" t="s">
        <v>169</v>
      </c>
      <c r="B28" s="40" t="s">
        <v>170</v>
      </c>
      <c r="C28" s="40" t="s">
        <v>171</v>
      </c>
      <c r="D28" s="41"/>
      <c r="E28" s="43" t="s">
        <v>172</v>
      </c>
      <c r="F28" s="42">
        <v>10</v>
      </c>
      <c r="G28" s="42"/>
      <c r="H28" s="42">
        <v>10</v>
      </c>
      <c r="I28" s="42">
        <f t="shared" ref="I28:I36" si="0">F28-H28</f>
        <v>0</v>
      </c>
      <c r="J28" s="42">
        <f t="shared" ref="J28:J35" si="1">H28*100/F28</f>
        <v>100</v>
      </c>
      <c r="K28" s="47" t="s">
        <v>93</v>
      </c>
    </row>
    <row r="29" spans="1:11" ht="24">
      <c r="A29" s="109"/>
      <c r="B29" s="10" t="s">
        <v>173</v>
      </c>
      <c r="C29" s="10" t="s">
        <v>174</v>
      </c>
      <c r="D29" s="20"/>
      <c r="E29" s="44" t="s">
        <v>175</v>
      </c>
      <c r="F29" s="18">
        <v>10</v>
      </c>
      <c r="G29" s="18"/>
      <c r="H29" s="18">
        <v>10</v>
      </c>
      <c r="I29" s="18">
        <f t="shared" si="0"/>
        <v>0</v>
      </c>
      <c r="J29" s="18">
        <f t="shared" si="1"/>
        <v>100</v>
      </c>
      <c r="K29" s="47" t="s">
        <v>93</v>
      </c>
    </row>
    <row r="30" spans="1:11" ht="36">
      <c r="A30" s="109"/>
      <c r="B30" s="10" t="s">
        <v>176</v>
      </c>
      <c r="C30" s="10" t="s">
        <v>177</v>
      </c>
      <c r="D30" s="20"/>
      <c r="E30" s="44" t="s">
        <v>178</v>
      </c>
      <c r="F30" s="18">
        <v>10</v>
      </c>
      <c r="G30" s="18"/>
      <c r="H30" s="18">
        <v>10</v>
      </c>
      <c r="I30" s="18">
        <f t="shared" si="0"/>
        <v>0</v>
      </c>
      <c r="J30" s="18">
        <f t="shared" si="1"/>
        <v>100</v>
      </c>
      <c r="K30" s="18" t="s">
        <v>84</v>
      </c>
    </row>
    <row r="31" spans="1:11" ht="41.25" customHeight="1">
      <c r="A31" s="109"/>
      <c r="B31" s="10" t="s">
        <v>179</v>
      </c>
      <c r="C31" s="10" t="s">
        <v>180</v>
      </c>
      <c r="D31" s="20"/>
      <c r="E31" s="44" t="s">
        <v>181</v>
      </c>
      <c r="F31" s="18">
        <v>10</v>
      </c>
      <c r="G31" s="18"/>
      <c r="H31" s="18">
        <v>10</v>
      </c>
      <c r="I31" s="18">
        <f t="shared" si="0"/>
        <v>0</v>
      </c>
      <c r="J31" s="18">
        <f t="shared" si="1"/>
        <v>100</v>
      </c>
      <c r="K31" s="18" t="s">
        <v>84</v>
      </c>
    </row>
    <row r="32" spans="1:11" ht="41.25" customHeight="1">
      <c r="A32" s="109"/>
      <c r="B32" s="10" t="s">
        <v>182</v>
      </c>
      <c r="C32" s="10" t="s">
        <v>183</v>
      </c>
      <c r="D32" s="20"/>
      <c r="E32" s="44" t="s">
        <v>184</v>
      </c>
      <c r="F32" s="18">
        <v>10</v>
      </c>
      <c r="G32" s="18"/>
      <c r="H32" s="18">
        <v>10</v>
      </c>
      <c r="I32" s="18">
        <f t="shared" si="0"/>
        <v>0</v>
      </c>
      <c r="J32" s="18">
        <f t="shared" si="1"/>
        <v>100</v>
      </c>
      <c r="K32" s="18" t="s">
        <v>84</v>
      </c>
    </row>
    <row r="33" spans="1:11" ht="36">
      <c r="A33" s="109"/>
      <c r="B33" s="10" t="s">
        <v>185</v>
      </c>
      <c r="C33" s="10" t="s">
        <v>186</v>
      </c>
      <c r="D33" s="20"/>
      <c r="E33" s="44" t="s">
        <v>187</v>
      </c>
      <c r="F33" s="18">
        <v>10</v>
      </c>
      <c r="G33" s="18"/>
      <c r="H33" s="18">
        <v>10</v>
      </c>
      <c r="I33" s="18">
        <f t="shared" si="0"/>
        <v>0</v>
      </c>
      <c r="J33" s="18">
        <f t="shared" si="1"/>
        <v>100</v>
      </c>
      <c r="K33" s="18" t="s">
        <v>84</v>
      </c>
    </row>
    <row r="34" spans="1:11" ht="24">
      <c r="A34" s="109"/>
      <c r="B34" s="10" t="s">
        <v>188</v>
      </c>
      <c r="C34" s="10" t="s">
        <v>189</v>
      </c>
      <c r="D34" s="20"/>
      <c r="E34" s="44" t="s">
        <v>190</v>
      </c>
      <c r="F34" s="18">
        <v>10</v>
      </c>
      <c r="G34" s="18"/>
      <c r="H34" s="18">
        <v>10</v>
      </c>
      <c r="I34" s="18">
        <f t="shared" si="0"/>
        <v>0</v>
      </c>
      <c r="J34" s="18">
        <f t="shared" si="1"/>
        <v>100</v>
      </c>
      <c r="K34" s="18" t="s">
        <v>84</v>
      </c>
    </row>
    <row r="35" spans="1:11" ht="29.25" customHeight="1">
      <c r="A35" s="109"/>
      <c r="B35" s="10" t="s">
        <v>191</v>
      </c>
      <c r="C35" s="10" t="s">
        <v>192</v>
      </c>
      <c r="D35" s="20"/>
      <c r="E35" s="44" t="s">
        <v>193</v>
      </c>
      <c r="F35" s="18">
        <v>10</v>
      </c>
      <c r="G35" s="18"/>
      <c r="H35" s="18">
        <v>10</v>
      </c>
      <c r="I35" s="18">
        <f t="shared" si="0"/>
        <v>0</v>
      </c>
      <c r="J35" s="18">
        <f t="shared" si="1"/>
        <v>100</v>
      </c>
      <c r="K35" s="18" t="s">
        <v>84</v>
      </c>
    </row>
    <row r="36" spans="1:11" ht="43.5" customHeight="1">
      <c r="A36" s="109"/>
      <c r="B36" s="10" t="s">
        <v>194</v>
      </c>
      <c r="C36" s="10" t="s">
        <v>195</v>
      </c>
      <c r="D36" s="20"/>
      <c r="E36" s="45" t="s">
        <v>196</v>
      </c>
      <c r="F36" s="18">
        <v>90</v>
      </c>
      <c r="G36" s="18"/>
      <c r="H36" s="18">
        <v>0</v>
      </c>
      <c r="I36" s="18">
        <f t="shared" si="0"/>
        <v>90</v>
      </c>
      <c r="J36" s="21">
        <v>0</v>
      </c>
      <c r="K36" s="18" t="s">
        <v>84</v>
      </c>
    </row>
    <row r="37" spans="1:11" ht="33.75" customHeight="1">
      <c r="A37" s="109" t="s">
        <v>197</v>
      </c>
      <c r="B37" s="11" t="s">
        <v>198</v>
      </c>
      <c r="C37" s="11" t="s">
        <v>199</v>
      </c>
      <c r="D37" s="20"/>
      <c r="E37" s="12" t="s">
        <v>200</v>
      </c>
      <c r="F37" s="18">
        <v>1</v>
      </c>
      <c r="G37" s="18"/>
      <c r="H37" s="18">
        <v>0</v>
      </c>
      <c r="I37" s="18">
        <v>1</v>
      </c>
      <c r="J37" s="18">
        <v>0</v>
      </c>
      <c r="K37" s="18" t="s">
        <v>84</v>
      </c>
    </row>
    <row r="38" spans="1:11" ht="33.75" customHeight="1">
      <c r="A38" s="109"/>
      <c r="B38" s="11" t="s">
        <v>201</v>
      </c>
      <c r="C38" s="11" t="s">
        <v>202</v>
      </c>
      <c r="D38" s="20"/>
      <c r="E38" s="12" t="s">
        <v>203</v>
      </c>
      <c r="F38" s="18">
        <v>1</v>
      </c>
      <c r="G38" s="18"/>
      <c r="H38" s="18">
        <v>0</v>
      </c>
      <c r="I38" s="18">
        <v>1</v>
      </c>
      <c r="J38" s="18">
        <v>0</v>
      </c>
      <c r="K38" s="18" t="s">
        <v>84</v>
      </c>
    </row>
    <row r="39" spans="1:11" ht="33.75" customHeight="1">
      <c r="A39" s="109"/>
      <c r="B39" s="11" t="s">
        <v>204</v>
      </c>
      <c r="C39" s="11" t="s">
        <v>205</v>
      </c>
      <c r="D39" s="20"/>
      <c r="E39" s="12" t="s">
        <v>206</v>
      </c>
      <c r="F39" s="18">
        <v>10</v>
      </c>
      <c r="G39" s="18"/>
      <c r="H39" s="18">
        <v>0</v>
      </c>
      <c r="I39" s="18">
        <v>10</v>
      </c>
      <c r="J39" s="18">
        <v>0</v>
      </c>
      <c r="K39" s="18" t="s">
        <v>84</v>
      </c>
    </row>
    <row r="40" spans="1:11" ht="33.75" customHeight="1">
      <c r="A40" s="109"/>
      <c r="B40" s="11" t="s">
        <v>207</v>
      </c>
      <c r="C40" s="11" t="s">
        <v>208</v>
      </c>
      <c r="D40" s="20"/>
      <c r="E40" s="12" t="s">
        <v>209</v>
      </c>
      <c r="F40" s="18">
        <v>1</v>
      </c>
      <c r="G40" s="18"/>
      <c r="H40" s="18">
        <v>0</v>
      </c>
      <c r="I40" s="18">
        <v>1</v>
      </c>
      <c r="J40" s="18">
        <v>0</v>
      </c>
      <c r="K40" s="18" t="s">
        <v>123</v>
      </c>
    </row>
    <row r="41" spans="1:11" ht="33.75" customHeight="1">
      <c r="A41" s="109"/>
      <c r="B41" s="11" t="s">
        <v>210</v>
      </c>
      <c r="C41" s="11" t="s">
        <v>211</v>
      </c>
      <c r="D41" s="20"/>
      <c r="E41" s="12" t="s">
        <v>212</v>
      </c>
      <c r="F41" s="18">
        <v>1</v>
      </c>
      <c r="G41" s="18"/>
      <c r="H41" s="18">
        <v>0</v>
      </c>
      <c r="I41" s="18">
        <v>1</v>
      </c>
      <c r="J41" s="18">
        <v>0</v>
      </c>
      <c r="K41" s="18" t="s">
        <v>84</v>
      </c>
    </row>
    <row r="42" spans="1:11" ht="33.75" customHeight="1">
      <c r="A42" s="109"/>
      <c r="B42" s="11" t="s">
        <v>213</v>
      </c>
      <c r="C42" s="11" t="s">
        <v>214</v>
      </c>
      <c r="D42" s="20"/>
      <c r="E42" s="12" t="s">
        <v>215</v>
      </c>
      <c r="F42" s="18">
        <v>8</v>
      </c>
      <c r="G42" s="18"/>
      <c r="H42" s="18">
        <v>1</v>
      </c>
      <c r="I42" s="18">
        <f>F42-H42</f>
        <v>7</v>
      </c>
      <c r="J42" s="18">
        <f>H42*100/F42</f>
        <v>12.5</v>
      </c>
      <c r="K42" s="18" t="s">
        <v>84</v>
      </c>
    </row>
    <row r="43" spans="1:11" ht="33.75" customHeight="1">
      <c r="A43" s="109"/>
      <c r="B43" s="11" t="s">
        <v>216</v>
      </c>
      <c r="C43" s="11" t="s">
        <v>217</v>
      </c>
      <c r="D43" s="20"/>
      <c r="E43" s="12" t="s">
        <v>218</v>
      </c>
      <c r="F43" s="18">
        <v>10</v>
      </c>
      <c r="G43" s="18"/>
      <c r="H43" s="18">
        <v>0</v>
      </c>
      <c r="I43" s="18">
        <f>F43-H43</f>
        <v>10</v>
      </c>
      <c r="J43" s="18">
        <f>H43*100/F43</f>
        <v>0</v>
      </c>
      <c r="K43" s="18" t="s">
        <v>84</v>
      </c>
    </row>
    <row r="44" spans="1:11" ht="33.75" customHeight="1">
      <c r="A44" s="109"/>
      <c r="B44" s="12" t="s">
        <v>219</v>
      </c>
      <c r="C44" s="11" t="s">
        <v>220</v>
      </c>
      <c r="D44" s="20"/>
      <c r="E44" s="12" t="s">
        <v>221</v>
      </c>
      <c r="F44" s="18">
        <v>10</v>
      </c>
      <c r="G44" s="18"/>
      <c r="H44" s="18">
        <v>0</v>
      </c>
      <c r="I44" s="18">
        <f>F44-H44</f>
        <v>10</v>
      </c>
      <c r="J44" s="18">
        <f>H44*100/F44</f>
        <v>0</v>
      </c>
      <c r="K44" s="18" t="s">
        <v>84</v>
      </c>
    </row>
    <row r="45" spans="1:11" ht="33.75" customHeight="1">
      <c r="A45" s="109" t="s">
        <v>222</v>
      </c>
      <c r="B45" s="11" t="s">
        <v>223</v>
      </c>
      <c r="C45" s="11" t="s">
        <v>224</v>
      </c>
      <c r="D45" s="20"/>
      <c r="E45" s="12" t="s">
        <v>225</v>
      </c>
      <c r="F45" s="18">
        <v>2</v>
      </c>
      <c r="G45" s="18"/>
      <c r="H45" s="18">
        <v>2</v>
      </c>
      <c r="I45" s="18">
        <v>0</v>
      </c>
      <c r="J45" s="21">
        <v>1</v>
      </c>
      <c r="K45" s="18" t="s">
        <v>84</v>
      </c>
    </row>
    <row r="46" spans="1:11" ht="33.75" customHeight="1">
      <c r="A46" s="109"/>
      <c r="B46" s="12" t="s">
        <v>226</v>
      </c>
      <c r="C46" s="11" t="s">
        <v>227</v>
      </c>
      <c r="D46" s="20"/>
      <c r="E46" s="12" t="s">
        <v>228</v>
      </c>
      <c r="F46" s="18">
        <v>1</v>
      </c>
      <c r="G46" s="18"/>
      <c r="H46" s="18">
        <v>0</v>
      </c>
      <c r="I46" s="18">
        <v>1</v>
      </c>
      <c r="J46" s="18"/>
      <c r="K46" s="18" t="s">
        <v>84</v>
      </c>
    </row>
    <row r="47" spans="1:11" ht="33.75" customHeight="1">
      <c r="A47" s="109"/>
      <c r="B47" s="12" t="s">
        <v>229</v>
      </c>
      <c r="C47" s="11" t="s">
        <v>230</v>
      </c>
      <c r="D47" s="20"/>
      <c r="E47" s="12" t="s">
        <v>231</v>
      </c>
      <c r="F47" s="18">
        <v>15</v>
      </c>
      <c r="G47" s="18"/>
      <c r="H47" s="18">
        <v>5</v>
      </c>
      <c r="I47" s="18">
        <f>F47-H47</f>
        <v>10</v>
      </c>
      <c r="J47" s="22">
        <f>H47*100/F47</f>
        <v>33.333333333333336</v>
      </c>
      <c r="K47" s="18" t="s">
        <v>84</v>
      </c>
    </row>
    <row r="48" spans="1:11" ht="33.75" customHeight="1">
      <c r="A48" s="109"/>
      <c r="B48" s="12" t="s">
        <v>232</v>
      </c>
      <c r="C48" s="11" t="s">
        <v>233</v>
      </c>
      <c r="D48" s="20"/>
      <c r="E48" s="12" t="s">
        <v>234</v>
      </c>
      <c r="F48" s="18">
        <v>5</v>
      </c>
      <c r="G48" s="18"/>
      <c r="H48" s="18">
        <v>2</v>
      </c>
      <c r="I48" s="18">
        <f>F48-H48</f>
        <v>3</v>
      </c>
      <c r="J48" s="18">
        <f>I48*100/F48</f>
        <v>60</v>
      </c>
      <c r="K48" s="18" t="s">
        <v>84</v>
      </c>
    </row>
    <row r="49" spans="1:11" ht="33.75" customHeight="1">
      <c r="A49" s="109" t="s">
        <v>235</v>
      </c>
      <c r="B49" s="11" t="s">
        <v>236</v>
      </c>
      <c r="C49" s="11" t="s">
        <v>237</v>
      </c>
      <c r="D49" s="20"/>
      <c r="E49" s="12" t="s">
        <v>238</v>
      </c>
      <c r="F49" s="18">
        <v>1</v>
      </c>
      <c r="G49" s="18"/>
      <c r="H49" s="18">
        <v>1</v>
      </c>
      <c r="I49" s="18">
        <f>F49-H49</f>
        <v>0</v>
      </c>
      <c r="J49" s="21">
        <v>1</v>
      </c>
      <c r="K49" s="18" t="s">
        <v>84</v>
      </c>
    </row>
    <row r="50" spans="1:11" ht="33.75" customHeight="1">
      <c r="A50" s="109"/>
      <c r="B50" s="11" t="s">
        <v>239</v>
      </c>
      <c r="C50" s="11" t="s">
        <v>240</v>
      </c>
      <c r="D50" s="20"/>
      <c r="E50" s="12" t="s">
        <v>241</v>
      </c>
      <c r="F50" s="18">
        <v>7</v>
      </c>
      <c r="G50" s="18"/>
      <c r="H50" s="18">
        <v>26</v>
      </c>
      <c r="I50" s="18">
        <f t="shared" ref="I50:I55" si="2">F50-H50</f>
        <v>-19</v>
      </c>
      <c r="J50" s="21">
        <v>1</v>
      </c>
      <c r="K50" s="18" t="s">
        <v>84</v>
      </c>
    </row>
    <row r="51" spans="1:11" ht="33.75" customHeight="1">
      <c r="A51" s="109"/>
      <c r="B51" s="11" t="s">
        <v>242</v>
      </c>
      <c r="C51" s="11" t="s">
        <v>243</v>
      </c>
      <c r="D51" s="20"/>
      <c r="E51" s="12" t="s">
        <v>244</v>
      </c>
      <c r="F51" s="18">
        <v>1</v>
      </c>
      <c r="G51" s="18"/>
      <c r="H51" s="18">
        <v>0</v>
      </c>
      <c r="I51" s="18">
        <f t="shared" si="2"/>
        <v>1</v>
      </c>
      <c r="J51" s="18">
        <v>0</v>
      </c>
      <c r="K51" s="18" t="s">
        <v>147</v>
      </c>
    </row>
    <row r="52" spans="1:11" ht="33.75" customHeight="1">
      <c r="A52" s="109"/>
      <c r="B52" s="11" t="s">
        <v>245</v>
      </c>
      <c r="C52" s="11" t="s">
        <v>246</v>
      </c>
      <c r="D52" s="20"/>
      <c r="E52" s="12" t="s">
        <v>247</v>
      </c>
      <c r="F52" s="18">
        <v>1</v>
      </c>
      <c r="G52" s="18"/>
      <c r="H52" s="18">
        <v>1</v>
      </c>
      <c r="I52" s="18">
        <f t="shared" si="2"/>
        <v>0</v>
      </c>
      <c r="J52" s="21">
        <v>1</v>
      </c>
      <c r="K52" s="18" t="s">
        <v>147</v>
      </c>
    </row>
    <row r="53" spans="1:11" ht="33.75" customHeight="1">
      <c r="A53" s="109"/>
      <c r="B53" s="12" t="s">
        <v>248</v>
      </c>
      <c r="C53" s="11" t="s">
        <v>249</v>
      </c>
      <c r="D53" s="20"/>
      <c r="E53" s="12" t="s">
        <v>250</v>
      </c>
      <c r="F53" s="18">
        <v>1</v>
      </c>
      <c r="G53" s="18"/>
      <c r="H53" s="18">
        <v>0</v>
      </c>
      <c r="I53" s="18">
        <f t="shared" si="2"/>
        <v>1</v>
      </c>
      <c r="J53" s="21">
        <v>1</v>
      </c>
      <c r="K53" s="18" t="s">
        <v>147</v>
      </c>
    </row>
    <row r="54" spans="1:11" ht="33.75" customHeight="1">
      <c r="A54" s="109"/>
      <c r="B54" s="12" t="s">
        <v>251</v>
      </c>
      <c r="C54" s="11" t="s">
        <v>252</v>
      </c>
      <c r="D54" s="20"/>
      <c r="E54" s="12" t="s">
        <v>253</v>
      </c>
      <c r="F54" s="18">
        <v>90</v>
      </c>
      <c r="G54" s="18"/>
      <c r="H54" s="18">
        <v>0</v>
      </c>
      <c r="I54" s="18">
        <f t="shared" si="2"/>
        <v>90</v>
      </c>
      <c r="J54" s="18">
        <v>0</v>
      </c>
      <c r="K54" s="18" t="s">
        <v>147</v>
      </c>
    </row>
    <row r="55" spans="1:11" ht="48" customHeight="1">
      <c r="A55" s="13" t="s">
        <v>254</v>
      </c>
      <c r="B55" s="14" t="s">
        <v>255</v>
      </c>
      <c r="C55" s="14" t="s">
        <v>256</v>
      </c>
      <c r="D55" s="20"/>
      <c r="E55" s="46" t="s">
        <v>257</v>
      </c>
      <c r="F55" s="7">
        <v>1</v>
      </c>
      <c r="G55" s="7"/>
      <c r="H55" s="7">
        <v>1</v>
      </c>
      <c r="I55" s="18">
        <f t="shared" si="2"/>
        <v>0</v>
      </c>
      <c r="J55" s="23">
        <v>1</v>
      </c>
      <c r="K55" s="7" t="s">
        <v>84</v>
      </c>
    </row>
  </sheetData>
  <mergeCells count="31">
    <mergeCell ref="C1:K1"/>
    <mergeCell ref="G2:H2"/>
    <mergeCell ref="I2:K2"/>
    <mergeCell ref="F2:F3"/>
    <mergeCell ref="E2:E3"/>
    <mergeCell ref="D2:D3"/>
    <mergeCell ref="C2:C3"/>
    <mergeCell ref="G26:H26"/>
    <mergeCell ref="I26:K26"/>
    <mergeCell ref="F26:F27"/>
    <mergeCell ref="E26:E27"/>
    <mergeCell ref="D26:D27"/>
    <mergeCell ref="C26:C27"/>
    <mergeCell ref="B8:B9"/>
    <mergeCell ref="A10:A15"/>
    <mergeCell ref="B10:B11"/>
    <mergeCell ref="A4:A9"/>
    <mergeCell ref="B4:B7"/>
    <mergeCell ref="B14:B15"/>
    <mergeCell ref="A16:A17"/>
    <mergeCell ref="B16:B17"/>
    <mergeCell ref="B12:B13"/>
    <mergeCell ref="B26:B27"/>
    <mergeCell ref="A26:A27"/>
    <mergeCell ref="A45:A48"/>
    <mergeCell ref="A49:A54"/>
    <mergeCell ref="A18:A23"/>
    <mergeCell ref="B18:B20"/>
    <mergeCell ref="B21:B23"/>
    <mergeCell ref="A28:A36"/>
    <mergeCell ref="A37:A44"/>
  </mergeCells>
  <pageMargins left="0.7" right="0.7" top="0.75" bottom="0.75" header="0.3" footer="0.3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ff57b53f-0493-42a0-86f6-b9b1333ab06d">
      <Terms xmlns="http://schemas.microsoft.com/office/infopath/2007/PartnerControls"/>
    </lcf76f155ced4ddcb4097134ff3c332f>
    <ProjectTypeSubType2 xmlns="b8caa731-411c-4ce8-a2a6-5b517e250d33" xsi:nil="true"/>
    <Phase xmlns="b8caa731-411c-4ce8-a2a6-5b517e250d33" xsi:nil="true"/>
    <ProjectTitle xmlns="b8caa731-411c-4ce8-a2a6-5b517e250d33" xsi:nil="true"/>
    <ProjectTypeSubType1 xmlns="b8caa731-411c-4ce8-a2a6-5b517e250d33" xsi:nil="true"/>
    <DocClassification xmlns="b8caa731-411c-4ce8-a2a6-5b517e250d33" xsi:nil="true"/>
    <ProjectType xmlns="b8caa731-411c-4ce8-a2a6-5b517e250d33" xsi:nil="true"/>
    <GEFCountry xmlns="ceb00776-aa5c-4fc8-b6fe-5f035152e4b6" xsi:nil="true"/>
    <Classification xmlns="ceb00776-aa5c-4fc8-b6fe-5f035152e4b6" xsi:nil="true"/>
    <Country1 xmlns="ceb00776-aa5c-4fc8-b6fe-5f035152e4b6" xsi:nil="true"/>
    <DocPrefix xmlns="ceb00776-aa5c-4fc8-b6fe-5f035152e4b6" xsi:nil="true"/>
    <GEFID xmlns="ceb00776-aa5c-4fc8-b6fe-5f035152e4b6" xsi:nil="true"/>
    <ProjectType xmlns="ceb00776-aa5c-4fc8-b6fe-5f035152e4b6" xsi:nil="true"/>
    <DocCategory xmlns="b8caa731-411c-4ce8-a2a6-5b517e250d33" xsi:nil="true"/>
    <GEFProjectID xmlns="ceb00776-aa5c-4fc8-b6fe-5f035152e4b6" xsi:nil="true"/>
    <DocActive xmlns="ceb00776-aa5c-4fc8-b6fe-5f035152e4b6">Active</DocActive>
    <DocCategory xmlns="ceb00776-aa5c-4fc8-b6fe-5f035152e4b6" xsi:nil="true"/>
    <FocalArea xmlns="b8caa731-411c-4ce8-a2a6-5b517e250d33" xsi:nil="true"/>
    <FocalArea xmlns="ceb00776-aa5c-4fc8-b6fe-5f035152e4b6" xsi:nil="true"/>
    <ProjectStatus xmlns="b8caa731-411c-4ce8-a2a6-5b517e250d33" xsi:nil="true"/>
    <DocType xmlns="ceb00776-aa5c-4fc8-b6fe-5f035152e4b6" xsi:nil="true"/>
    <ProjectTitle xmlns="ceb00776-aa5c-4fc8-b6fe-5f035152e4b6" xsi:nil="true"/>
    <RecordStatus xmlns="b8caa731-411c-4ce8-a2a6-5b517e250d33">Active</RecordStatus>
    <TrustFundType xmlns="ceb00776-aa5c-4fc8-b6fe-5f035152e4b6" xsi:nil="true"/>
    <DocumentTitle xmlns="ceb00776-aa5c-4fc8-b6fe-5f035152e4b6" xsi:nil="true"/>
    <GEFID xmlns="b8caa731-411c-4ce8-a2a6-5b517e250d33" xsi:nil="true"/>
    <TrustFund xmlns="b8caa731-411c-4ce8-a2a6-5b517e250d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F Documents Content Type" ma:contentTypeID="0x01010000FE34C145B86045B63DA32DFB8FDDBE00F30692405A985C4A8B0A6D5A715BB992" ma:contentTypeVersion="28" ma:contentTypeDescription="" ma:contentTypeScope="" ma:versionID="0cad12d6bf3e251d40c7107c62dad9a9">
  <xsd:schema xmlns:xsd="http://www.w3.org/2001/XMLSchema" xmlns:xs="http://www.w3.org/2001/XMLSchema" xmlns:p="http://schemas.microsoft.com/office/2006/metadata/properties" xmlns:ns2="ceb00776-aa5c-4fc8-b6fe-5f035152e4b6" xmlns:ns3="c7ede9f9-c657-4e65-88e7-7be717847d9e" xmlns:ns4="3e02667f-0271-471b-bd6e-11a2e16def1d" xmlns:ns5="ff57b53f-0493-42a0-86f6-b9b1333ab06d" xmlns:ns6="b8caa731-411c-4ce8-a2a6-5b517e250d33" targetNamespace="http://schemas.microsoft.com/office/2006/metadata/properties" ma:root="true" ma:fieldsID="a66909d60abafbe0d1ff022b6d7a6318" ns2:_="" ns3:_="" ns4:_="" ns5:_="" ns6:_="">
    <xsd:import namespace="ceb00776-aa5c-4fc8-b6fe-5f035152e4b6"/>
    <xsd:import namespace="c7ede9f9-c657-4e65-88e7-7be717847d9e"/>
    <xsd:import namespace="3e02667f-0271-471b-bd6e-11a2e16def1d"/>
    <xsd:import namespace="ff57b53f-0493-42a0-86f6-b9b1333ab06d"/>
    <xsd:import namespace="b8caa731-411c-4ce8-a2a6-5b517e250d33"/>
    <xsd:element name="properties">
      <xsd:complexType>
        <xsd:sequence>
          <xsd:element name="documentManagement">
            <xsd:complexType>
              <xsd:all>
                <xsd:element ref="ns2:Classification" minOccurs="0"/>
                <xsd:element ref="ns2:Country1" minOccurs="0"/>
                <xsd:element ref="ns2:DocActive" minOccurs="0"/>
                <xsd:element ref="ns2:DocCategory" minOccurs="0"/>
                <xsd:element ref="ns2:DocPrefix" minOccurs="0"/>
                <xsd:element ref="ns2:DocType" minOccurs="0"/>
                <xsd:element ref="ns2:DocumentTitle" minOccurs="0"/>
                <xsd:element ref="ns2:FocalArea" minOccurs="0"/>
                <xsd:element ref="ns2:GEFID" minOccurs="0"/>
                <xsd:element ref="ns2:ProjectTitle" minOccurs="0"/>
                <xsd:element ref="ns2:ProjectType" minOccurs="0"/>
                <xsd:element ref="ns2:TrustFundType" minOccurs="0"/>
                <xsd:element ref="ns3:MediaServiceMetadata" minOccurs="0"/>
                <xsd:element ref="ns3:MediaServiceFastMetadata" minOccurs="0"/>
                <xsd:element ref="ns4:TaxCatchAll" minOccurs="0"/>
                <xsd:element ref="ns2:GEFCountry" minOccurs="0"/>
                <xsd:element ref="ns2:GEFProjectID" minOccurs="0"/>
                <xsd:element ref="ns5:MediaServiceAutoTags" minOccurs="0"/>
                <xsd:element ref="ns5:MediaServiceOCR" minOccurs="0"/>
                <xsd:element ref="ns6:SharedWithUsers" minOccurs="0"/>
                <xsd:element ref="ns6:SharedWithDetail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Location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  <xsd:element ref="ns6:ProjectTypeSubType1" minOccurs="0"/>
                <xsd:element ref="ns6:ProjectTypeSubType2" minOccurs="0"/>
                <xsd:element ref="ns6:DocCategory" minOccurs="0"/>
                <xsd:element ref="ns6:DocClassification" minOccurs="0"/>
                <xsd:element ref="ns6:FocalArea" minOccurs="0"/>
                <xsd:element ref="ns6:GEFID" minOccurs="0"/>
                <xsd:element ref="ns6:Phase" minOccurs="0"/>
                <xsd:element ref="ns6:ProjectStatus" minOccurs="0"/>
                <xsd:element ref="ns6:ProjectTitle" minOccurs="0"/>
                <xsd:element ref="ns6:ProjectType" minOccurs="0"/>
                <xsd:element ref="ns6:RecordStatus" minOccurs="0"/>
                <xsd:element ref="ns6:TrustF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00776-aa5c-4fc8-b6fe-5f035152e4b6" elementFormDefault="qualified">
    <xsd:import namespace="http://schemas.microsoft.com/office/2006/documentManagement/types"/>
    <xsd:import namespace="http://schemas.microsoft.com/office/infopath/2007/PartnerControls"/>
    <xsd:element name="Classification" ma:index="8" nillable="true" ma:displayName="Classification" ma:internalName="Classification">
      <xsd:simpleType>
        <xsd:restriction base="dms:Text">
          <xsd:maxLength value="255"/>
        </xsd:restriction>
      </xsd:simpleType>
    </xsd:element>
    <xsd:element name="Country1" ma:index="9" nillable="true" ma:displayName="Country" ma:internalName="Country1">
      <xsd:simpleType>
        <xsd:restriction base="dms:Text">
          <xsd:maxLength value="255"/>
        </xsd:restriction>
      </xsd:simpleType>
    </xsd:element>
    <xsd:element name="DocActive" ma:index="10" nillable="true" ma:displayName="DocActive" ma:default="Active" ma:format="Dropdown" ma:internalName="DocActive" ma:readOnly="false">
      <xsd:simpleType>
        <xsd:restriction base="dms:Choice">
          <xsd:enumeration value="Active"/>
          <xsd:enumeration value="InActive"/>
        </xsd:restriction>
      </xsd:simpleType>
    </xsd:element>
    <xsd:element name="DocCategory" ma:index="11" nillable="true" ma:displayName="DocCategory" ma:internalName="DocCategory">
      <xsd:simpleType>
        <xsd:restriction base="dms:Text">
          <xsd:maxLength value="255"/>
        </xsd:restriction>
      </xsd:simpleType>
    </xsd:element>
    <xsd:element name="DocPrefix" ma:index="12" nillable="true" ma:displayName="DocPrefix" ma:internalName="DocPrefix">
      <xsd:simpleType>
        <xsd:restriction base="dms:Text">
          <xsd:maxLength value="255"/>
        </xsd:restriction>
      </xsd:simpleType>
    </xsd:element>
    <xsd:element name="DocType" ma:index="13" nillable="true" ma:displayName="DocType" ma:internalName="DocType">
      <xsd:simpleType>
        <xsd:restriction base="dms:Text">
          <xsd:maxLength value="255"/>
        </xsd:restriction>
      </xsd:simpleType>
    </xsd:element>
    <xsd:element name="DocumentTitle" ma:index="14" nillable="true" ma:displayName="DocumentTitle" ma:internalName="DocumentTitle">
      <xsd:simpleType>
        <xsd:restriction base="dms:Text">
          <xsd:maxLength value="255"/>
        </xsd:restriction>
      </xsd:simpleType>
    </xsd:element>
    <xsd:element name="FocalArea" ma:index="15" nillable="true" ma:displayName="FocalArea" ma:internalName="FocalArea">
      <xsd:simpleType>
        <xsd:restriction base="dms:Text">
          <xsd:maxLength value="255"/>
        </xsd:restriction>
      </xsd:simpleType>
    </xsd:element>
    <xsd:element name="GEFID" ma:index="16" nillable="true" ma:displayName="GEFID" ma:internalName="GEFID">
      <xsd:simpleType>
        <xsd:restriction base="dms:Text">
          <xsd:maxLength value="255"/>
        </xsd:restriction>
      </xsd:simpleType>
    </xsd:element>
    <xsd:element name="ProjectTitle" ma:index="17" nillable="true" ma:displayName="ProjectTitle" ma:internalName="ProjectTitle" ma:readOnly="false">
      <xsd:simpleType>
        <xsd:restriction base="dms:Note">
          <xsd:maxLength value="255"/>
        </xsd:restriction>
      </xsd:simpleType>
    </xsd:element>
    <xsd:element name="ProjectType" ma:index="18" nillable="true" ma:displayName="ProjectType" ma:internalName="ProjectType">
      <xsd:simpleType>
        <xsd:restriction base="dms:Text">
          <xsd:maxLength value="255"/>
        </xsd:restriction>
      </xsd:simpleType>
    </xsd:element>
    <xsd:element name="TrustFundType" ma:index="19" nillable="true" ma:displayName="TrustFundType" ma:internalName="TrustFundType">
      <xsd:simpleType>
        <xsd:restriction base="dms:Text">
          <xsd:maxLength value="255"/>
        </xsd:restriction>
      </xsd:simpleType>
    </xsd:element>
    <xsd:element name="GEFCountry" ma:index="23" nillable="true" ma:displayName="GEFCountry" ma:internalName="GEFCountry">
      <xsd:simpleType>
        <xsd:restriction base="dms:Note"/>
      </xsd:simpleType>
    </xsd:element>
    <xsd:element name="GEFProjectID" ma:index="24" nillable="true" ma:displayName="GEFProjectID" ma:internalName="GEFProjec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de9f9-c657-4e65-88e7-7be717847d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a0844f6-a59b-4fa4-b58a-6bc4e72871bd}" ma:internalName="TaxCatchAll" ma:showField="CatchAllData" ma:web="ceb00776-aa5c-4fc8-b6fe-5f035152e4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7b53f-0493-42a0-86f6-b9b1333ab06d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5" nillable="true" ma:displayName="MediaServiceAutoTags" ma:internalName="MediaServiceAutoTags" ma:readOnly="true">
      <xsd:simpleType>
        <xsd:restriction base="dms:Text"/>
      </xsd:simpleType>
    </xsd:element>
    <xsd:element name="MediaServiceOCR" ma:index="2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aa731-411c-4ce8-a2a6-5b517e250d33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rojectTypeSubType1" ma:index="40" nillable="true" ma:displayName="ProjectTypeSubType1" ma:internalName="ProjectTypeSubType1">
      <xsd:simpleType>
        <xsd:restriction base="dms:Text">
          <xsd:maxLength value="255"/>
        </xsd:restriction>
      </xsd:simpleType>
    </xsd:element>
    <xsd:element name="ProjectTypeSubType2" ma:index="41" nillable="true" ma:displayName="ProjectTypeSubType2" ma:internalName="ProjectTypeSubType2">
      <xsd:simpleType>
        <xsd:restriction base="dms:Text">
          <xsd:maxLength value="255"/>
        </xsd:restriction>
      </xsd:simpleType>
    </xsd:element>
    <xsd:element name="DocCategory" ma:index="42" nillable="true" ma:displayName="DocCategory" ma:default="" ma:internalName="DocCategory0">
      <xsd:simpleType>
        <xsd:restriction base="dms:Text">
          <xsd:maxLength value="255"/>
        </xsd:restriction>
      </xsd:simpleType>
    </xsd:element>
    <xsd:element name="DocClassification" ma:index="43" nillable="true" ma:displayName="DocClassification" ma:default="" ma:internalName="DocClassification">
      <xsd:simpleType>
        <xsd:restriction base="dms:Text">
          <xsd:maxLength value="255"/>
        </xsd:restriction>
      </xsd:simpleType>
    </xsd:element>
    <xsd:element name="FocalArea" ma:index="44" nillable="true" ma:displayName="FocalArea" ma:default="" ma:internalName="FocalArea0">
      <xsd:simpleType>
        <xsd:restriction base="dms:Text">
          <xsd:maxLength value="255"/>
        </xsd:restriction>
      </xsd:simpleType>
    </xsd:element>
    <xsd:element name="GEFID" ma:index="45" nillable="true" ma:displayName="GEFID" ma:default="" ma:internalName="GEFID0">
      <xsd:simpleType>
        <xsd:restriction base="dms:Text">
          <xsd:maxLength value="255"/>
        </xsd:restriction>
      </xsd:simpleType>
    </xsd:element>
    <xsd:element name="Phase" ma:index="46" nillable="true" ma:displayName="Phase" ma:default="" ma:indexed="true" ma:internalName="Phase">
      <xsd:simpleType>
        <xsd:restriction base="dms:Text">
          <xsd:maxLength value="255"/>
        </xsd:restriction>
      </xsd:simpleType>
    </xsd:element>
    <xsd:element name="ProjectStatus" ma:index="47" nillable="true" ma:displayName="ProjectStatus" ma:default="" ma:internalName="ProjectStatus">
      <xsd:simpleType>
        <xsd:restriction base="dms:Text">
          <xsd:maxLength value="255"/>
        </xsd:restriction>
      </xsd:simpleType>
    </xsd:element>
    <xsd:element name="ProjectTitle" ma:index="48" nillable="true" ma:displayName="ProjectTitle" ma:default="" ma:internalName="ProjectTitle0">
      <xsd:simpleType>
        <xsd:restriction base="dms:Text">
          <xsd:maxLength value="255"/>
        </xsd:restriction>
      </xsd:simpleType>
    </xsd:element>
    <xsd:element name="ProjectType" ma:index="49" nillable="true" ma:displayName="ProjectType" ma:default="" ma:internalName="ProjectType0">
      <xsd:simpleType>
        <xsd:restriction base="dms:Text">
          <xsd:maxLength value="255"/>
        </xsd:restriction>
      </xsd:simpleType>
    </xsd:element>
    <xsd:element name="RecordStatus" ma:index="50" nillable="true" ma:displayName="RecordStatus" ma:default="Active" ma:format="Dropdown" ma:internalName="RecordStatus">
      <xsd:simpleType>
        <xsd:restriction base="dms:Choice">
          <xsd:enumeration value="Active"/>
          <xsd:enumeration value="InActive"/>
        </xsd:restriction>
      </xsd:simpleType>
    </xsd:element>
    <xsd:element name="TrustFund" ma:index="51" nillable="true" ma:displayName="TrustFund" ma:default="" ma:internalName="TrustFun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F9700-C138-4887-9943-6FEE3D7798C5}"/>
</file>

<file path=customXml/itemProps2.xml><?xml version="1.0" encoding="utf-8"?>
<ds:datastoreItem xmlns:ds="http://schemas.openxmlformats.org/officeDocument/2006/customXml" ds:itemID="{9F5B7AEC-3B20-4501-8465-EA93003A79E4}"/>
</file>

<file path=customXml/itemProps3.xml><?xml version="1.0" encoding="utf-8"?>
<ds:datastoreItem xmlns:ds="http://schemas.openxmlformats.org/officeDocument/2006/customXml" ds:itemID="{30AAFDB3-E046-4A89-BC68-83A4EE56E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KAPOOR Anil</dc:creator>
  <cp:keywords/>
  <dc:description/>
  <cp:lastModifiedBy/>
  <cp:revision/>
  <dcterms:created xsi:type="dcterms:W3CDTF">2023-01-30T18:30:31Z</dcterms:created>
  <dcterms:modified xsi:type="dcterms:W3CDTF">2026-09-04T10:33:54Z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0x01010000FE34C145B86045B63DA32DFB8FDDBE00F30692405A985C4A8B0A6D5A715BB992</vt:lpwstr>
  </property>
  <property fmtid="{D5CDD505-2E9C-101B-9397-08002B2CF9AE}" pid="3" name="MediaServiceImageTags">
    <vt:lpwstr/>
  </property>
  <property fmtid="{D5CDD505-2E9C-101B-9397-08002B2CF9AE}" pid="4" name="GEF_Agencies">
    <vt:lpwstr/>
  </property>
  <property fmtid="{D5CDD505-2E9C-101B-9397-08002B2CF9AE}" pid="5" name="GEF_DocumentPrefix">
    <vt:lpwstr>Project Implementation Report (PIR)</vt:lpwstr>
  </property>
  <property fmtid="{D5CDD505-2E9C-101B-9397-08002B2CF9AE}" pid="6" name="GEF_Phase">
    <vt:lpwstr>GEF - 7</vt:lpwstr>
  </property>
  <property fmtid="{D5CDD505-2E9C-101B-9397-08002B2CF9AE}" pid="7" name="GEF_ProjectTypeSubType2">
    <vt:lpwstr/>
  </property>
  <property fmtid="{D5CDD505-2E9C-101B-9397-08002B2CF9AE}" pid="8" name="GEF_ID">
    <vt:lpwstr>10404</vt:lpwstr>
  </property>
  <property fmtid="{D5CDD505-2E9C-101B-9397-08002B2CF9AE}" pid="9" name="GEF_TrustFund">
    <vt:lpwstr>GET</vt:lpwstr>
  </property>
  <property fmtid="{D5CDD505-2E9C-101B-9397-08002B2CF9AE}" pid="10" name="GEF_Country">
    <vt:lpwstr>Global (Guatemala, Peru, Chile, Argentina, Congo DR, Tanzania, Kenya, Thailand, Nepal, Cook Islands, Fiji)</vt:lpwstr>
  </property>
  <property fmtid="{D5CDD505-2E9C-101B-9397-08002B2CF9AE}" pid="11" name="GEF_ProjectType">
    <vt:lpwstr>FSP</vt:lpwstr>
  </property>
  <property fmtid="{D5CDD505-2E9C-101B-9397-08002B2CF9AE}" pid="12" name="GEF_DocumentCategory">
    <vt:lpwstr>M and E Document</vt:lpwstr>
  </property>
  <property fmtid="{D5CDD505-2E9C-101B-9397-08002B2CF9AE}" pid="13" name="GEF_DocumentClassification">
    <vt:lpwstr>Public</vt:lpwstr>
  </property>
  <property fmtid="{D5CDD505-2E9C-101B-9397-08002B2CF9AE}" pid="14" name="GEF_DocumentType">
    <vt:lpwstr>PIR 4</vt:lpwstr>
  </property>
  <property fmtid="{D5CDD505-2E9C-101B-9397-08002B2CF9AE}" pid="15" name="GEF_ProjectID">
    <vt:lpwstr>694e798f-62eb-e911-a845-000d3a375321</vt:lpwstr>
  </property>
  <property fmtid="{D5CDD505-2E9C-101B-9397-08002B2CF9AE}" pid="16" name="GEF_ProjectTitle">
    <vt:lpwstr>Inclusive Conservation Initiative</vt:lpwstr>
  </property>
  <property fmtid="{D5CDD505-2E9C-101B-9397-08002B2CF9AE}" pid="17" name="GEF_FocalArea">
    <vt:lpwstr>Biodiversity</vt:lpwstr>
  </property>
  <property fmtid="{D5CDD505-2E9C-101B-9397-08002B2CF9AE}" pid="18" name="GEF_ProjectTypeSubType1">
    <vt:lpwstr/>
  </property>
  <property fmtid="{D5CDD505-2E9C-101B-9397-08002B2CF9AE}" pid="19" name="GEF_DocumentTitle">
    <vt:lpwstr>ICI GEF Core Indicator Tracker_FY26_July 25- June 26</vt:lpwstr>
  </property>
</Properties>
</file>