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unfao-my.sharepoint.com/personal/chancelyne_wulseh_fao_org/Documents/Documents/Junior Consultant _OCB-GEF/PIRs/PIR 2025/Finalized PIR 2025/"/>
    </mc:Choice>
  </mc:AlternateContent>
  <xr:revisionPtr revIDLastSave="147" documentId="8_{FC854504-737D-4DC2-B8DD-00EA07BACFA9}" xr6:coauthVersionLast="47" xr6:coauthVersionMax="47" xr10:uidLastSave="{EC0B7437-2E93-4ABB-822D-72CDB03CB9EA}"/>
  <bookViews>
    <workbookView xWindow="28680" yWindow="-120" windowWidth="29040" windowHeight="15720" tabRatio="775" activeTab="1" xr2:uid="{00000000-000D-0000-FFFF-FFFF00000000}"/>
  </bookViews>
  <sheets>
    <sheet name="Table of Contents" sheetId="1" r:id="rId1"/>
    <sheet name="1. Basic project data" sheetId="2" r:id="rId2"/>
    <sheet name="_Calc" sheetId="3" state="hidden" r:id="rId3"/>
    <sheet name="Countries" sheetId="4" state="hidden" r:id="rId4"/>
    <sheet name="TypeofTrustFund" sheetId="5" state="hidden" r:id="rId5"/>
    <sheet name="FocalArea" sheetId="6" state="hidden" r:id="rId6"/>
    <sheet name="2. Progress towards outcomes" sheetId="7" r:id="rId7"/>
    <sheet name="3. Implementation Progress" sheetId="8" r:id="rId8"/>
    <sheet name="4. Summary_Progress &amp; Challenge" sheetId="9" r:id="rId9"/>
    <sheet name="5. ESS Risk" sheetId="10" r:id="rId10"/>
    <sheet name="6. Risks to the Project" sheetId="11" r:id="rId11"/>
    <sheet name="7. Follow-up on Mid-term review" sheetId="12" r:id="rId12"/>
    <sheet name="8. Minor project amendments" sheetId="13" r:id="rId13"/>
    <sheet name="9. Stakeholders' Engagement" sheetId="14" r:id="rId14"/>
    <sheet name="10. Gender Mainstreaming" sheetId="15" r:id="rId15"/>
    <sheet name="11. Knowledge Management" sheetId="16" r:id="rId16"/>
    <sheet name="12. Indigenous &amp; Local Involve." sheetId="17" r:id="rId17"/>
    <sheet name="13. Co-Financing Table" sheetId="18" r:id="rId18"/>
    <sheet name="14. GEO Location" sheetId="19" r:id="rId19"/>
    <sheet name="GEF-6&amp;7 LDCF Core Indicators" sheetId="21" r:id="rId20"/>
    <sheet name="Annex" sheetId="22" r:id="rId21"/>
  </sheets>
  <definedNames>
    <definedName name="Countries">Countries!$A$2:$A$250</definedName>
    <definedName name="DevCells" localSheetId="6">'2. Progress towards outcomes'!#REF!</definedName>
    <definedName name="DevCells">#REF!</definedName>
    <definedName name="DevRatings" localSheetId="6">'2. Progress towards outcomes'!#REF!</definedName>
    <definedName name="DevRatings">#REF!</definedName>
    <definedName name="DevScore" localSheetId="6">#REF!</definedName>
    <definedName name="DevScore">_Calc!$D$20</definedName>
    <definedName name="ImpCells">'3. Implementation Progress'!$D$65:$M$67</definedName>
    <definedName name="ImpRatings">'3. Implementation Progress'!$D$65:$M$67</definedName>
    <definedName name="ImpScore" localSheetId="6">#REF!</definedName>
    <definedName name="ImpScore">_Calc!$D$21</definedName>
    <definedName name="NumRating" localSheetId="6">#REF!</definedName>
    <definedName name="NumRating">_Calc!$B$2:$B$9</definedName>
    <definedName name="_xlnm.Print_Area" localSheetId="1">'1. Basic project data'!$A$1:$J$87</definedName>
    <definedName name="_xlnm.Print_Area" localSheetId="14">'10. Gender Mainstreaming'!$A$1:$K$25</definedName>
    <definedName name="_xlnm.Print_Area" localSheetId="15">'11. Knowledge Management'!$A$1:$K$54</definedName>
    <definedName name="_xlnm.Print_Area" localSheetId="16">'12. Indigenous &amp; Local Involve.'!$A$1:$K$53</definedName>
    <definedName name="_xlnm.Print_Area" localSheetId="17">'13. Co-Financing Table'!$A$1:$Q$25</definedName>
    <definedName name="_xlnm.Print_Area" localSheetId="18">'14. GEO Location'!$A$1:$J$25</definedName>
    <definedName name="_xlnm.Print_Area" localSheetId="6">'2. Progress towards outcomes'!$A$1:$J$44</definedName>
    <definedName name="_xlnm.Print_Area" localSheetId="8">'4. Summary_Progress &amp; Challenge'!$A$1:$L$45</definedName>
    <definedName name="_xlnm.Print_Area" localSheetId="9">'5. ESS Risk'!$A$1:$K$56</definedName>
    <definedName name="_xlnm.Print_Area" localSheetId="10">'6. Risks to the Project'!$A$1:$P$57</definedName>
    <definedName name="_xlnm.Print_Area" localSheetId="11">'7. Follow-up on Mid-term review'!$A$1:$K$47</definedName>
    <definedName name="_xlnm.Print_Area" localSheetId="12">'8. Minor project amendments'!$A$1:$K$53</definedName>
    <definedName name="_xlnm.Print_Area" localSheetId="13">'9. Stakeholders'' Engagement'!$A$1:$L$30</definedName>
    <definedName name="_xlnm.Print_Area" localSheetId="20">Annex!$A$1:$A$32</definedName>
    <definedName name="_xlnm.Print_Area" localSheetId="19">'GEF-6&amp;7 LDCF Core Indicators'!$A$1:$K$57</definedName>
    <definedName name="_xlnm.Print_Area" localSheetId="0">'Table of Contents'!$A$1:$K$32</definedName>
    <definedName name="TxtRating" localSheetId="6">#REF!</definedName>
    <definedName name="TxtRating">_Calc!$A$2:$A$9</definedName>
    <definedName name="Weights" localSheetId="6">#REF!</definedName>
    <definedName name="Weights">_Calc!$E$14:$I$14</definedName>
    <definedName name="Weights2" localSheetId="6">#REF!</definedName>
    <definedName name="Weights2">_Calc!$E$17:$H$17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3" l="1" a="1"/>
  <c r="D21" i="3" s="1"/>
  <c r="K19" i="18"/>
  <c r="E25" i="2" s="1"/>
  <c r="N19" i="18"/>
  <c r="E26" i="2" s="1"/>
  <c r="D20" i="7"/>
  <c r="C20" i="7"/>
  <c r="D20" i="3" s="1" a="1"/>
  <c r="D20" i="3" s="1"/>
  <c r="B20" i="7"/>
  <c r="E35" i="2"/>
  <c r="B25" i="1"/>
  <c r="B24" i="1"/>
  <c r="B23" i="1"/>
  <c r="B22" i="1"/>
  <c r="B21" i="1"/>
  <c r="B20" i="1"/>
  <c r="B19" i="1"/>
  <c r="B18" i="1"/>
  <c r="B17" i="1"/>
  <c r="B16" i="1"/>
  <c r="B15" i="1"/>
  <c r="B14" i="1"/>
  <c r="B13" i="1"/>
  <c r="B12" i="1"/>
  <c r="B11" i="1"/>
  <c r="B10" i="1"/>
  <c r="E3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<sst xmlns="http://schemas.openxmlformats.org/spreadsheetml/2006/main" count="899" uniqueCount="764">
  <si>
    <t>FAO-GEF Project Implementation Report</t>
  </si>
  <si>
    <t>2025 – Revised Template</t>
  </si>
  <si>
    <t>Period covered: 1 July 2024 to 30 June 2025</t>
  </si>
  <si>
    <t xml:space="preserve">Table of Contents </t>
  </si>
  <si>
    <t xml:space="preserve">IMPORTANT DISCLAIMER: </t>
  </si>
  <si>
    <t xml:space="preserve">The final version of this PIR will be submitted to the GEF Secretariat.  </t>
  </si>
  <si>
    <t xml:space="preserve">The report will then be publicly available on the GEF website (click here). </t>
  </si>
  <si>
    <t xml:space="preserve">Sensitive information should be submitted in Annex to be uploaded separately. </t>
  </si>
  <si>
    <t>In such cases, please contact faogef-pir-support@fao.org for guidance.</t>
  </si>
  <si>
    <t xml:space="preserve">1. Basic Project Data </t>
  </si>
  <si>
    <t>General Information</t>
  </si>
  <si>
    <t xml:space="preserve">Region: </t>
  </si>
  <si>
    <t>Regional Office for Africa (RAF)</t>
  </si>
  <si>
    <t>Country(ies):</t>
  </si>
  <si>
    <t>MALI</t>
  </si>
  <si>
    <t>Project Title:</t>
  </si>
  <si>
    <t>Resilient, productive and sustainable landscapes in the Kayes Region of Mali</t>
  </si>
  <si>
    <t xml:space="preserve">FAO Project Symbol: </t>
  </si>
  <si>
    <t>GCP/MLI/058/GFF et GCP/MLI/060/LDF</t>
  </si>
  <si>
    <t>GEF ID:</t>
  </si>
  <si>
    <t>10362</t>
  </si>
  <si>
    <t>Type of Trust Fund(s):</t>
  </si>
  <si>
    <t>TF &amp; LDCF</t>
  </si>
  <si>
    <t xml:space="preserve">GEF Focal Area(s): </t>
  </si>
  <si>
    <t>Multi-focal Areas</t>
  </si>
  <si>
    <t xml:space="preserve">Project Executing Partners: </t>
  </si>
  <si>
    <t>National Directorate of Agriculture (OPA)
General Directorate of Water and Forests 
Environment and Sustainable Development Agency</t>
  </si>
  <si>
    <t>Initial project duration (years):</t>
  </si>
  <si>
    <t>Project Dates</t>
  </si>
  <si>
    <t xml:space="preserve">GEF CEO Endorsement Date: </t>
  </si>
  <si>
    <t>Actual Agency Approval Date</t>
  </si>
  <si>
    <t xml:space="preserve">Project Implementation Start Date/EOD: </t>
  </si>
  <si>
    <t>First Disbursement Date</t>
  </si>
  <si>
    <t>Planned Project End Date/NTE1:</t>
  </si>
  <si>
    <t>Revised project implementation End date (if approved)2:</t>
  </si>
  <si>
    <t>N/A</t>
  </si>
  <si>
    <t>Actual Completion Date:</t>
  </si>
  <si>
    <t>Expected Financial Closure Date:</t>
  </si>
  <si>
    <t xml:space="preserve">Funding </t>
  </si>
  <si>
    <t xml:space="preserve">GEF Grant Amount (USD): </t>
  </si>
  <si>
    <t>Total GEF grant delivery 
(as of June 30, 2025 (USD):</t>
  </si>
  <si>
    <t>Total Co-financing amount (USD)3:</t>
  </si>
  <si>
    <t>Total estimated co-financing materialized as of June 30, 20254:</t>
  </si>
  <si>
    <t xml:space="preserve">M &amp; E Milestones </t>
  </si>
  <si>
    <t xml:space="preserve">Date of Last Project Steering Committee (PSC) Meeting: </t>
  </si>
  <si>
    <t>17/12/2024</t>
  </si>
  <si>
    <t xml:space="preserve">Expected Mid-term Review date5: </t>
  </si>
  <si>
    <t xml:space="preserve">Actual Mid-term review date (if already completed): </t>
  </si>
  <si>
    <t xml:space="preserve">Expected Terminal Evaluation Date6: </t>
  </si>
  <si>
    <t xml:space="preserve">Overall ratings </t>
  </si>
  <si>
    <t xml:space="preserve">Overall rating of progress towards achieving objectives/outcomes (cumulative): </t>
  </si>
  <si>
    <t xml:space="preserve">Overall implementation progess rating: </t>
  </si>
  <si>
    <t>Moderately Satisfactory (MS)</t>
  </si>
  <si>
    <t xml:space="preserve">Overall risk rating: </t>
  </si>
  <si>
    <t>Status</t>
  </si>
  <si>
    <t>Implementation Status (1st PIR, 2nd PIR, etc. Final PIR):</t>
  </si>
  <si>
    <t>1st PIR</t>
  </si>
  <si>
    <t xml:space="preserve">1 Date that was originally foreseen at the project’s operationalization and indicated in FPMIS.
2 If NTE extension has been requested and approved by the FAO-GEF Coordination Unit.
3 This is the total amount of co-financing as included in the CEO Document/Project Document.
4 Please  refer to the Section 13 of this report where updated co-financing estimates are requested and indicate the total co-financing amount materialized. 
5 The Mid-Term Review (MTR) should take place after the 2nd PIR, around half-point between EOD and NTE. The MTR report in English should be submitted to the GEF Secretariat within 4 years of the CEO Endorsement date.
6 The Terminal Evaluation date should be discussed with OED 6 months before the project’s NTE date. </t>
  </si>
  <si>
    <t>Project Contacts</t>
  </si>
  <si>
    <t xml:space="preserve">Contact </t>
  </si>
  <si>
    <t>Name, Title, Division/Institution</t>
  </si>
  <si>
    <t>E-mail</t>
  </si>
  <si>
    <t>Project Coordinator (PC)</t>
  </si>
  <si>
    <t>Souleymane Yacouba, National Director of Agriculture of Mali</t>
  </si>
  <si>
    <t>souleymaneyacouba195@gmail.com</t>
  </si>
  <si>
    <t>Budget Holder (BH)</t>
  </si>
  <si>
    <t>Angue Obama Oyana, Isaias (FRBEN)
Fao Representative Benin,</t>
  </si>
  <si>
    <t>isaias.angueobama@fao.org</t>
  </si>
  <si>
    <t>GEF Operational Focal Point (GEF OFP)</t>
  </si>
  <si>
    <t>M.GOITA Amidou, chef du Département mobilisation des ressources financières, point focal FEM (AEEDD)</t>
  </si>
  <si>
    <t>amidougoita@gmail.com</t>
  </si>
  <si>
    <t>Lead Technical Officer (LTO)</t>
  </si>
  <si>
    <t>Bloukounon Goubalan, Adin Yeton (SFW) &amp; Anne-Sophie Poisot (OIN)</t>
  </si>
  <si>
    <t>adin.bloukounongoubalan@fao.org ; annesophie.poisot@fao.org</t>
  </si>
  <si>
    <t>GEF Technical Officer (GTO)</t>
  </si>
  <si>
    <t>Bégat, Pierre (OCB GEF) &amp; Veyret-Picot, Maude (OCB-GEF)</t>
  </si>
  <si>
    <t>pierre.begat@fao.org
maude.veyretpicot@fao.org</t>
  </si>
  <si>
    <t>Key Project Management Unit Personnel</t>
  </si>
  <si>
    <t xml:space="preserve">Please indicate the composition of the PMU as per the Terms of Reference in the ProDoc. If any new position was establised during the project implementation, please insert it accordingly. </t>
  </si>
  <si>
    <t>Position planned (as per ProDoc)</t>
  </si>
  <si>
    <t>Position filled (Yes/No)</t>
  </si>
  <si>
    <t xml:space="preserve">Start date, Name, Contact </t>
  </si>
  <si>
    <t>Comments</t>
  </si>
  <si>
    <t>Project Coordinator</t>
  </si>
  <si>
    <t>Yes</t>
  </si>
  <si>
    <t>08/2024, Ousmane CAMARA,+223 76456853,camara.ousm@gmail.com</t>
  </si>
  <si>
    <t>Gender &amp; Participatory territorial diagnostic Officer</t>
  </si>
  <si>
    <t xml:space="preserve">08/2024, Siaka DEMBELE,+223 73189469, dembele.siaka@yahoo.fr
</t>
  </si>
  <si>
    <t>M&amp;E Officer</t>
  </si>
  <si>
    <t>08/2024,  Mamadou NIAKATE, +223 71192271, mniakate843@gmail.com</t>
  </si>
  <si>
    <t>APFS Master Trainer</t>
  </si>
  <si>
    <t>09/2024, Souleymane COULIBALY, +223 76318319, souleily@yahoo.fr</t>
  </si>
  <si>
    <t>Communication Officer</t>
  </si>
  <si>
    <t>02/2025, Korotoumou DIABATE, +223 74364496, k.diabate94@yahoo.com</t>
  </si>
  <si>
    <t>Financial &amp; Administrative Officer</t>
  </si>
  <si>
    <t>08/2024, Hervé vanékuy DAKOUO, 78604641, hervedecha@yahoo.fr</t>
  </si>
  <si>
    <t>Procurement Specialist</t>
  </si>
  <si>
    <t>09/2024, Bambo TOUNKARA, +223 65725681, bambotounkara@gmail.com</t>
  </si>
  <si>
    <t>Pour des nécessités de bon fonctionnement et de suivi rigoureux des procédures de passation de marchés conformément aux procédures nationales.</t>
  </si>
  <si>
    <t>Project Technical Assistant</t>
  </si>
  <si>
    <t>08/2024, Aissata DIALLO, +223 66959392</t>
  </si>
  <si>
    <t>Local project Officers (three)</t>
  </si>
  <si>
    <t>08/2024, Amadou S DIARRA_Kayes (76167063, amadousoumaila.diarra@yahoo.com);  Diakaridia DAO_Kita (+223 75382728, diakadao@gmail.com); Siddi MAHAMADOUN (+223 79325727, maigaharber85@gmail.com)</t>
  </si>
  <si>
    <t>Drivers (two)</t>
  </si>
  <si>
    <t>Toumani COULIBALY (+223 76200936)                        Aliou  Badra CONDE (+223 76491290)</t>
  </si>
  <si>
    <t xml:space="preserve">Planton </t>
  </si>
  <si>
    <t>Tiécoura COULIBALY (+223 84782942)</t>
  </si>
  <si>
    <t>Rating text</t>
  </si>
  <si>
    <t>Score</t>
  </si>
  <si>
    <t>Highly Unsatisfactory (HU)</t>
  </si>
  <si>
    <t>Unsatisfactory (U)</t>
  </si>
  <si>
    <t>Moderately Unsatisfactory (MU)</t>
  </si>
  <si>
    <t>Satisfactory (S)</t>
  </si>
  <si>
    <t>Highly Satisfactory (HS)</t>
  </si>
  <si>
    <t>Unknown</t>
  </si>
  <si>
    <t>Not Rated</t>
  </si>
  <si>
    <t>for DevScore</t>
  </si>
  <si>
    <t>Person</t>
  </si>
  <si>
    <t>PM/Coord</t>
  </si>
  <si>
    <t>Budget Holder</t>
  </si>
  <si>
    <t>LTO</t>
  </si>
  <si>
    <t>GEF OFP</t>
  </si>
  <si>
    <t>GTO</t>
  </si>
  <si>
    <t>Weight %</t>
  </si>
  <si>
    <t>For ImpScore</t>
  </si>
  <si>
    <t xml:space="preserve">Once you've filled in 2. Progress towards outcomes &amp; 3. Implementation Progress </t>
  </si>
  <si>
    <t>Please double click and press enter on Cells D20 and D21</t>
  </si>
  <si>
    <t>Select Country</t>
  </si>
  <si>
    <t>Afghanistan</t>
  </si>
  <si>
    <t>Åland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</si>
  <si>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</si>
  <si>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</si>
  <si>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</si>
  <si>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</si>
  <si>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</si>
  <si>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</si>
  <si>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</si>
  <si>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</si>
  <si>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</si>
  <si>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</si>
  <si>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</si>
  <si>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</si>
  <si>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</si>
  <si>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</si>
  <si>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</si>
  <si>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</si>
  <si>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</si>
  <si>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</si>
  <si>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</si>
  <si>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</si>
  <si>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</si>
  <si>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</si>
  <si>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</si>
  <si>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</si>
  <si>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</si>
  <si>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</si>
  <si>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</si>
  <si>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</si>
  <si>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Bouvet Island</t>
  </si>
  <si>
    <t>Brazil</t>
  </si>
  <si>
    <t>British Indian Ocean Territory</t>
  </si>
  <si>
    <t>British Virgin Islands</t>
  </si>
  <si>
    <t>Brunei Darussalam</t>
  </si>
  <si>
    <t>Bulgaria</t>
  </si>
  <si>
    <t>Burkina Faso</t>
  </si>
  <si>
    <t>Burundi</t>
  </si>
  <si>
    <t>Cabo Verde</t>
  </si>
  <si>
    <t>Cambodia</t>
  </si>
  <si>
    <t>Cameroon</t>
  </si>
  <si>
    <t>Canada</t>
  </si>
  <si>
    <t>Cayman Islands</t>
  </si>
  <si>
    <t>Central African Republic</t>
  </si>
  <si>
    <t>Chad</t>
  </si>
  <si>
    <t>Chile</t>
  </si>
  <si>
    <t>China</t>
  </si>
  <si>
    <t>China, Hong Kong Special Administrative Region</t>
  </si>
  <si>
    <t>China, Macao Special Administrative Region</t>
  </si>
  <si>
    <t>Christmas Island</t>
  </si>
  <si>
    <t>Cocos (Keeling) Islands</t>
  </si>
  <si>
    <t>Colombia</t>
  </si>
  <si>
    <t>Comoros</t>
  </si>
  <si>
    <t>Congo</t>
  </si>
  <si>
    <t>Cook Islands</t>
  </si>
  <si>
    <t>Costa Rica</t>
  </si>
  <si>
    <t>Côte d’Ivoire</t>
  </si>
  <si>
    <t>Croatia</t>
  </si>
  <si>
    <t>Cuba</t>
  </si>
  <si>
    <t>Curaçao</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</si>
  <si>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</si>
  <si>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</si>
  <si>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</si>
  <si>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</si>
  <si>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</si>
  <si>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</si>
  <si>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</si>
  <si>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</si>
  <si>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</si>
  <si>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</si>
  <si>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</si>
  <si>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</si>
  <si>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</si>
  <si>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</si>
  <si>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</si>
  <si>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</si>
  <si>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</si>
  <si>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</si>
  <si>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</si>
  <si>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</si>
  <si>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</si>
  <si>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</si>
  <si>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</si>
  <si>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</si>
  <si>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</si>
  <si>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</si>
  <si>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</si>
  <si>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</si>
  <si>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</si>
  <si>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</si>
  <si>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</si>
  <si>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</si>
  <si>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</si>
  <si>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</si>
  <si>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</si>
  <si>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</si>
  <si>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</si>
  <si>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</si>
  <si>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</si>
  <si>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</si>
  <si>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</si>
  <si>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</si>
  <si>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</si>
  <si>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</si>
  <si>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</si>
  <si>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</si>
  <si>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</si>
  <si>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</si>
  <si>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</si>
  <si>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</si>
  <si>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</si>
  <si>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</si>
  <si>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</si>
  <si>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</si>
  <si>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</si>
  <si>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</si>
  <si>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</si>
  <si>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</si>
  <si>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</si>
  <si>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</si>
  <si>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</si>
  <si>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</si>
  <si>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</si>
  <si>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</si>
  <si>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</si>
  <si>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</si>
  <si>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</si>
  <si>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</si>
  <si>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</si>
  <si>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</si>
  <si>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</si>
  <si>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</si>
  <si>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</si>
  <si>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</si>
  <si>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</si>
  <si>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</si>
  <si>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</si>
  <si>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</si>
  <si>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</si>
  <si>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</si>
  <si>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</si>
  <si>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</si>
  <si>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</si>
  <si>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</si>
  <si>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</si>
  <si>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</si>
  <si>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</si>
  <si>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</si>
  <si>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</si>
  <si>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</si>
  <si>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</si>
  <si>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</si>
  <si>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</si>
  <si>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</si>
  <si>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</si>
  <si>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(Kingdom of the)</t>
  </si>
  <si>
    <t>New Caledonia</t>
  </si>
  <si>
    <t>New Zealand</t>
  </si>
  <si>
    <t>Nicaragua</t>
  </si>
  <si>
    <t>Niger</t>
  </si>
  <si>
    <t>Nigeria</t>
  </si>
  <si>
    <t>Niue</t>
  </si>
  <si>
    <t>Norfolk Island</t>
  </si>
  <si>
    <t>North Macedonia</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</si>
  <si>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</si>
  <si>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</si>
  <si>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</si>
  <si>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</si>
  <si>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</si>
  <si>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</si>
  <si>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</si>
  <si>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</si>
  <si>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</si>
  <si>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</si>
  <si>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</si>
  <si>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</si>
  <si>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</si>
  <si>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</si>
  <si>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</si>
  <si>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</si>
  <si>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</si>
  <si>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</si>
  <si>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</si>
  <si>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</si>
  <si>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</si>
  <si>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</si>
  <si>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</si>
  <si>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</si>
  <si>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</si>
  <si>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</si>
  <si>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</si>
  <si>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</si>
  <si>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Sint Eustatius and Saba</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</si>
  <si>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</si>
  <si>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</si>
  <si>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</si>
  <si>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</si>
  <si>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</si>
  <si>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</si>
  <si>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</si>
  <si>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</si>
  <si>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</si>
  <si>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</si>
  <si>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</si>
  <si>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</si>
  <si>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</si>
  <si>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</si>
  <si>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</si>
  <si>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</si>
  <si>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</si>
  <si>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</si>
  <si>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</si>
  <si>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State of Palestine</t>
  </si>
  <si>
    <t>Sudan</t>
  </si>
  <si>
    <t>Suriname</t>
  </si>
  <si>
    <t>Svalbard and Jan Mayen Islands</t>
  </si>
  <si>
    <t>Sweden</t>
  </si>
  <si>
    <t>Switzerland</t>
  </si>
  <si>
    <t>Syrian Arab Republic</t>
  </si>
  <si>
    <t>Tajikistan</t>
  </si>
  <si>
    <t>Thailand</t>
  </si>
  <si>
    <t>Timor-Leste</t>
  </si>
  <si>
    <t>Togo</t>
  </si>
  <si>
    <t>Tokelau</t>
  </si>
  <si>
    <t>Tonga</t>
  </si>
  <si>
    <t>Trinidad and Tobago</t>
  </si>
  <si>
    <t>Tunisia</t>
  </si>
  <si>
    <t>Türkiye</t>
  </si>
  <si>
    <t>Turkmenistan</t>
  </si>
  <si>
    <t>Turks and Caicos Islands</t>
  </si>
  <si>
    <t>Tuvalu</t>
  </si>
  <si>
    <t>Uganda</t>
  </si>
  <si>
    <t>Ukraine</t>
  </si>
  <si>
    <t>United Arab Emirates</t>
  </si>
  <si>
    <t>United Kingdom of Great Britain and Northern Ireland</t>
  </si>
  <si>
    <t>United Republic of Tanzania</t>
  </si>
  <si>
    <t>United States Minor Outlying Islands</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</si>
  <si>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</si>
  <si>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</si>
  <si>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</si>
  <si>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</si>
  <si>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</si>
  <si>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</si>
  <si>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</si>
  <si>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</si>
  <si>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</si>
  <si>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</si>
  <si>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</si>
  <si>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</si>
  <si>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Type of Trust Fund</t>
  </si>
  <si>
    <t>Capacity-building Initiative for Transparency (CBIT)</t>
  </si>
  <si>
    <t>Global Biodiversity Framework Fund (GBFF)</t>
  </si>
  <si>
    <t>Global Environment Facility Trust Fund (GFF)</t>
  </si>
  <si>
    <t>Least Developed Countries Fund (LDCF)</t>
  </si>
  <si>
    <t>Special Climate Change Fund (SCCF)</t>
  </si>
  <si>
    <t>Small Grants Program (SGP)</t>
  </si>
  <si>
    <t>Focal Area</t>
  </si>
  <si>
    <t>Multi Focal Area</t>
  </si>
  <si>
    <t>Biodiversity</t>
  </si>
  <si>
    <t>Chemicals and Waste</t>
  </si>
  <si>
    <t>Chemicals/PoPs</t>
  </si>
  <si>
    <t>Climate Change</t>
  </si>
  <si>
    <t>Climate Change Adaptation</t>
  </si>
  <si>
    <t>Climate Change Mitigation</t>
  </si>
  <si>
    <t>International Waters</t>
  </si>
  <si>
    <t>Land Degradation</t>
  </si>
  <si>
    <t>2. Progress towards Achieving Project Objective(s) (Development objective)</t>
  </si>
  <si>
    <t>(All inputs in this section should be cumulative from project start, not annual)</t>
  </si>
  <si>
    <t>Project or Development Objective</t>
  </si>
  <si>
    <t>Outcomes</t>
  </si>
  <si>
    <t>Outcome indicators</t>
  </si>
  <si>
    <t>Baseline</t>
  </si>
  <si>
    <t>Mid-term Target</t>
  </si>
  <si>
    <t>End-of-project Target</t>
  </si>
  <si>
    <t>Cumulative progress level at 30 June 2025</t>
  </si>
  <si>
    <t>% of cumulative progress</t>
  </si>
  <si>
    <t>Progress rating</t>
  </si>
  <si>
    <t>Through the implementation of an agroecological transition approach, promote innovations in governance, production and finance in order to reduce the vulnerability of the small-holder agro-sylvo-pastoral food systems and livelihoods, reversing land degradation and halting the loss of globally significant biodiversity in fragile landscapes of the Kayes region</t>
  </si>
  <si>
    <t>Outcome 1: 
Strengthened governance structures more effectively implement and monitor climate change adaptation in sustainable landscape management plans, resulting in sustainable production intensification, adoption of agroecological approches, resilient livelihoods and improved use and restoration of land and ecosystems and conservation of biodiversity</t>
  </si>
  <si>
    <t>(i) Number of multi-stakeholder committees  supported to foster  planning and investment into climate change adaptation and sustainable management of land and biodiversity at the landscape level, with participation to meetings disaggregated per gender</t>
  </si>
  <si>
    <t>(i) A number of committees were established at the local level as required by Decree N°09-011 of 19 January 2009. Out of 129 communes in the Kayes region, 112 have formally established a communal COFO. However, these often do not fulfil the mandate assigned to them.</t>
  </si>
  <si>
    <t>(i) At least 15 communal COFOs supported, with at least 40 % of women in COFO meetings supported by the project</t>
  </si>
  <si>
    <t>(i) At least 22 communal COFOs supported, with at least 40 % of women in COFO meetings supported by the project</t>
  </si>
  <si>
    <t>Activity not started due to delays in concluding partnership agreements between FAO and the PTE (AEDD and DGEF). Most of the activities are to be carried out by AEDD, which has not received its funds for the first year of the project.
Working meetings were held with the AEDD in collaboration with the FAO to expedite the release of funds, and terms of reference for missions to identify and establish contact with beneficiary communities were drawn up. Guidance was also provided for the recruitment of consultants.</t>
  </si>
  <si>
    <t>(ii) Number of local multi-stakeholder platforms established to support the role of territorial markets as key drivers for the agroecological transition, with disaggregated participation per gender</t>
  </si>
  <si>
    <t>(ii) In the baseline, no multistakeholder platform centered around territorial markets exist.</t>
  </si>
  <si>
    <t>(ii) Five multistakeholder platforms established around territorial markets with 50% of women’s participation in each platform</t>
  </si>
  <si>
    <t>Activity not started (planned for Year 2 of the project)</t>
  </si>
  <si>
    <t>NA</t>
  </si>
  <si>
    <t>Outcome 2: In selected pilot sites, integrated sustainable landscape management plans are implemented, contributing to climate change resilient agro-sylvo-pastoral food systems, dissemination of agroecological approaches, sustainably intensified production, sustainable use and restoration of land and ecosystems and biodiversity conservation.</t>
  </si>
  <si>
    <t>(i) Number of sustainable landscape management plans revised to better integrate climate change adaptation and vulnerability considerations, as well as land and biodiversity use and conservation</t>
  </si>
  <si>
    <t>(i) Most communes in the target circles have SCATs. However, these often do not fully take into account climate change adaptation and vulnerability considerations, as well as land and biodiversity use and conservation. Most communes have PDSECs but several of them are due to expire in 2022 or 2023.</t>
  </si>
  <si>
    <t>(i) At least 11 SCATs, eight PDSECs, 11 intercommunal pastoral conventions and three inter-circle pastoral conventions reviewed and revised, as required.</t>
  </si>
  <si>
    <t>(i) At least 22 SCATs and 17 PDSECs reviewed and revised as (required), implemented and monitored by COFOs. At least 22 intercommunal and six inter-circle pastoral conventions reviewed, revised as required, and supported for their implementation.</t>
  </si>
  <si>
    <t>(ii)  Number of agro-sylvo-pastoral producers trained on innovative climate change adaptation and SLM practices</t>
  </si>
  <si>
    <t>(ii) 0. The total population of target communes is approx. 903,000 (734,000 in the northern landscape and 168,000 in the southern landscape). Approx. 64% of this population is involved in the agricultural sector.</t>
  </si>
  <si>
    <t>(ii) 5,000 (50% women)</t>
  </si>
  <si>
    <t>(ii) 15,000 (50% women)</t>
  </si>
  <si>
    <t>3,582 agro-pastoralists, including 2,290 women, representing 64% of the APFSs established.
A total of 135 APFSs have been established, distributed across the following regions:
Kayes = 62 
Kita = 29
Nioro = 44.</t>
  </si>
  <si>
    <t>(iii) Mean Species Abundance and economic impact of biodiversity conservation measures assessed through the B-INTACT tool in the buffer zones (at least 25,000 ha) of biodiversity-rich areas</t>
  </si>
  <si>
    <t>(iii) To be determined during project implementation (Activity 2.1.1)</t>
  </si>
  <si>
    <t>TBD ( à determiner)</t>
  </si>
  <si>
    <t>Activity not started (planned for Q2 of year 1 in the Prodoc but not scheduled in the annual action plan due to the unavailability of the implementing partner AEDD)</t>
  </si>
  <si>
    <t>Outcome 3: Selected mixed value chains are strengthened for improved and climate-resilient rural livelihoods of agro-sylvo-pastoral women and youth</t>
  </si>
  <si>
    <t>(i) Number of products or services with strong potential in terms of women and youth empowerment,  support to the agroecological transition and increased livelihood resilience, strengthened through the implementation of commercial plans</t>
  </si>
  <si>
    <t>(i) Economic activities around many products that have potential in terms of women and youth empowerment,  support to the agroecological transition and increased livelihood resilience, is not fully capitalised upon.</t>
  </si>
  <si>
    <t>(i) At least three products or services</t>
  </si>
  <si>
    <t>(i) At least five products or services</t>
  </si>
  <si>
    <t>(ii) Number of additional projects benefitting from improved access to micro-finance.</t>
  </si>
  <si>
    <t>(ii) 0.</t>
  </si>
  <si>
    <t>(ii) At least 100 projects benefitting from access to micro-finance.</t>
  </si>
  <si>
    <t>(ii) At least 200 projects benefitting from access to micro-finance.</t>
  </si>
  <si>
    <t>(iii) Number of jobs created for youths supported through the Junior Farmer Field and Life School  approach to catalyse innovation and restore the attractivity of the agricultural sector</t>
  </si>
  <si>
    <t>(iii) The JFFLS is not implemented in the target circles of Diéma (northern landscape) and Kita (southern landscape), which both show the strongest tendencies in terms of rural youth emigration (as per the baseline TAPE assessment).</t>
  </si>
  <si>
    <t>(iii) At least 60 jobs created for youths enrolled and actively following the JFFLS curricula</t>
  </si>
  <si>
    <t>(iii) At least 120 jobs created for youths enrolled and actively following the JFFLS curricula</t>
  </si>
  <si>
    <t>Outcome 4: Project monitored, results captured and lessons learned widely disseminated.</t>
  </si>
  <si>
    <t>(i) Existence and implementation of an M&amp;E plan and a communication strategy</t>
  </si>
  <si>
    <t>(i) No M&amp;E plan, no communication strategy</t>
  </si>
  <si>
    <t>(i) 1 M&amp;E Plan, 1 communication strategy developed</t>
  </si>
  <si>
    <t>(50%) The indicator reference sheet was developed using the first draft of the monitoring and evaluation plan available.
The TomMonitoring software was purchased and training is scheduled for July 2025.
The draft communication strategy is available, and we are just waiting for the FAO template to adapt it (60%).</t>
  </si>
  <si>
    <t>(ii) Existence of a functional partnership in support of the agroecological transition</t>
  </si>
  <si>
    <t>(ii) There are some fora for knowledge exchange and learning on agroecology in the Kayes region. These need to be complemented by additional knowledge exchange initiatives, including through workshops, regular meetings between co-financing partners, collaboration with academia and field visits</t>
  </si>
  <si>
    <t>(ii) Animation of a partnership in support of the agroecological transition, with at least 6 meetings with co-financing partners (on a biannual basis), workshops, collaboration with academia and field visits</t>
  </si>
  <si>
    <t>(ii) Animation of a partnership in support of the agroecological transition, with at least 12 meetings with co-financing partners (on a biannual basis), workshops, collaboration with academia and field visits</t>
  </si>
  <si>
    <t>Activity not started</t>
  </si>
  <si>
    <t>Average Cumulative progress toward outcomes (%)</t>
  </si>
  <si>
    <t xml:space="preserve">Time elapsed since project start/EOD vs Planned Project End Date </t>
  </si>
  <si>
    <t>% of delivery</t>
  </si>
  <si>
    <t>Development Objective (DO) Ratings, and Overall Assessment</t>
  </si>
  <si>
    <t>Please note that the overall DO ratings should be substantiated by evidence and progress reported above. The ratings and comments should reflect the overall progress of results since project start</t>
  </si>
  <si>
    <t>FY2025 Development
Objective rating¹</t>
  </si>
  <si>
    <t>Project Manager/ Coordinator</t>
  </si>
  <si>
    <t>Lead Technical Officer13</t>
  </si>
  <si>
    <t>GEF Operational Focal Point</t>
  </si>
  <si>
    <t>Comments/reasons¹² justifying the ratings for FY2025 and any changes (positive or negative) in the ratings since the previous reporting period</t>
  </si>
  <si>
    <t>The two indicators, whose implementation has evolved, relate to the activities entrusted to the DNA. The other indicators (COFO, SRAT, SCAT, B-Intact) are to be implemented with the implementing partners (AEDD and DGEF) who did not receive the funds on time for the first year.</t>
  </si>
  <si>
    <t>There is good progress for results under the responsibility of the DNA. However, overall project results can only be achieved with full engagement of the AEDD and DGEF - with whom collaboration has been lagging behind. This has affected the planned results linked to these partners, bringing down the overall project performance.</t>
  </si>
  <si>
    <t>The integrated nature of the project requires that a range of activities entrusted to different partners (DNA, DGEF, AEDD) be implemented in coordination to deliver on the planned outcomes. So far, only DNA has been working towards their activities, which will be detrimental to the project's achievements if agreements with AEDD and DGEF are not finalized as soon as possible, under the leadership of FAO Mali. Land-use planning, community listening clubs, chartes foncières etc. are supposed to pave the way for successful field interventions on restoration, conservation and resilience building, and thus need to delivered diligently.</t>
  </si>
  <si>
    <t>Measures to address MS, MU, U and HU ratings on Section 2 above</t>
  </si>
  <si>
    <t>Outcome</t>
  </si>
  <si>
    <t>Action(s) to be taken</t>
  </si>
  <si>
    <t>By whom?</t>
  </si>
  <si>
    <t>By When?</t>
  </si>
  <si>
    <t xml:space="preserve"> The memorandum of understanding with AEDD was signed and the first instalment paid. Tripartite AEDD/DNA/FAO working sessions have been organised to speed up implementation of the activities.</t>
  </si>
  <si>
    <t>AEDD-DNA</t>
  </si>
  <si>
    <t>T1_An2</t>
  </si>
  <si>
    <t>The training curricula were drawn up and validated with the support of the DGEF through a memorandum of understanding. The fieldwork enabled the CEAP sites to be identified and the facilitators to be trained.</t>
  </si>
  <si>
    <t>DNA</t>
  </si>
  <si>
    <t>The contract with CAMIDE is being finalised to enable implementation of the business plan for horticulture and compost production, as well as the other IGAs.</t>
  </si>
  <si>
    <t>A monitoring/evaluation plan is being drawn up by the PMU specialist in agreement with the FAO Mali specialist and headquarters.</t>
  </si>
  <si>
    <t>T1-An2</t>
  </si>
  <si>
    <t xml:space="preserve">7  Some indicators may not identify mid-term targets at the design stage (refer to approved results framework) therefore this column should only be filled when relevant.
8  Use GEF Secretariat required six-point scale system: Highly Satisfactory (HS), Satisfactory (S), Moderately Satisfactory (MS), Moderately Unsatisfactory (MU), Unsatisfactory (U), and Highly Unsatisfactory (HU). </t>
  </si>
  <si>
    <t>3. Implementation Progress (IP)</t>
  </si>
  <si>
    <t>(Please indicate progress achieved during this FY as per the Implementation Plan/Annual Workplan)</t>
  </si>
  <si>
    <t xml:space="preserve">Outcomes and outputs </t>
  </si>
  <si>
    <t>Indicators (as per the logical framework)</t>
  </si>
  <si>
    <t>Main achievements in the last 12 months 
(please DO NOT repeat results reported in previous year PIR)</t>
  </si>
  <si>
    <t>Describe any variance 9 in delivering outputs</t>
  </si>
  <si>
    <r>
      <t>Ou</t>
    </r>
    <r>
      <rPr>
        <sz val="9"/>
        <rFont val="Arial"/>
        <family val="2"/>
      </rPr>
      <t>tcome 1. :: Strengthened governance structures more effectively implement and monitor CCA in sustainable landscape management plans</t>
    </r>
  </si>
  <si>
    <r>
      <rPr>
        <sz val="9"/>
        <rFont val="Arial"/>
        <family val="2"/>
      </rPr>
      <t>Output 1.1
.Capacity building of at least 22 local landscape committees (COFO) to effectively integrate climate change adaptation and vulnerability considerations, as well as the use of land resources and biodiversity conservation in sustainable landscape management plans.</t>
    </r>
    <r>
      <rPr>
        <sz val="9"/>
        <color theme="1"/>
        <rFont val="Arial"/>
        <family val="2"/>
      </rPr>
      <t xml:space="preserve">
</t>
    </r>
  </si>
  <si>
    <r>
      <t>(</t>
    </r>
    <r>
      <rPr>
        <sz val="9"/>
        <rFont val="Arial"/>
        <family val="2"/>
      </rPr>
      <t>i) )Number of multi-stakeholder committees supported to promote planning and investment in climate change adaptation and sustainable land and biodiversity management at the landscape level (participation in meetings disaggregated by gender)</t>
    </r>
  </si>
  <si>
    <t>None in the reporting period. Activity related to the operationalization of the convention between FAO and the TEP (AEDD-DGEF).</t>
  </si>
  <si>
    <t>No activity delivered as the agreements with AEDD and DGEF are still pending.</t>
  </si>
  <si>
    <r>
      <t xml:space="preserve">Output 1.2 </t>
    </r>
    <r>
      <rPr>
        <sz val="9"/>
        <rFont val="Arial"/>
        <family val="2"/>
      </rPr>
      <t>: Five multi-stakeholder platforms established at and around the territorial markets, in order to effectively engage multiple actors (private sector, CSOs, local administration, etc.) involved in FSA food systems resilience and planning and investment in sustainable land use and biodiversity</t>
    </r>
  </si>
  <si>
    <t xml:space="preserve">(ii) Indicator: Number of local multi-stakeholder platforms created to support the role of territorial markets as key drivers of agroecological transition (disaggregated gender participation in meetings)
</t>
  </si>
  <si>
    <t>None in the reporting period</t>
  </si>
  <si>
    <t>Activity planned for years 2 and 3.</t>
  </si>
  <si>
    <r>
      <t xml:space="preserve">Output 1.3 :
</t>
    </r>
    <r>
      <rPr>
        <sz val="9"/>
        <rFont val="Arial"/>
        <family val="2"/>
      </rPr>
      <t>At least 100 people from national and regional institutions have the capacity to conduct climate change vulnerability and environmental impact assessments at the landscape level, providing evidence for planning and investment</t>
    </r>
  </si>
  <si>
    <t>(iii) Indicator Number of people from national institutions able to conduct vulnerability assessments at CC</t>
  </si>
  <si>
    <t>Activity to be supported by the AEDD, scheduled for year 2.</t>
  </si>
  <si>
    <r>
      <t xml:space="preserve">Output 1.4 : </t>
    </r>
    <r>
      <rPr>
        <sz val="9"/>
        <rFont val="Arial"/>
        <family val="2"/>
      </rPr>
      <t>.At least 100 people from national and regional institutions have the capacity to conduct effective monitoring of climate change resilience, land use and conservation, and biodiversity, resulting from integrated and sustainable landscape management interventions.</t>
    </r>
  </si>
  <si>
    <r>
      <t>(iv)</t>
    </r>
    <r>
      <rPr>
        <sz val="9"/>
        <rFont val="Arial"/>
        <family val="2"/>
      </rPr>
      <t xml:space="preserve"> Indicator.
Number of people from national institutions capable of conducting effective resilience monitoring at the CC</t>
    </r>
  </si>
  <si>
    <t>Dans les sites pilotes sélectionnés, des plans de gestion intégrée et durable des paysages sont mis en œuvre, contribuant ainsi à la résilience face au changement climatique.</t>
  </si>
  <si>
    <t>At least 22 integrated plans for sustainable landscape management (SCAT) and 17 PDSEC accompanied by the COFOs and concerned bodies for demonstration sites, responding to adaptation priorities of agro-sylvo-pastoral food systems and facilitating the agroecological transition, the sustainable intensification of production and sustainable use and conservation of land and biodiversity – accompanied by at least 22 intermunicipal pastoral conventions and six inter circles examined, revised as necessary, and supported for their implementation</t>
  </si>
  <si>
    <r>
      <t xml:space="preserve"> </t>
    </r>
    <r>
      <rPr>
        <sz val="8"/>
        <rFont val="Arial"/>
        <family val="2"/>
      </rPr>
      <t>Indicator:
Number of SLM plans revised to better integrate climate change adaptation and vulnerability considerations, as well as land use and conservation and biodiversity</t>
    </r>
    <r>
      <rPr>
        <sz val="8"/>
        <color theme="1"/>
        <rFont val="Arial"/>
        <family val="2"/>
      </rPr>
      <t xml:space="preserve">
</t>
    </r>
  </si>
  <si>
    <t>Activity to be supported by the AEDD, scheduled for year 2</t>
  </si>
  <si>
    <t>(ii) 
Average abundance of species
average of the species and
the economic impact
of conservation
biodiversity
of the assessed biodiversity
thanks to tool B
INTACT in the
the buffer zones
(at least 25,000
ha) areas
rich in biodiversity</t>
  </si>
  <si>
    <t>Activity to be carried out in collaboration with the AEDD.</t>
  </si>
  <si>
    <t>Output 2.2 : In coordination with the COFO and by supporting the active engagement of multiple (and sometimes conflicting) users of resources in planning and management, at least 100 community listening groups (Dimitra clubs) have been created and run</t>
  </si>
  <si>
    <t>iii) Indicator:
Number of Dimitra Clubs created and animated</t>
  </si>
  <si>
    <t>No club has not been set up yet. On the other hand, the process began with the training of 23 facilitators, including 03 supervisors, on the approach of the Dimitra Community Listening Clubs in Bamako (single center) in addition to the members of the management unit who must. These trained facilitators must proceed with the implementation of the CEC starting from Q1 of year 2 of the project.</t>
  </si>
  <si>
    <t>Activity about to start</t>
  </si>
  <si>
    <t>Output 2.3 : .At least 15,000 agro-sylvo-pastoral producers participate in the Agro-Pastoral Field Schools (APFS) and at least 40,000 additional producers from neighbouring communities are trained through exhibition visits to the APFS and exchanges with participating farmers. APFS will be organized to prioritize, experiment, co-create and disseminate innovative production practices.</t>
  </si>
  <si>
    <t>iv) Indicator:
Number of agro-sylvo-pastoral producers trained in innovative practices for climate change adaptation and SLM</t>
  </si>
  <si>
    <t>3,582 agropastors including 2,290 women, a rate of 64% around the APFS implemented. A total of 135 APFSs have been set up, distributed as follows: Kayes: 62; Kita: 29 and Nioro: 44.The organization of the APFS training curriculum development workshop;
The missions of national and local supervision of APFS activities in the 03 project intervention regions; 
o The continuation of training for market gardening producers through the 135 APFS in the different intervention areas; The continuation of training for market gardening producers through the 135 APFS in the different intervention areas;
o The training of 150 facilitators on the Village Association for Savings and Credit (AVEC) approach in the three regions;
 In light of the recent developments around the Delfino plough in the Sahel, the project has initiated collaboration with Homme et Terre to implement a preliminary study on approximately 800 ha and the restoration of 200 ha using mechanised zai with the Vallerani system. This will serve as a pilot to validate the approach, generate data, and showcase tangible results in the northern landscapes of Kayes and Yélimané.
Given that the budget allocated under the project will not suffice to restore the full 10,000 ha, the strategy is to leverage this initial investment to mobilise joint co-financing and establish operational partnerships with complementary initiatives on the ground. This co-investment approach will ensure that the target of 10,000 ha restored remains achievable.
In parallel, the DNA has developed a working plan to coordinate stakeholders, align resources, and sequence activities in order to reach the restoration goal while maximising synergies with other agroecological and SLM programmes active in the region.</t>
  </si>
  <si>
    <t>The challenge remains to fill the remaining 15 APFS not implemented in year 1.</t>
  </si>
  <si>
    <t>.Outcome 3:  The selected mixed value chains are strengthened to improve the livelihoods in rural areas of women and agro-sylvo-pastoral youth in terms of climate resilience.</t>
  </si>
  <si>
    <t>Output 3.1: Good practices developed and disseminated to support the agroecological transition of ASP communities, with a focus on women’s empowerment.</t>
  </si>
  <si>
    <t>(i) Indicator:
Number of products or services with high potential in terms of empowering women and youth, supporting agroecological transition and increasing livelihood resilience, reinforced by the implementation of business plans</t>
  </si>
  <si>
    <t>The recruitment process for a consultant is underway to support women in developing business plans. To do this, the first work consisted of training 16 investigators and 06 supervisors on data collection tools related to the consultation of horticulture stakeholders (diagnosis) in the 03 regions;</t>
  </si>
  <si>
    <t>.Output 3.2: In connection with the Center for Support to Microfinance and Development (CAMIDE), innovative financial mechanisms set up to mobilize funding and facilitate investments in favor of an agroecological transition.</t>
  </si>
  <si>
    <t xml:space="preserve">
Number of additional projects benefiting from better access to microfinance</t>
  </si>
  <si>
    <t>Activity planned for year 2 after the signing of the agreement with the DNA.</t>
  </si>
  <si>
    <t>.Output 3.3: Participatory certification schemes developed in partnership with the private sector, civil society and international sustainability certification initiatives to facilitate market access.</t>
  </si>
  <si>
    <t xml:space="preserve">(iii) Indicator: Number of certification systems in place to facilitate market access
</t>
  </si>
  <si>
    <t>.Output 3.4: The Écoles Juniors Champs et Vie approach implemented to catalyze innovation for an agroecological transition and restore the attractiveness of the agricultural sector.</t>
  </si>
  <si>
    <t xml:space="preserve"> iv) Number of young people who have benefited from the Écoles Juniors Champs et Vie approach implemented to catalyze innovation for an agroecological transition and restore the attractiveness of the agricultural sector</t>
  </si>
  <si>
    <t>Output 4.1: Development and implementation of a project monitoring, evaluation, and learning plan</t>
  </si>
  <si>
    <t xml:space="preserve"> i) The plan of MEL available</t>
  </si>
  <si>
    <t>The draft MEL plan is available
The participation of the MEL Assistant in the regional capacity building workshop on monitoring, evaluation and learning systems for farmer field school programs in Cotonou, Benin. The continuation of training on the Tompro software, the entry and recording of accounting documents in the software;</t>
  </si>
  <si>
    <t>The challenge remains the digitalization of APFS data collection.</t>
  </si>
  <si>
    <t xml:space="preserve"> Output 4.2: Development and implementation of a learning, awareness and communication strategy, including the capitalization of agroecological innovations, coordination and dissemination of knowledge.
coordination and awareness with the co-financing partners.</t>
  </si>
  <si>
    <t xml:space="preserve"> ii) The strategy of Learning, awareness and communication available</t>
  </si>
  <si>
    <t>The production and dissemination of 02 articles related to VSLA and 01 on community listening clubs.</t>
  </si>
  <si>
    <t>Adapt FAO's existing strategy to the project context</t>
  </si>
  <si>
    <t xml:space="preserve">  Output 4.3: Result 4.3: Conduct of mid-term and final evaluations of the project</t>
  </si>
  <si>
    <t>iii) Number of evaluations conducted</t>
  </si>
  <si>
    <t>Output 4.4: Implementation of a consultation framework</t>
  </si>
  <si>
    <t>iv) Number of partnerships
functional
in support of the approach
agroécologique</t>
  </si>
  <si>
    <t>The holding of the first workshop for co-financing partners of the project;</t>
  </si>
  <si>
    <t xml:space="preserve">Implementation Progress (IP) , and Overall Assessment </t>
  </si>
  <si>
    <t>Please note that the overall IP ratings should be substantiated by evidence and progress reported above. The ratings and comments shoud reflect the overall progress of results during the fiscal year (July 1 2024, to June 30, 2025)</t>
  </si>
  <si>
    <t xml:space="preserve">Project Manager/ Coordinator </t>
  </si>
  <si>
    <t>Lead Technical Officer</t>
  </si>
  <si>
    <t>GEF Operational Focal Point (OFP)</t>
  </si>
  <si>
    <t>FY2025 Implementation Objective rating10</t>
  </si>
  <si>
    <t>Comments/reasons justifying the ratings for FY2025 and any changes (positive or negative) in the ratings since the previous reporting period</t>
  </si>
  <si>
    <t>Generally speaking, activities have started for the DNA. The indicators concerning DNA have developed quite satisfactorily in proportion to the expenditure incurred. 
On the other hand, the indicators involving the implementing partners (AEDD and DGEF) have not evolved.
Strategies will be developed to catch up with the delay experienced during year 1 of the project.</t>
  </si>
  <si>
    <t>The DNA has been proactive in delivering activities under its control over the first year of implementation. A good work modality has been developed between the DNA and FAO which is leading to several activities being implemented and problems addressed jointly. As mentioned elsewhere, the main priority is now to finalize the agreements with DGEF and AEDD as to catch up on delays and enable activities to be delivered in an integrated manner.
Furthermore, other priority under the land restoration is to secure co-financing and partnerships to complement the project’s limited budget, ensuring the upscaling from the pilot phase (200 ha restored, 800 ha studied) to the full 10,000 ha land restoration target.</t>
  </si>
  <si>
    <t xml:space="preserve">Comments </t>
  </si>
  <si>
    <t>While some activities have progressed well under DNA's leadership, initial delays due to the lack of familiarity of both FAO Mali and DNA with the OPIM modality have hindered progress. However, the workflow between DNA and FAO Mali has now been clarified, important processes have been unlocked (e.g. procurements), and implementation needs to be sped up. Crucially, the agreements with DGEF and AEDD need to be finalized as soon as possible so that the overall institutional arrangements can be fully in place and planning activities that fall under the responsibility of these partners can be delievered diligently.</t>
  </si>
  <si>
    <t xml:space="preserve">9 Variance refers to the difference between the expected and actual progress at the time of reporting.
10 Implementation Progress Rating – A rating of the extent to which the implementation of a project’s components and activities is in compliance with the projects approved implementation plan. 
</t>
  </si>
  <si>
    <t xml:space="preserve">4. Summary on progress and challenges </t>
  </si>
  <si>
    <t>Please provide a summary paragraph on project implementation progress consistent with the information reported in section 2 and 3 of the PIR (Max 400 words) (This section will be uploaded to the GEF portal)</t>
  </si>
  <si>
    <t xml:space="preserve">The activities carried out were:
Holding of the 1st workshop of the project's co-financing partners;
The organization of the workshop for the development of the APFS/CEAP training curriculum;
National and local supervision missions of the APFS activities in the 03 project intervention regions;
The continuation of training for market gardeners through the 135 APFS in the various intervention zones;
The training of 150 facilitators on the Village Savings and Loan Association (VSLA) approach in the three regions;
The training of 23 facilitators, including 03 supervisors, on the Dimitra Community Listening Club approach in Bamako (single center) in addition to the members of the management unit;
The training of 16 surveyors and 06 supervisors on data collection tools related to the consultation of horticulture stakeholders (diagnosis) in the 03 regions;
The participation of the MEL Assistant in the regional capacity building workshop on monitoring, evaluation, and learning systems for farmer field school programs (FFS) in Cotonou, Benin;
The continuation of training on the Tompro software, the entry and registration of accounting documents in the software;
The production and dissemination of 02 articles related to VSLAs and 01 on community listening clubs.
</t>
  </si>
  <si>
    <t>Please provide a summary paragraph on challenges of project implementation consistent with the information reported in section 2 and 3 of the PIR (Max 400 words) (This section will be uploaded to the GEF portal)</t>
  </si>
  <si>
    <t>The delay in signing the partnership agreements between the FAO and the implementing partners (AEDD and DGEF);
Regarding the first difficulty, rapprochements were made by the PMU-PRPD/DNA between the Ministry of the Environment, Sanitation and Sustainable Development (Supervisory authority of the Implementing Partners (PTE) AEDD and DGEF) in order to expedite the finalization of the contracts. After the signing of the two contracts, the PMU held information and orientation meetings with the focal points of the PTEs to facilitate the planning of activities included in the different contracts. They were accompanied in the development of the terms of reference for the first activities. Unfortunately, only the DGEF was able to have funds available for the implementation of the activities. In the case of the AEDD, an error was made in the transmission of the bank details (Provisions have been made to remedy this).
The unavailability of the purchase option for the acquisition of the Delfino plow for the restoration of 10,000 ha.
Indeed, a mission was carried out in Dakar (Senegal) to discuss with Nardi and his partner Hommes et Terre in order to explore avenues for partnership for service provision. An offer was made for an amount of 180,000 FCFA for the restoration of 01 hectare. This unit cost only allows the restoration of approximately 1,500 ha with the half-moon technology (Delphino plow). Two meetings were held between the PMU-PRPD and the FAO (Mali and Rome) to consider alternatives that will make it possible to improve the level of achievement of the restoration indicator (10,000 ha). A first proposal was made through a technical note developed by the PMU in conjunction with the FAO. This involves combining the service provision of the Delfino plow with other alternative techniques (Mise en defens, rocky cordons, Zaï, RNA, Reforestation, etc.)..
Appropriation of the OPIM approach:
This approach is in its first phase of experimentation between the DNA and the FAO. As a result, there have been delays in the processing of the first fund requests, which have impacted the schedule for the implementation of certain activities. However, progress has been made in understanding the OPIM approach and the processing of files is now faster.</t>
  </si>
  <si>
    <t>Implementation of Exit Strategy</t>
  </si>
  <si>
    <t xml:space="preserve">Has the project developed an Exit Strategy? If yes, please describe the progress to implement it.
</t>
  </si>
  <si>
    <t>Not available as of yet</t>
  </si>
  <si>
    <t xml:space="preserve">How is the project enhancing institutional capacities to foster country ownership for more durable / sustained results?
</t>
  </si>
  <si>
    <t>Sharing links Webinars for the participation of executives in training sessions on CEP. 
Also, the training of facilitators mobilized managers and agents from the Agriculture, Livestock and Veterinary Services to take into account the multidisciplinarity of the intervention sectors.</t>
  </si>
  <si>
    <t>5. Environmental and Social Safeguards (ESS): risks from the project</t>
  </si>
  <si>
    <t>Initial ESS Risk Classification (at CEO Endorsement/Approval Stage)</t>
  </si>
  <si>
    <t>Moderate</t>
  </si>
  <si>
    <t>New environmental and social risks.</t>
  </si>
  <si>
    <t>Progress made towards implementing the Enivronmental and Social Management Plan (ESMP) (only for Moderate and High Risk Projects)</t>
  </si>
  <si>
    <t>In the implementation of the project, the main activities focused on the establishment and animation of the APFSs. In this context, priority was given to the use of improved seed varieties adapted to local conditions (onion, tomato, okra, shallot), bio-pesticides and organic manure. Bio-pesticides and organic manure have almost no impact on the environment. To take into account the social dimension in APFS activities, the topics covered relate to family planning and nutrition.</t>
  </si>
  <si>
    <t>Grievance Redress Mechanism (GRM)</t>
  </si>
  <si>
    <t xml:space="preserve">A mechanism for managing complaints will be developed by the PRPD, similar to the PAESOL project at the DNA level. Committees/focal points will be set up to handle the different situations at the local level. 
</t>
  </si>
  <si>
    <t>6. Risks to the Project</t>
  </si>
  <si>
    <t>The following table summarizes risks identified in the Project Document and reflects also any new risks identified during the project implementation.</t>
  </si>
  <si>
    <t>Type of risk</t>
  </si>
  <si>
    <t>Risk rating11</t>
  </si>
  <si>
    <t>Identified in the ProDoc Y/N</t>
  </si>
  <si>
    <t>Description of Risk</t>
  </si>
  <si>
    <t>Mitigation measure implemented</t>
  </si>
  <si>
    <t>Safety &amp; Security</t>
  </si>
  <si>
    <t>High</t>
  </si>
  <si>
    <t>Insecurity in the northern landscape circles of the project intervention area (Kayes, Yélimané, Nioro and Diéma).</t>
  </si>
  <si>
    <t>Regarding security, the strategies focused on:
- The mobilization of qualified endogenous human resources;
- Collaboration with local administration and authorities (mayors, village chiefs, leaders of professional agricultural organizations, etc.);
- Real-time analysis of the evolution of the security situation.
In the future, the project plans to use digital monitoring tools (GSVD, KoboToolbox, etc.) to minimize risks on the ground.
NB: The GSVD is a system that uses georeferencing to remotely monitor the implementation of a given activity. To do this, monitoring agents use a tablet to collect information which is transmitted in real time to a database set up for this purpose.</t>
  </si>
  <si>
    <t>Institutional</t>
  </si>
  <si>
    <t>Limited national and local capacity for effective project implementation and limited chances of involving international consultants due to insecurity.</t>
  </si>
  <si>
    <t>For the reference period, there was no need to mobilize human resources internationally.</t>
  </si>
  <si>
    <t>Environmental</t>
  </si>
  <si>
    <t>Climate-induced hazards and secondary impacts: increase in the incidence and intensity of crop pest infestations, increased intensity of heat stress on crops, and loss of water quality and quantity</t>
  </si>
  <si>
    <t>During the animation of the APFS, the techniques of production and use of organic manure and biopesticides were dispensed. Applications have been made with very encouraging results. This was introduced in response to the use of chemical fertilizers and phytosanitary products that have more negative impacts on the environment.</t>
  </si>
  <si>
    <t>Political</t>
  </si>
  <si>
    <t>land tenure</t>
  </si>
  <si>
    <t>No activities conducted for the period of reference.</t>
  </si>
  <si>
    <t>Local, regional and/or global measures to contain the impacts of pandemics (such as COVID-19) and their repercussions hinder the availability of technical expertise, stakeholder engagement and mobilization of funding</t>
  </si>
  <si>
    <t>N/A in the current context</t>
  </si>
  <si>
    <t>Social</t>
  </si>
  <si>
    <t>Ethnic and local tensions over access to water, pastures, forests and other natural resources in the project areas</t>
  </si>
  <si>
    <t>For the reference period, no activity has been initiated. 
However, the APFS, VSLA and community listening club approaches are factors of social cohesion between the different ethnic groups and thus create an environment conducive to the rational management of natural resources.</t>
  </si>
  <si>
    <t>Low participation of local communities in multi-stakeholder platforms</t>
  </si>
  <si>
    <t>None at the reference period.</t>
  </si>
  <si>
    <t>Project overall risk rating (Low, Moderate, Substantial or High):</t>
  </si>
  <si>
    <t>FY2024 rating</t>
  </si>
  <si>
    <t>FY2025 rating</t>
  </si>
  <si>
    <t>Comments/reason for the rating for FY2025 and any changes (positive or negative) in the rating since the previous reporting period</t>
  </si>
  <si>
    <t>The level of risk has remained unchanged. The security context is constantly monitored to adjust the risk mitigation strategy as required.</t>
  </si>
  <si>
    <t xml:space="preserve">11 Risk ratings means a rating of the overall risk of factors internal or external  to the project which may affect implementation or prospects for achieving project objectives. Risk of projects should be rated on the following scale: Low, Moderate, Substantial or High. </t>
  </si>
  <si>
    <t>7. Follow-up on Mid-term review or supervision mission</t>
  </si>
  <si>
    <t xml:space="preserve">If the project had an MTR or a supervision mission in 2024, please report on how the recommendations were implemented during this fiscal year as indicated in the Management Response or in the supervision mission report. </t>
  </si>
  <si>
    <t>MTR or supervision mission recommendations</t>
  </si>
  <si>
    <t>Measures implemented during this Fiscal Year</t>
  </si>
  <si>
    <t xml:space="preserve">Recommendation 1: </t>
  </si>
  <si>
    <t xml:space="preserve">Recommendation 2: </t>
  </si>
  <si>
    <t>Recommendation 3:</t>
  </si>
  <si>
    <t>Recommendation …</t>
  </si>
  <si>
    <t>Recommendation…</t>
  </si>
  <si>
    <t>8. Minor project amendments</t>
  </si>
  <si>
    <t>Minor amendments are changes to the design or implementation that do not have significant impact on the project objectives or scope, or an increase of the GEF project financing up to 5% as described in Annex 9 of the GEF Project and Program Cycle Policy Guidelines 12. Please describe any minor changes that the project has made under the relevant category or categories and provide supporting documents as an annex to this report if available. (This section will be uploaded to the GEF Portal)</t>
  </si>
  <si>
    <t xml:space="preserve">Category of change </t>
  </si>
  <si>
    <t xml:space="preserve">Provide a description of the change </t>
  </si>
  <si>
    <t>Indicate the timing of the change</t>
  </si>
  <si>
    <t>Approved by</t>
  </si>
  <si>
    <t>Results framework</t>
  </si>
  <si>
    <t>Components and cost</t>
  </si>
  <si>
    <t>Discussions are ongoing to address the increase in the cost of the Delfino plough. It is planned to meet the NGO Hommes et Terres to negotiate the conditions for service provision based on ongoing exchanges of experience with the PAESOL project. This could lead to a review of the restored surface objective planned by the project, to be confirmed.</t>
  </si>
  <si>
    <t>Under discussion</t>
  </si>
  <si>
    <t xml:space="preserve">Institutional and implementation arrangements </t>
  </si>
  <si>
    <t>Financial management</t>
  </si>
  <si>
    <t>Implementation schedule</t>
  </si>
  <si>
    <t>Executing Entity</t>
  </si>
  <si>
    <t>Executing Entity Category</t>
  </si>
  <si>
    <t>Minor project objective change</t>
  </si>
  <si>
    <t>Safeguards</t>
  </si>
  <si>
    <t>Risk analysis</t>
  </si>
  <si>
    <t>Increase of GEF project financing up to 5%</t>
  </si>
  <si>
    <t>Co-financing</t>
  </si>
  <si>
    <t>Some partners (PDAZAM, PRTD, PAESOL) involved in the restoration of degraded lands were approached for the development of action synergy.</t>
  </si>
  <si>
    <t>Location of project activity</t>
  </si>
  <si>
    <t>Other minor project amendment (define)</t>
  </si>
  <si>
    <t>12 GEF Council meeting documents, guidelines, project and program cycle policy 2020 update</t>
  </si>
  <si>
    <t>9. Stakeholders' Engagement</t>
  </si>
  <si>
    <t>Please report on progress, challeges, and outcomes on stakeholder engagement (based on the description of the Stakeholder Engagement Plan) included at CEO Endorsement/Approval during this reporting period. (This section will be uploaded to the GEF Portal)</t>
  </si>
  <si>
    <t>Profile</t>
  </si>
  <si>
    <t xml:space="preserve">Stakeholder name </t>
  </si>
  <si>
    <t>Type of partnership</t>
  </si>
  <si>
    <t xml:space="preserve">Progress, results &amp; Challenges on Stakeholder's Engagement </t>
  </si>
  <si>
    <t>Government Institutions</t>
  </si>
  <si>
    <t>Ministry of the Environment, Sanitation and Sustainable Development</t>
  </si>
  <si>
    <t>Ministry of supervision having signed the project document. Partner of the project</t>
  </si>
  <si>
    <t xml:space="preserve">Commitment on the designation of the steering committee and the holding of the first session.
</t>
  </si>
  <si>
    <t>National Directorate of Agriculture</t>
  </si>
  <si>
    <t>Operational partner (OPA)</t>
  </si>
  <si>
    <t>Operational partner (OPIM) responsible for the implementation of the project.
The major challenge remains the restoration of the 10,000ha initially planned with the acquisition of the Delphino plough.</t>
  </si>
  <si>
    <t>Environment and Sustainable Development Agency</t>
  </si>
  <si>
    <t>Implementing Partner (PdA)</t>
  </si>
  <si>
    <t>Implementing partner responsible for implementing specific activities of the institutional aspect of the project.
The delay is due to a change in the hierarchy at the level of the DGEF.</t>
  </si>
  <si>
    <t>General Directorate of Waters and Forests</t>
  </si>
  <si>
    <t>Implementing partner responsible for implementing specific activities of the environmental and forestry project.</t>
  </si>
  <si>
    <t>Ministry of Agriculture</t>
  </si>
  <si>
    <t xml:space="preserve"> projet partner </t>
  </si>
  <si>
    <t xml:space="preserve">Commitment to support DNA
</t>
  </si>
  <si>
    <t>NGOs</t>
  </si>
  <si>
    <t>AMSD: Malian Association for Solidarity and Development</t>
  </si>
  <si>
    <t>In Mali, a GSP for organic products has been developed and implemented by the NGO Malian Association for Solidarity and Development (AMSD). This SGP, called «Local Organic», was developed in accordance with the international standards of organic agricultural raw materials defined in the Codex Alimentarius.AMSD sets up the local Bio label to help producers involved in organic and agroecological production access local and national markets. The support provided by AMSD includes training and awareness sessions for farmers to understand the specifications of local organic farming and disseminate appropriate techniques to meet these specifications.
A working session was conducted with AMSD to finalize the collaboration protocol. Said protocol was submitted to the FAO-MLI which gave its ANO. Once the funds for the 1st quarter of year 2 are acquired, it will be necessary to sign the said protocol for the start of activities on the ground.</t>
  </si>
  <si>
    <t>Private Sector entities</t>
  </si>
  <si>
    <t>CAMIDE: Support Center for Microfinance and Development (Microfinance &amp; Development Support Centre)</t>
  </si>
  <si>
    <t>CAMIDE, a grassroots organisation that sets up a microfinance network (called Benso Jamanu) based in Kayes, has developed a special financial tool to include women in their activities, namely the Yeredeme solidarity groups. This approach was developed as a solution to the limited participation of women in traditional VSA. These groups integrate livelihood development, financial intermediation, women’s empowerment and community development. They are characterized by:
- peer learning and role model of the group members towards other women in the community;
- a bottom-up approach, from the group level to the village (village organization) and the commune (federation);
- close ties with local government authorities (at the municipal level). 
The development of territorial markets is at the heart of the intervention strategy of the proposed project. This objective will be achieved by: (i) partnering with microcredit organizations (e.g. CAMIDE) to support access to loans so that private agripreneurs (including women and youth) can develop sustainable businesses (outcomes 3.3 and 3.4); (ii) assist local businesses and producer organizations in developing business plans (Outcome 3.1); and (iii) facilitate market linkages by supporting certification processes (outcome 3.3).
A working session was conducted with CAMIDE to finalize the collaboration protocol. The said protocol was submitted to FAO-MALI which gave its ANO. Once the funds for the 1st quarter of year 2 are acquired, it will be necessary to sign the said protocol for the start of activities on the ground.</t>
  </si>
  <si>
    <t>10. Gender Mainstreaming</t>
  </si>
  <si>
    <t>Information on Progress on Gender-responsive measures as documented at CEO Endorsement/Approval in the gender action plan or equivalent (when applicable) during this reporting period. (This section will be uploaded to the GEF Portal)</t>
  </si>
  <si>
    <t>Category</t>
  </si>
  <si>
    <t>Yes/No</t>
  </si>
  <si>
    <t xml:space="preserve">Briefly describe progress and results achieved during this reporting period. </t>
  </si>
  <si>
    <t>a. Closing gender gaps in access to and control overal natural resources</t>
  </si>
  <si>
    <t>For year 1 of the project, the quota of 50% women was respected for APFS beneficiaries. As indicated in the project document, at the time of implementation of activities, an in-depth analysis is done to better take gender into account. It is specified to the regional coordinators, responsible for organizing the various training sessions, to take into account the active participation of women. Also, future collaborations with COFOS will ensure gender mainstreaming through the revision of texts, and capacity building of members.</t>
  </si>
  <si>
    <t>b. Improving women's participation and decision making</t>
  </si>
  <si>
    <t xml:space="preserve">Among the vast majority of people active in agriculture (more than 80 percent at the regional level), women work particularly in rice cultivation and horticulture. It should be noted that Kayes is the region where the share of women responsible for agricultural plots is the highest (30% compared to 20% on national average). </t>
  </si>
  <si>
    <t>c. generating socio-economic benefits or services for women</t>
  </si>
  <si>
    <r>
      <t>During the identification of master trainers and facilitators, it was recommended to take into account the participation of women. Considering the FAO criteria, the CVs received did not allow for women to be retained at this level. 
Against for the APFS, dominance is observed by women who are more than 60%.</t>
    </r>
    <r>
      <rPr>
        <sz val="9"/>
        <color rgb="FF00B050"/>
        <rFont val="Arial"/>
        <family val="2"/>
      </rPr>
      <t xml:space="preserve">
</t>
    </r>
    <r>
      <rPr>
        <sz val="9"/>
        <rFont val="Arial"/>
        <family val="2"/>
      </rPr>
      <t>Also in the APFS curriculum, three special modules have been developed (processing of non-wood forest products, nutrition and agricultural entrepreneurship) for women and young people to promote sustainable socio-economic development.</t>
    </r>
  </si>
  <si>
    <t>Any other good practices on gender</t>
  </si>
  <si>
    <t>Respect of the 50% quota for women among beneficiaries in the implementation of activities. 
Through the participation of the project’s monitoring, evaluation and learning (MEL) expert in the regional workshop on MEL for the FFS, good practices for integrating gender into monitoring, such as the integration of participatory monitoring tools for activities,the integration of specific indicators concerning gender equality will be integrated as part of the project’s MEL.
In addition, during the training of master trainers, the project's gender expert was called upon to provide capacity building for better understanding and dissemination of the concept.</t>
  </si>
  <si>
    <t>11. Knowledge and Learning Activities</t>
  </si>
  <si>
    <t>Knowledge activities/products (when applicable), as outlined in Knowledge Management (and Learning) Approach approved at CEO Endorsement/Approval, during this reporting period. (This section will be uploaded to the GEF Portal)</t>
  </si>
  <si>
    <t>Knowledge management and Learning (KML):
Does the project have a KML strategy?</t>
  </si>
  <si>
    <t>No</t>
  </si>
  <si>
    <t>If YES, what is the implementation progress? 
In your answer, please describe how the project is fostering knowledge sharing and learning among stakeholders at national and sub-national level.</t>
  </si>
  <si>
    <t xml:space="preserve"> If NO, how does the project identify, collect and document good practices? </t>
  </si>
  <si>
    <t>For this year, a curriculum on training modules around agroecological techniques and technologies, on soil degradation and restoration has been developed with the implementing partners other structures responsible for rural development (Animal Production, Animal Health, Fisheries, Agronomic Research, etc). The validation is planned for the Q1 of the project’s AN2 (Activity budget held by the DGEF)
 Also, a digital platform (WhatsApp) has been created to network all the facilitators and other key players (master trainers, project coordination). Articles and testimonies are disseminated through the media on good agricultural practices and success stories.</t>
  </si>
  <si>
    <t xml:space="preserve">Please list good practices, including key-technical and/or institutional innovations, from the project thus far. </t>
  </si>
  <si>
    <t>Use of improved seed varieties; 
Promotion of bio-pesticides;
Production and use of liquid compost; 
Nursery installation techniques;
Association and crop rotation;</t>
  </si>
  <si>
    <t>Communication strategy:
Does the project have a communication strategy?</t>
  </si>
  <si>
    <t xml:space="preserve"> Please provide a brief overview of the communications successes and challenges this fiscal year.</t>
  </si>
  <si>
    <t>A first draft has been prepared by the Communication Officer and its validation will be done after receipt of the standard FAO template (pending receipt).</t>
  </si>
  <si>
    <t xml:space="preserve">Human-interest story:
Please share a human-interest story from your project, focusing on how the project has helped to improve people's livelihoods while contributing to achieving the expected Global Environmental Benefits. Please indicate any Socio-economic Co-benefits that were generated by the project. Include at least one beneficiary quote and perspective, and please also include related photos and photo credits. </t>
  </si>
  <si>
    <t>not yet available</t>
  </si>
  <si>
    <t>Please provide links to related website, social media account</t>
  </si>
  <si>
    <t>https://chat.whatsapp.com/DoaIUcOHDX0GR0CnKZMPt3</t>
  </si>
  <si>
    <t>https://www.facebook.com/share/19FCHsRfd9/</t>
  </si>
  <si>
    <t xml:space="preserve">Please provide a list of publications, leaflets, video materials, newsletters, or other communications assets publised on the web, if any. </t>
  </si>
  <si>
    <t xml:space="preserve">not yet available </t>
  </si>
  <si>
    <t>Please indicate the Communication and/or knowledge management focal point's name and contact detais.</t>
  </si>
  <si>
    <t xml:space="preserve">Korotoumou DIABATE, +223 74364496; Email: k.diabate94@yahoo.com  </t>
  </si>
  <si>
    <t xml:space="preserve">12. Indigenous Peoples and Local Communites Involvement </t>
  </si>
  <si>
    <t>Are Indigenous Peoples and local communities involved in the project (as per the approved Project Document)? If yes, please briefly explain.</t>
  </si>
  <si>
    <t>If applicable, please describe the process and current status of on-going/completed, legitimate consultations to obtain Free, Prior and Informed Consent (FPIC) with the indigenous communities. 
Do indigenous peoples and/or local communities have an active partcipation in the project activities? If yes, briefly describe how.
In accordance with the approved project document, all local communities are involved in project activities, including indigenous communities, if any exist in the field.
Community participation is voluntary and free.</t>
  </si>
  <si>
    <t>13. Co-Financing Table</t>
  </si>
  <si>
    <t>Sources of Co-financing</t>
  </si>
  <si>
    <t>Name of Co-financer</t>
  </si>
  <si>
    <t>Type of Co-financing</t>
  </si>
  <si>
    <t>Amount Confirmed at CEO endorsement/approval (in USD)</t>
  </si>
  <si>
    <t>Actual Amount Materialized at 30 June 2025 (in USD)</t>
  </si>
  <si>
    <t>Recipient Government</t>
  </si>
  <si>
    <t>Ministry de l’Agriculture, de l’Elevage et des Pêches.</t>
  </si>
  <si>
    <t>Grant</t>
  </si>
  <si>
    <t>Ongoing discussion to track cofinancing</t>
  </si>
  <si>
    <t>GEF Agency</t>
  </si>
  <si>
    <t>FAO</t>
  </si>
  <si>
    <t>Other</t>
  </si>
  <si>
    <t>CIRAD</t>
  </si>
  <si>
    <t>Donor Agency</t>
  </si>
  <si>
    <t>PAESOL</t>
  </si>
  <si>
    <t>Total</t>
  </si>
  <si>
    <t xml:space="preserve">Please explain any significant changes in project co-financing since CEO Endorsement/Approval, or differences between the pledged and materialized co-financing amounts. </t>
  </si>
  <si>
    <t>GEF CoFinancing Guidelines 2018</t>
  </si>
  <si>
    <t>14. Geo Location Information</t>
  </si>
  <si>
    <t xml:space="preserve">This section should be completed ONLY by projects with 1st PIR and in case the geographic coverage of project activities has changed since last reporting period.
This information is required by GEF Secretariat in GEF Portal
</t>
  </si>
  <si>
    <t xml:space="preserve">Are there any changes in the geographic coverage of the project activities since the last PIR report? </t>
  </si>
  <si>
    <t>Location Name</t>
  </si>
  <si>
    <t>Latitude</t>
  </si>
  <si>
    <t>Longitude</t>
  </si>
  <si>
    <t>Geo Name ID</t>
  </si>
  <si>
    <t>.</t>
  </si>
  <si>
    <t>Kouroula_Kita</t>
  </si>
  <si>
    <t>WGS 84</t>
  </si>
  <si>
    <t>APFS</t>
  </si>
  <si>
    <t>Seketo_Kita</t>
  </si>
  <si>
    <t>Bèrèla_Bendougouba</t>
  </si>
  <si>
    <t>Sibikili_Kita</t>
  </si>
  <si>
    <t>Sadioya Gounfan_Kayes</t>
  </si>
  <si>
    <t>Diamou_Kayes</t>
  </si>
  <si>
    <t>Balandougou_Kayes</t>
  </si>
  <si>
    <t>Lagafia Logo_Kayes</t>
  </si>
  <si>
    <t>Saliambougou Khoulou_Kayes</t>
  </si>
  <si>
    <t>Guémou 2_Nioro</t>
  </si>
  <si>
    <t>Guémou_Nioro</t>
  </si>
  <si>
    <t>Nioro_Tougoune Ouolof_Nioro</t>
  </si>
  <si>
    <t>Madonga_Nioro</t>
  </si>
  <si>
    <t>Core Indicators_LDCF GEF-6 &amp; GEF-7</t>
  </si>
  <si>
    <t>For GEF-6 &amp; 7 LDC funded projects Please provide cumulative total achieved from the inception, if available in the implementation document</t>
  </si>
  <si>
    <t>Core Indicator 1</t>
  </si>
  <si>
    <t>Male</t>
  </si>
  <si>
    <t xml:space="preserve">Fmale </t>
  </si>
  <si>
    <t>% of women</t>
  </si>
  <si>
    <t>Total number of direct beneficiaries</t>
  </si>
  <si>
    <t>Core Indicator 2</t>
  </si>
  <si>
    <t>Area of land managed for climate resilience (ha)</t>
  </si>
  <si>
    <t>Core Indicators 3</t>
  </si>
  <si>
    <t>Total no. of policies/plans that will mainstream climate resilence</t>
  </si>
  <si>
    <t>Core indicator 4</t>
  </si>
  <si>
    <t xml:space="preserve">Female </t>
  </si>
  <si>
    <t>Total number of people trained</t>
  </si>
  <si>
    <t>Annex. Monitoring Area-based GEF Core Indicator Commitments and Progress with FERM</t>
  </si>
  <si>
    <t>The Framework for Ecosystem Restoration Monitoring (FERM), developed by FAO, is the official monitoring platform for tracking global progress and disseminating good practices for the UN Decade of Ecosystem Restoration. The FERM can serve as an integrated GIS-based platform, providing GEF staff and all relevant stakeholders the chance to display the progress of committed versus achieved land under restoration or under improved management for conservation and sustainable use, along with clear results such as the percentage of project achievement. Having a common tracking and monitoring platform allows users to comprehensively assess and report on project progress. A user-friendly dashboard showcasing project results gives stakeholders a clear understanding of the extent to which project targets have been achieved. Projects with area-based GEF Core Indicators (GEF Core Indicators 1-5 and LDCF Core Indicator 2) are encouraged to register in the FERM platform.</t>
  </si>
  <si>
    <t>Useful links:</t>
  </si>
  <si>
    <t>• FERM website</t>
  </si>
  <si>
    <t>• FERM User Guide (PDF)</t>
  </si>
  <si>
    <t>• FERM YouTube channel</t>
  </si>
  <si>
    <t>• Email Carmen Morales</t>
  </si>
  <si>
    <t>26 It also supports countries in reporting areas under restoration for the Kunming-Montreal GBF Target 2 (areas under restoration) for which FAO is the custodian agency.</t>
  </si>
  <si>
    <t>-9.41437833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</si>
</sst>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409]* #,##0.00_ ;_-[$$-409]* \-#,##0.00\ ;_-[$$-409]* &quot;-&quot;??_ ;_-@_ "/>
    <numFmt numFmtId="165" formatCode="_-[$$-409]* #,##0.000000_ ;_-[$$-409]* \-#,##0.000000\ ;_-[$$-409]* &quot;-&quot;??_ ;_-@_ "/>
    <numFmt numFmtId="166" formatCode="&quot;$&quot;#,##0"/>
  </numFmts>
  <fonts count="68" x14ac:knownFonts="1">
    <font>
      <sz val="11"/>
      <color theme="1"/>
      <name val="Aptos Narrow"/>
      <family val="2"/>
      <scheme val="minor"/>
    </font>
    <font>
      <sz val="11"/>
      <color theme="1"/>
      <name val="Arial"/>
      <family val="2"/>
    </font>
    <font>
      <sz val="12"/>
      <color theme="1"/>
      <name val="Arial"/>
      <family val="2"/>
    </font>
    <font>
      <b/>
      <sz val="14"/>
      <color theme="1"/>
      <name val="Arial"/>
      <family val="2"/>
    </font>
    <font>
      <b/>
      <sz val="12"/>
      <color theme="1"/>
      <name val="Arial"/>
      <family val="2"/>
    </font>
    <font>
      <b/>
      <u/>
      <sz val="12"/>
      <color rgb="FFFF0000"/>
      <name val="Arial"/>
      <family val="2"/>
    </font>
    <font>
      <b/>
      <sz val="10"/>
      <color theme="1"/>
      <name val="Arial"/>
      <family val="2"/>
    </font>
    <font>
      <b/>
      <sz val="13"/>
      <color theme="1"/>
      <name val="Arial"/>
      <family val="2"/>
    </font>
    <font>
      <sz val="9"/>
      <color theme="1"/>
      <name val="Arial"/>
      <family val="2"/>
    </font>
    <font>
      <b/>
      <sz val="9"/>
      <color theme="1"/>
      <name val="Arial"/>
      <family val="2"/>
    </font>
    <font>
      <i/>
      <sz val="9"/>
      <color theme="1"/>
      <name val="Arial"/>
      <family val="2"/>
    </font>
    <font>
      <sz val="9.5"/>
      <color theme="1"/>
      <name val="Arial"/>
      <family val="2"/>
    </font>
    <font>
      <b/>
      <sz val="9.5"/>
      <color theme="1"/>
      <name val="Arial"/>
      <family val="2"/>
    </font>
    <font>
      <u/>
      <sz val="11"/>
      <color theme="10"/>
      <name val="Aptos Narrow"/>
      <family val="2"/>
      <scheme val="minor"/>
    </font>
    <font>
      <sz val="9.5"/>
      <color rgb="FF333333"/>
      <name val="Arial"/>
      <family val="2"/>
    </font>
    <font>
      <sz val="9"/>
      <color theme="1"/>
      <name val="Aptos Narrow"/>
      <family val="2"/>
      <scheme val="minor"/>
    </font>
    <font>
      <u/>
      <sz val="9.5"/>
      <color theme="10"/>
      <name val="Arial"/>
      <family val="2"/>
    </font>
    <font>
      <sz val="9"/>
      <name val="Arial"/>
      <family val="2"/>
    </font>
    <font>
      <b/>
      <i/>
      <sz val="9"/>
      <color theme="1"/>
      <name val="Arial"/>
      <family val="2"/>
    </font>
    <font>
      <sz val="8.5"/>
      <name val="Arial"/>
      <family val="2"/>
    </font>
    <font>
      <sz val="8.5"/>
      <color theme="1"/>
      <name val="Arial"/>
      <family val="2"/>
    </font>
    <font>
      <b/>
      <sz val="8.5"/>
      <color theme="1"/>
      <name val="Arial"/>
      <family val="2"/>
    </font>
    <font>
      <b/>
      <sz val="11"/>
      <color theme="1"/>
      <name val="Arial"/>
      <family val="2"/>
    </font>
    <font>
      <b/>
      <sz val="9"/>
      <name val="Arial"/>
      <family val="2"/>
    </font>
    <font>
      <b/>
      <sz val="9"/>
      <color theme="3" tint="0.249977111117893"/>
      <name val="Arial"/>
      <family val="2"/>
    </font>
    <font>
      <b/>
      <sz val="11"/>
      <color theme="1"/>
      <name val="Aptos Narrow"/>
      <family val="2"/>
      <scheme val="minor"/>
    </font>
    <font>
      <sz val="11"/>
      <color rgb="FFFF0000"/>
      <name val="Aptos Narrow"/>
      <family val="2"/>
      <scheme val="minor"/>
    </font>
    <font>
      <sz val="9"/>
      <color rgb="FF000000"/>
      <name val="Arial"/>
      <family val="2"/>
    </font>
    <font>
      <b/>
      <sz val="8"/>
      <color theme="1"/>
      <name val="Arial"/>
      <family val="2"/>
    </font>
    <font>
      <i/>
      <sz val="9"/>
      <name val="Arial"/>
      <family val="2"/>
    </font>
    <font>
      <sz val="8.6999999999999993"/>
      <color theme="1"/>
      <name val="Arial"/>
      <family val="2"/>
    </font>
    <font>
      <u/>
      <sz val="10"/>
      <color rgb="FF0000FF"/>
      <name val="Arial"/>
      <family val="2"/>
    </font>
    <font>
      <u/>
      <sz val="10"/>
      <color rgb="FF0000FF"/>
      <name val="Aptos Narrow"/>
      <family val="2"/>
      <scheme val="minor"/>
    </font>
    <font>
      <b/>
      <sz val="9"/>
      <color theme="1"/>
      <name val="Aptos Narrow"/>
      <family val="2"/>
      <scheme val="minor"/>
    </font>
    <font>
      <sz val="9"/>
      <color rgb="FF000000"/>
      <name val="Aptos Narrow"/>
      <family val="2"/>
      <scheme val="minor"/>
    </font>
    <font>
      <b/>
      <sz val="8"/>
      <name val="Arial"/>
      <family val="2"/>
    </font>
    <font>
      <sz val="20"/>
      <color rgb="FFFFFF00"/>
      <name val="Aptos Narrow"/>
      <family val="2"/>
      <scheme val="minor"/>
    </font>
    <font>
      <b/>
      <sz val="13"/>
      <color theme="1"/>
      <name val="Aptos Narrow"/>
      <family val="2"/>
      <scheme val="minor"/>
    </font>
    <font>
      <sz val="13"/>
      <color theme="1"/>
      <name val="Aptos Narrow"/>
      <family val="2"/>
      <scheme val="minor"/>
    </font>
    <font>
      <sz val="13"/>
      <color rgb="FF000000"/>
      <name val="Calibri"/>
      <family val="2"/>
    </font>
    <font>
      <b/>
      <sz val="9"/>
      <color rgb="FF000000"/>
      <name val="Arial"/>
      <family val="2"/>
    </font>
    <font>
      <sz val="11"/>
      <name val="Aptos Narrow"/>
      <family val="2"/>
      <scheme val="minor"/>
    </font>
    <font>
      <b/>
      <sz val="11"/>
      <name val="Aptos Narrow"/>
      <family val="2"/>
      <scheme val="minor"/>
    </font>
    <font>
      <i/>
      <sz val="8"/>
      <color theme="1"/>
      <name val="Arial"/>
      <family val="2"/>
    </font>
    <font>
      <b/>
      <sz val="10"/>
      <color rgb="FF000000"/>
      <name val="Arial"/>
      <family val="2"/>
    </font>
    <font>
      <sz val="11"/>
      <color rgb="FF000000"/>
      <name val="Aptos Narrow"/>
      <family val="2"/>
    </font>
    <font>
      <b/>
      <sz val="11"/>
      <color rgb="FF000000"/>
      <name val="Aptos Narrow"/>
      <family val="2"/>
    </font>
    <font>
      <b/>
      <sz val="10"/>
      <name val="Arial"/>
      <family val="2"/>
    </font>
    <font>
      <u/>
      <sz val="11"/>
      <name val="Aptos Narrow"/>
      <family val="2"/>
      <scheme val="minor"/>
    </font>
    <font>
      <i/>
      <sz val="11"/>
      <color rgb="FF000000"/>
      <name val="Aptos Narrow"/>
      <family val="2"/>
    </font>
    <font>
      <i/>
      <sz val="11"/>
      <color theme="1"/>
      <name val="Aptos Narrow"/>
      <family val="2"/>
      <scheme val="minor"/>
    </font>
    <font>
      <b/>
      <u/>
      <sz val="11"/>
      <color theme="1"/>
      <name val="Aptos Narrow"/>
      <family val="2"/>
      <scheme val="minor"/>
    </font>
    <font>
      <u/>
      <sz val="11"/>
      <color rgb="FF000000"/>
      <name val="Aptos Narrow"/>
      <family val="2"/>
    </font>
    <font>
      <b/>
      <sz val="11"/>
      <name val="Aptos Narrow"/>
      <family val="2"/>
    </font>
    <font>
      <sz val="8"/>
      <name val="Arial"/>
      <family val="2"/>
    </font>
    <font>
      <sz val="9"/>
      <color rgb="FFFF0000"/>
      <name val="Arial"/>
      <family val="2"/>
    </font>
    <font>
      <sz val="8"/>
      <color theme="1"/>
      <name val="Arial"/>
      <family val="2"/>
    </font>
    <font>
      <sz val="8"/>
      <color theme="1"/>
      <name val="Aptos Narrow"/>
      <family val="2"/>
      <scheme val="minor"/>
    </font>
    <font>
      <sz val="10"/>
      <color theme="1"/>
      <name val="Calibri"/>
      <family val="2"/>
      <charset val="1"/>
    </font>
    <font>
      <sz val="8"/>
      <name val="Aptos Narrow"/>
      <family val="2"/>
      <scheme val="minor"/>
    </font>
    <font>
      <sz val="9"/>
      <color rgb="FF00B050"/>
      <name val="Arial"/>
      <family val="2"/>
    </font>
    <font>
      <sz val="11"/>
      <color rgb="FF00B050"/>
      <name val="Aptos Narrow"/>
      <family val="2"/>
      <scheme val="minor"/>
    </font>
    <font>
      <sz val="10"/>
      <name val="Arial"/>
      <family val="2"/>
    </font>
    <font>
      <b/>
      <sz val="12"/>
      <name val="Arial"/>
      <family val="2"/>
    </font>
    <font>
      <u/>
      <sz val="10"/>
      <color theme="10"/>
      <name val="Aptos Narrow"/>
      <family val="2"/>
      <scheme val="minor"/>
    </font>
    <font>
      <sz val="10"/>
      <color theme="1"/>
      <name val="Arial"/>
      <family val="2"/>
    </font>
    <font>
      <sz val="10"/>
      <color theme="1"/>
      <name val="Aptos Narrow"/>
      <family val="2"/>
      <scheme val="minor"/>
    </font>
    <font>
      <sz val="9"/>
      <name val="Times New Roman"/>
      <family val="1"/>
      <charset val="1"/>
    </font>
  </fonts>
  <fills count="15">
    <fill>
      <patternFill patternType="none"/>
    </fill>
    <fill>
      <patternFill patternType="gray125"/>
    </fill>
    <fill>
      <patternFill patternType="solid">
        <fgColor rgb="FFA6C7DA"/>
        <bgColor indexed="64"/>
      </patternFill>
    </fill>
    <fill>
      <patternFill patternType="solid">
        <fgColor rgb="FFE7F0F5"/>
        <bgColor indexed="64"/>
      </patternFill>
    </fill>
    <fill>
      <patternFill patternType="solid">
        <fgColor theme="0" tint="-0.14999847407452621"/>
        <bgColor indexed="64"/>
      </patternFill>
    </fill>
    <fill>
      <patternFill patternType="solid">
        <fgColor theme="0"/>
        <bgColor indexed="64"/>
      </patternFill>
    </fill>
    <fill>
      <patternFill patternType="solid">
        <fgColor rgb="FFFAFAFA"/>
        <bgColor indexed="64"/>
      </patternFill>
    </fill>
    <fill>
      <patternFill patternType="solid">
        <fgColor rgb="FFF9F9F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DD7EE"/>
      </patternFill>
    </fill>
    <fill>
      <patternFill patternType="solid">
        <fgColor theme="3" tint="0.89999084444715716"/>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rgb="FFDDDDD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s>
  <cellStyleXfs count="2">
    <xf numFmtId="0" fontId="0" fillId="0" borderId="0"/>
    <xf numFmtId="0" fontId="13" fillId="0" borderId="0"/>
  </cellStyleXfs>
  <cellXfs count="554">
    <xf numFmtId="0" fontId="0" fillId="0" borderId="0" xfId="0"/>
    <xf numFmtId="0" fontId="8" fillId="0" borderId="0" xfId="0" applyFont="1"/>
    <xf numFmtId="0" fontId="8" fillId="0" borderId="0" xfId="0" applyFont="1" applyAlignment="1">
      <alignment vertical="center" wrapText="1"/>
    </xf>
    <xf numFmtId="0" fontId="0" fillId="0" borderId="0" xfId="0" applyAlignment="1">
      <alignment vertical="top"/>
    </xf>
    <xf numFmtId="0" fontId="11" fillId="0" borderId="0" xfId="0" applyFont="1"/>
    <xf numFmtId="0" fontId="14" fillId="6" borderId="13" xfId="0" applyFont="1" applyFill="1" applyBorder="1" applyAlignment="1">
      <alignment vertical="top" wrapText="1"/>
    </xf>
    <xf numFmtId="0" fontId="14" fillId="7" borderId="13" xfId="0" applyFont="1" applyFill="1" applyBorder="1" applyAlignment="1">
      <alignment vertical="top" wrapText="1"/>
    </xf>
    <xf numFmtId="0" fontId="8" fillId="0" borderId="0" xfId="0" applyFont="1" applyAlignment="1">
      <alignment wrapText="1"/>
    </xf>
    <xf numFmtId="0" fontId="0" fillId="8" borderId="0" xfId="0" applyFill="1"/>
    <xf numFmtId="0" fontId="8" fillId="0" borderId="0" xfId="0" applyFont="1" applyAlignment="1">
      <alignment vertical="top"/>
    </xf>
    <xf numFmtId="0" fontId="16" fillId="0" borderId="0" xfId="1" applyFont="1" applyAlignment="1">
      <alignment horizontal="left"/>
    </xf>
    <xf numFmtId="0" fontId="11" fillId="0" borderId="0" xfId="0" applyFont="1" applyAlignment="1">
      <alignment horizontal="left"/>
    </xf>
    <xf numFmtId="0" fontId="8" fillId="0" borderId="0" xfId="0" applyFont="1" applyAlignment="1">
      <alignment vertical="top" wrapText="1"/>
    </xf>
    <xf numFmtId="0" fontId="8"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center" vertical="top" wrapText="1"/>
    </xf>
    <xf numFmtId="0" fontId="12" fillId="0" borderId="0" xfId="0" applyFont="1" applyAlignment="1">
      <alignment horizontal="left"/>
    </xf>
    <xf numFmtId="0" fontId="11" fillId="0" borderId="0" xfId="0" quotePrefix="1" applyFont="1" applyAlignment="1">
      <alignment horizontal="left"/>
    </xf>
    <xf numFmtId="0" fontId="11" fillId="0" borderId="0" xfId="0" quotePrefix="1" applyFont="1"/>
    <xf numFmtId="0" fontId="8" fillId="0" borderId="1" xfId="0" applyFont="1" applyBorder="1" applyAlignment="1">
      <alignment vertical="top" wrapText="1"/>
    </xf>
    <xf numFmtId="0" fontId="9" fillId="0" borderId="0" xfId="0" applyFont="1" applyAlignment="1">
      <alignment horizontal="left"/>
    </xf>
    <xf numFmtId="0" fontId="6" fillId="0" borderId="0" xfId="0" applyFont="1" applyAlignment="1">
      <alignment horizontal="left"/>
    </xf>
    <xf numFmtId="0" fontId="13" fillId="0" borderId="0" xfId="1"/>
    <xf numFmtId="0" fontId="0" fillId="0" borderId="2" xfId="0" applyBorder="1"/>
    <xf numFmtId="0" fontId="0" fillId="0" borderId="9" xfId="0" applyBorder="1"/>
    <xf numFmtId="0" fontId="25" fillId="0" borderId="0" xfId="0" applyFont="1"/>
    <xf numFmtId="0" fontId="9" fillId="0" borderId="0" xfId="0" applyFont="1"/>
    <xf numFmtId="0" fontId="0" fillId="0" borderId="0" xfId="0" applyAlignment="1">
      <alignment vertical="center" wrapText="1"/>
    </xf>
    <xf numFmtId="0" fontId="32" fillId="0" borderId="0" xfId="1" applyFont="1" applyAlignment="1">
      <alignment wrapText="1"/>
    </xf>
    <xf numFmtId="0" fontId="22" fillId="0" borderId="0" xfId="0" applyFont="1" applyAlignment="1">
      <alignment horizontal="left"/>
    </xf>
    <xf numFmtId="0" fontId="15" fillId="0" borderId="0" xfId="0" applyFont="1" applyAlignment="1">
      <alignment vertical="top" wrapText="1"/>
    </xf>
    <xf numFmtId="0" fontId="33" fillId="0" borderId="0" xfId="0" applyFont="1" applyAlignment="1">
      <alignment wrapText="1"/>
    </xf>
    <xf numFmtId="0" fontId="0" fillId="0" borderId="0" xfId="0" applyAlignment="1">
      <alignment horizontal="left"/>
    </xf>
    <xf numFmtId="0" fontId="8" fillId="0" borderId="0" xfId="0" applyFont="1" applyAlignment="1">
      <alignment horizontal="left"/>
    </xf>
    <xf numFmtId="0" fontId="0" fillId="0" borderId="6" xfId="0" applyBorder="1"/>
    <xf numFmtId="0" fontId="0" fillId="0" borderId="7" xfId="0" applyBorder="1"/>
    <xf numFmtId="0" fontId="13" fillId="0" borderId="0" xfId="1" applyAlignment="1">
      <alignment horizontal="left"/>
    </xf>
    <xf numFmtId="0" fontId="28" fillId="3" borderId="1" xfId="0" applyFont="1" applyFill="1" applyBorder="1" applyAlignment="1">
      <alignment horizontal="center" vertical="center" wrapText="1"/>
    </xf>
    <xf numFmtId="0" fontId="48" fillId="0" borderId="0" xfId="1" applyFont="1"/>
    <xf numFmtId="0" fontId="0" fillId="8" borderId="37" xfId="0" applyFill="1" applyBorder="1" applyAlignment="1">
      <alignment vertical="center" wrapText="1"/>
    </xf>
    <xf numFmtId="0" fontId="0" fillId="8" borderId="36" xfId="0" applyFill="1" applyBorder="1" applyAlignment="1">
      <alignment vertical="center" wrapText="1"/>
    </xf>
    <xf numFmtId="0" fontId="0" fillId="11" borderId="37" xfId="0" applyFill="1" applyBorder="1" applyAlignment="1">
      <alignment vertical="center" wrapText="1"/>
    </xf>
    <xf numFmtId="0" fontId="0" fillId="11" borderId="36" xfId="0" applyFill="1" applyBorder="1" applyAlignment="1">
      <alignment vertical="center" wrapText="1"/>
    </xf>
    <xf numFmtId="0" fontId="25" fillId="9" borderId="30" xfId="0" applyFont="1" applyFill="1" applyBorder="1" applyAlignment="1">
      <alignment vertical="center" wrapText="1"/>
    </xf>
    <xf numFmtId="0" fontId="25" fillId="9" borderId="32" xfId="0" applyFont="1" applyFill="1" applyBorder="1" applyAlignment="1">
      <alignment vertical="center" wrapText="1"/>
    </xf>
    <xf numFmtId="0" fontId="0" fillId="9" borderId="33" xfId="0" applyFill="1" applyBorder="1" applyAlignment="1">
      <alignment vertical="center" wrapText="1"/>
    </xf>
    <xf numFmtId="0" fontId="0" fillId="9" borderId="34" xfId="0" applyFill="1" applyBorder="1" applyAlignment="1">
      <alignment vertical="center" wrapText="1"/>
    </xf>
    <xf numFmtId="0" fontId="45" fillId="10" borderId="28" xfId="0" applyFont="1" applyFill="1" applyBorder="1"/>
    <xf numFmtId="0" fontId="45" fillId="10" borderId="29" xfId="0" applyFont="1" applyFill="1" applyBorder="1"/>
    <xf numFmtId="0" fontId="46" fillId="10" borderId="30" xfId="0" applyFont="1" applyFill="1" applyBorder="1" applyAlignment="1">
      <alignment wrapText="1"/>
    </xf>
    <xf numFmtId="0" fontId="46" fillId="10" borderId="32" xfId="0" applyFont="1" applyFill="1" applyBorder="1" applyAlignment="1">
      <alignment wrapText="1"/>
    </xf>
    <xf numFmtId="0" fontId="45" fillId="10" borderId="33" xfId="0" applyFont="1" applyFill="1" applyBorder="1" applyAlignment="1">
      <alignment wrapText="1"/>
    </xf>
    <xf numFmtId="0" fontId="45" fillId="10" borderId="34" xfId="0" applyFont="1" applyFill="1" applyBorder="1" applyAlignment="1">
      <alignment wrapText="1"/>
    </xf>
    <xf numFmtId="0" fontId="49" fillId="10" borderId="0" xfId="0" applyFont="1" applyFill="1" applyAlignment="1">
      <alignment wrapText="1"/>
    </xf>
    <xf numFmtId="0" fontId="49" fillId="10" borderId="31" xfId="0" applyFont="1" applyFill="1" applyBorder="1" applyAlignment="1">
      <alignment wrapText="1"/>
    </xf>
    <xf numFmtId="0" fontId="50" fillId="9" borderId="28" xfId="0" applyFont="1" applyFill="1" applyBorder="1"/>
    <xf numFmtId="0" fontId="50" fillId="9" borderId="29" xfId="0" applyFont="1" applyFill="1" applyBorder="1"/>
    <xf numFmtId="0" fontId="50" fillId="9" borderId="0" xfId="0" applyFont="1" applyFill="1" applyAlignment="1">
      <alignment vertical="center" wrapText="1"/>
    </xf>
    <xf numFmtId="0" fontId="50" fillId="9" borderId="31" xfId="0" applyFont="1" applyFill="1" applyBorder="1" applyAlignment="1">
      <alignment vertical="center" wrapText="1"/>
    </xf>
    <xf numFmtId="0" fontId="51" fillId="8" borderId="35" xfId="0" applyFont="1" applyFill="1" applyBorder="1" applyAlignment="1">
      <alignment horizontal="center" vertical="center" wrapText="1"/>
    </xf>
    <xf numFmtId="0" fontId="51" fillId="11" borderId="35" xfId="0" applyFont="1" applyFill="1" applyBorder="1" applyAlignment="1">
      <alignment horizontal="center" vertical="center" wrapText="1"/>
    </xf>
    <xf numFmtId="0" fontId="52" fillId="9" borderId="27" xfId="0" applyFont="1" applyFill="1" applyBorder="1"/>
    <xf numFmtId="0" fontId="52" fillId="10" borderId="27" xfId="0" applyFont="1" applyFill="1" applyBorder="1"/>
    <xf numFmtId="0" fontId="42" fillId="12" borderId="27" xfId="0" applyFont="1" applyFill="1" applyBorder="1"/>
    <xf numFmtId="0" fontId="42" fillId="12" borderId="28" xfId="0" applyFont="1" applyFill="1" applyBorder="1"/>
    <xf numFmtId="0" fontId="42" fillId="12" borderId="29" xfId="0" applyFont="1" applyFill="1" applyBorder="1"/>
    <xf numFmtId="0" fontId="26" fillId="12" borderId="30" xfId="0" applyFont="1" applyFill="1" applyBorder="1"/>
    <xf numFmtId="0" fontId="26" fillId="12" borderId="0" xfId="0" applyFont="1" applyFill="1"/>
    <xf numFmtId="0" fontId="41" fillId="12" borderId="26" xfId="0" applyFont="1" applyFill="1" applyBorder="1"/>
    <xf numFmtId="0" fontId="26" fillId="12" borderId="31" xfId="0" applyFont="1" applyFill="1" applyBorder="1"/>
    <xf numFmtId="0" fontId="41" fillId="12" borderId="36" xfId="0" applyFont="1" applyFill="1" applyBorder="1"/>
    <xf numFmtId="0" fontId="26" fillId="12" borderId="32" xfId="0" applyFont="1" applyFill="1" applyBorder="1"/>
    <xf numFmtId="0" fontId="26" fillId="12" borderId="33" xfId="0" applyFont="1" applyFill="1" applyBorder="1"/>
    <xf numFmtId="0" fontId="26" fillId="12" borderId="34" xfId="0" applyFont="1" applyFill="1" applyBorder="1"/>
    <xf numFmtId="0" fontId="8" fillId="0" borderId="45" xfId="0" applyFont="1" applyBorder="1" applyAlignment="1">
      <alignment vertical="top" wrapText="1"/>
    </xf>
    <xf numFmtId="0" fontId="8" fillId="0" borderId="19" xfId="0" applyFont="1" applyBorder="1"/>
    <xf numFmtId="0" fontId="8" fillId="0" borderId="20" xfId="0" applyFont="1" applyBorder="1"/>
    <xf numFmtId="0" fontId="8" fillId="0" borderId="21" xfId="0" applyFont="1" applyBorder="1"/>
    <xf numFmtId="0" fontId="0" fillId="0" borderId="10" xfId="0" applyBorder="1"/>
    <xf numFmtId="0" fontId="0" fillId="0" borderId="11" xfId="0" applyBorder="1"/>
    <xf numFmtId="0" fontId="8" fillId="0" borderId="50" xfId="0" applyFont="1" applyBorder="1" applyAlignment="1">
      <alignment vertical="top" wrapText="1"/>
    </xf>
    <xf numFmtId="0" fontId="8" fillId="0" borderId="11" xfId="0" applyFont="1" applyBorder="1" applyAlignment="1">
      <alignment vertical="top" wrapText="1"/>
    </xf>
    <xf numFmtId="2" fontId="8" fillId="5" borderId="1" xfId="0" applyNumberFormat="1" applyFont="1" applyFill="1" applyBorder="1" applyAlignment="1">
      <alignment vertical="center" wrapText="1"/>
    </xf>
    <xf numFmtId="10" fontId="8" fillId="5" borderId="1" xfId="0" applyNumberFormat="1" applyFont="1" applyFill="1" applyBorder="1" applyAlignment="1">
      <alignment vertical="center" wrapText="1"/>
    </xf>
    <xf numFmtId="2" fontId="8" fillId="0" borderId="1" xfId="0" applyNumberFormat="1" applyFont="1" applyBorder="1" applyAlignment="1">
      <alignment vertical="center" wrapText="1"/>
    </xf>
    <xf numFmtId="10" fontId="8" fillId="0" borderId="1" xfId="0" applyNumberFormat="1" applyFont="1" applyBorder="1" applyAlignment="1">
      <alignment vertical="center" wrapText="1"/>
    </xf>
    <xf numFmtId="0" fontId="41" fillId="0" borderId="41" xfId="0" applyFont="1" applyBorder="1"/>
    <xf numFmtId="0" fontId="62" fillId="2" borderId="51" xfId="0" applyFont="1" applyFill="1" applyBorder="1" applyAlignment="1">
      <alignment vertical="top" wrapText="1"/>
    </xf>
    <xf numFmtId="0" fontId="62" fillId="2" borderId="14" xfId="0" applyFont="1" applyFill="1" applyBorder="1" applyAlignment="1">
      <alignment vertical="top" wrapText="1"/>
    </xf>
    <xf numFmtId="0" fontId="8" fillId="0" borderId="1" xfId="0" applyFont="1" applyBorder="1" applyAlignment="1">
      <alignment horizontal="left" vertical="top" wrapText="1"/>
    </xf>
    <xf numFmtId="0" fontId="5" fillId="0" borderId="0" xfId="0" applyFont="1" applyAlignment="1">
      <alignment horizontal="center" vertical="center"/>
    </xf>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0" fillId="0" borderId="10" xfId="0" applyBorder="1"/>
    <xf numFmtId="0" fontId="8" fillId="0" borderId="1" xfId="0" applyFont="1" applyBorder="1" applyAlignment="1">
      <alignment vertical="center" wrapText="1"/>
    </xf>
    <xf numFmtId="0" fontId="0" fillId="0" borderId="11" xfId="0" applyBorder="1"/>
    <xf numFmtId="0" fontId="8" fillId="0" borderId="1" xfId="0" applyFont="1" applyBorder="1" applyAlignment="1">
      <alignment vertical="top" wrapText="1"/>
    </xf>
    <xf numFmtId="0" fontId="0" fillId="0" borderId="5" xfId="0" applyBorder="1"/>
    <xf numFmtId="0" fontId="0" fillId="0" borderId="6" xfId="0" applyBorder="1"/>
    <xf numFmtId="0" fontId="0" fillId="0" borderId="8" xfId="0" applyBorder="1"/>
    <xf numFmtId="0" fontId="0" fillId="0" borderId="2" xfId="0" applyBorder="1"/>
    <xf numFmtId="0" fontId="0" fillId="0" borderId="9" xfId="0" applyBorder="1"/>
    <xf numFmtId="0" fontId="0" fillId="0" borderId="16" xfId="0" applyBorder="1"/>
    <xf numFmtId="0" fontId="17" fillId="0" borderId="1" xfId="0" applyFont="1" applyBorder="1" applyAlignment="1">
      <alignment vertical="top" wrapText="1"/>
    </xf>
    <xf numFmtId="0" fontId="8" fillId="0" borderId="4" xfId="0" applyFont="1" applyBorder="1" applyAlignment="1">
      <alignment vertical="top" wrapText="1"/>
    </xf>
    <xf numFmtId="0" fontId="8" fillId="0" borderId="2" xfId="0" applyFont="1" applyBorder="1" applyAlignment="1">
      <alignment vertical="top" wrapText="1"/>
    </xf>
    <xf numFmtId="0" fontId="8" fillId="0" borderId="16" xfId="0" applyFont="1" applyBorder="1" applyAlignment="1">
      <alignment vertical="top" wrapText="1"/>
    </xf>
    <xf numFmtId="0" fontId="41" fillId="0" borderId="5" xfId="0" applyFont="1" applyBorder="1"/>
    <xf numFmtId="0" fontId="41" fillId="0" borderId="6" xfId="0" applyFont="1" applyBorder="1"/>
    <xf numFmtId="0" fontId="41" fillId="0" borderId="8" xfId="0" applyFont="1" applyBorder="1"/>
    <xf numFmtId="0" fontId="41" fillId="0" borderId="2" xfId="0" applyFont="1" applyBorder="1"/>
    <xf numFmtId="0" fontId="41" fillId="0" borderId="9" xfId="0" applyFont="1" applyBorder="1"/>
    <xf numFmtId="0" fontId="17" fillId="0" borderId="1" xfId="0" applyFont="1" applyBorder="1" applyAlignment="1">
      <alignment horizontal="center" vertical="top" wrapText="1"/>
    </xf>
    <xf numFmtId="0" fontId="8" fillId="0" borderId="12" xfId="0" applyFont="1" applyBorder="1" applyAlignment="1">
      <alignment vertical="top" wrapText="1"/>
    </xf>
    <xf numFmtId="0" fontId="0" fillId="0" borderId="11" xfId="0" applyBorder="1" applyAlignment="1">
      <alignment horizontal="left" vertical="top" wrapText="1"/>
    </xf>
    <xf numFmtId="0" fontId="0" fillId="0" borderId="10" xfId="0" applyBorder="1" applyAlignment="1">
      <alignment horizontal="left" vertical="top"/>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1" xfId="0" applyFont="1" applyBorder="1" applyAlignment="1">
      <alignment horizontal="left" vertical="top"/>
    </xf>
    <xf numFmtId="0" fontId="8" fillId="0" borderId="0" xfId="0" applyFont="1" applyAlignment="1">
      <alignment vertical="top" wrapText="1"/>
    </xf>
    <xf numFmtId="0" fontId="8" fillId="0" borderId="0" xfId="0" applyFont="1" applyAlignment="1">
      <alignment vertical="center" wrapText="1"/>
    </xf>
    <xf numFmtId="0" fontId="0" fillId="0" borderId="6"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3" xfId="0" applyBorder="1"/>
    <xf numFmtId="0" fontId="0" fillId="0" borderId="7" xfId="0" applyBorder="1"/>
    <xf numFmtId="0" fontId="59" fillId="0" borderId="4" xfId="0" applyFont="1" applyBorder="1" applyAlignment="1">
      <alignment horizontal="left" vertical="top" wrapText="1"/>
    </xf>
    <xf numFmtId="0" fontId="57" fillId="0" borderId="6" xfId="0" applyFont="1" applyBorder="1" applyAlignment="1">
      <alignment horizontal="left" vertical="top" wrapText="1"/>
    </xf>
    <xf numFmtId="0" fontId="57" fillId="0" borderId="3" xfId="0" applyFont="1" applyBorder="1" applyAlignment="1">
      <alignment horizontal="left" vertical="top" wrapText="1"/>
    </xf>
    <xf numFmtId="0" fontId="57" fillId="0" borderId="7" xfId="0" applyFont="1" applyBorder="1" applyAlignment="1">
      <alignment horizontal="left" vertical="top" wrapText="1"/>
    </xf>
    <xf numFmtId="0" fontId="57" fillId="0" borderId="8" xfId="0" applyFont="1" applyBorder="1" applyAlignment="1">
      <alignment horizontal="left" vertical="top" wrapText="1"/>
    </xf>
    <xf numFmtId="0" fontId="57" fillId="0" borderId="9" xfId="0" applyFont="1" applyBorder="1" applyAlignment="1">
      <alignment horizontal="left" vertical="top" wrapText="1"/>
    </xf>
    <xf numFmtId="0" fontId="20" fillId="0" borderId="0" xfId="0" applyFont="1" applyAlignment="1">
      <alignment wrapText="1"/>
    </xf>
    <xf numFmtId="0" fontId="41" fillId="0" borderId="3" xfId="0" applyFont="1" applyBorder="1"/>
    <xf numFmtId="0" fontId="41" fillId="0" borderId="7" xfId="0" applyFont="1" applyBorder="1"/>
    <xf numFmtId="0" fontId="0" fillId="0" borderId="25" xfId="0" applyBorder="1"/>
    <xf numFmtId="0" fontId="41" fillId="0" borderId="0" xfId="0" applyFont="1"/>
    <xf numFmtId="0" fontId="17" fillId="0" borderId="16" xfId="0" applyFont="1" applyBorder="1" applyAlignment="1">
      <alignment vertical="top" wrapText="1"/>
    </xf>
    <xf numFmtId="0" fontId="17"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45"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8" fillId="0" borderId="9" xfId="0" applyFont="1" applyBorder="1" applyAlignment="1">
      <alignment horizontal="left" vertical="top" wrapText="1"/>
    </xf>
    <xf numFmtId="0" fontId="17" fillId="0" borderId="41" xfId="0" applyFont="1" applyBorder="1" applyAlignment="1">
      <alignment vertical="top" wrapText="1"/>
    </xf>
    <xf numFmtId="0" fontId="59" fillId="0" borderId="12" xfId="0" applyFont="1" applyBorder="1" applyAlignment="1">
      <alignment horizontal="left" vertical="top" wrapText="1"/>
    </xf>
    <xf numFmtId="0" fontId="57" fillId="0" borderId="11" xfId="0" applyFont="1" applyBorder="1" applyAlignment="1">
      <alignment horizontal="left" vertical="top" wrapText="1"/>
    </xf>
    <xf numFmtId="0" fontId="17" fillId="0" borderId="53" xfId="0" applyFont="1" applyBorder="1" applyAlignment="1">
      <alignment horizontal="left" vertical="top" wrapText="1"/>
    </xf>
    <xf numFmtId="0" fontId="17" fillId="0" borderId="54" xfId="0" applyFont="1" applyBorder="1" applyAlignment="1">
      <alignment horizontal="left" vertical="top" wrapText="1"/>
    </xf>
    <xf numFmtId="0" fontId="17" fillId="0" borderId="50" xfId="0" applyFont="1" applyBorder="1" applyAlignment="1">
      <alignment horizontal="left" vertical="top" wrapText="1"/>
    </xf>
    <xf numFmtId="0" fontId="17" fillId="0" borderId="12"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41" fillId="0" borderId="12" xfId="0" applyFont="1" applyBorder="1" applyAlignment="1">
      <alignment horizontal="left" vertical="top"/>
    </xf>
    <xf numFmtId="0" fontId="41" fillId="0" borderId="12" xfId="0" applyFont="1" applyBorder="1" applyAlignment="1">
      <alignment horizontal="left" vertical="top" wrapText="1"/>
    </xf>
    <xf numFmtId="0" fontId="0" fillId="0" borderId="21" xfId="0" applyBorder="1"/>
    <xf numFmtId="0" fontId="17" fillId="0" borderId="12" xfId="0" applyFont="1" applyBorder="1" applyAlignment="1">
      <alignment horizontal="center" vertical="top" wrapText="1"/>
    </xf>
    <xf numFmtId="0" fontId="17" fillId="0" borderId="11" xfId="0" applyFont="1" applyBorder="1" applyAlignment="1">
      <alignment horizontal="center" vertical="top"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30" fillId="0" borderId="0" xfId="0" applyFont="1" applyAlignment="1">
      <alignment horizontal="center" vertical="top" wrapText="1"/>
    </xf>
    <xf numFmtId="0" fontId="7" fillId="0" borderId="0" xfId="0" applyFont="1" applyAlignment="1">
      <alignment horizontal="center" vertical="center"/>
    </xf>
    <xf numFmtId="0" fontId="0" fillId="0" borderId="0" xfId="0" applyAlignment="1">
      <alignment vertical="center"/>
    </xf>
    <xf numFmtId="0" fontId="6" fillId="2" borderId="17" xfId="0" applyFont="1" applyFill="1" applyBorder="1" applyAlignment="1">
      <alignment horizontal="center" vertical="center" wrapText="1"/>
    </xf>
    <xf numFmtId="0" fontId="0" fillId="0" borderId="38" xfId="0" applyBorder="1"/>
    <xf numFmtId="0" fontId="6" fillId="2" borderId="18" xfId="0" applyFont="1" applyFill="1" applyBorder="1" applyAlignment="1">
      <alignment horizontal="center" vertical="center" wrapText="1"/>
    </xf>
    <xf numFmtId="0" fontId="0" fillId="0" borderId="46" xfId="0" applyBorder="1"/>
    <xf numFmtId="0" fontId="18" fillId="0" borderId="0" xfId="0" applyFont="1" applyAlignment="1">
      <alignment horizontal="center" vertical="center"/>
    </xf>
    <xf numFmtId="0" fontId="60" fillId="0" borderId="5" xfId="0" applyFont="1" applyBorder="1" applyAlignment="1">
      <alignment horizontal="left" vertical="top" wrapText="1"/>
    </xf>
    <xf numFmtId="0" fontId="60" fillId="0" borderId="6" xfId="0" applyFont="1" applyBorder="1" applyAlignment="1">
      <alignment horizontal="left" vertical="top" wrapText="1"/>
    </xf>
    <xf numFmtId="0" fontId="60" fillId="0" borderId="3" xfId="0" applyFont="1" applyBorder="1" applyAlignment="1">
      <alignment horizontal="left" vertical="top" wrapText="1"/>
    </xf>
    <xf numFmtId="0" fontId="60" fillId="0" borderId="45" xfId="0" applyFont="1" applyBorder="1" applyAlignment="1">
      <alignment horizontal="left" vertical="top" wrapText="1"/>
    </xf>
    <xf numFmtId="0" fontId="60" fillId="0" borderId="7" xfId="0" applyFont="1" applyBorder="1" applyAlignment="1">
      <alignment horizontal="left" vertical="top" wrapText="1"/>
    </xf>
    <xf numFmtId="0" fontId="8" fillId="3" borderId="44" xfId="0" applyFont="1" applyFill="1" applyBorder="1" applyAlignment="1">
      <alignment vertical="top" wrapText="1"/>
    </xf>
    <xf numFmtId="0" fontId="0" fillId="0" borderId="20" xfId="0" applyBorder="1"/>
    <xf numFmtId="0" fontId="7" fillId="0" borderId="0" xfId="0" applyFont="1" applyAlignment="1">
      <alignment horizontal="center"/>
    </xf>
    <xf numFmtId="0" fontId="8" fillId="0" borderId="0" xfId="0" applyFont="1"/>
    <xf numFmtId="0" fontId="47" fillId="0" borderId="1" xfId="0" applyFont="1" applyBorder="1" applyAlignment="1">
      <alignment vertical="center" wrapText="1"/>
    </xf>
    <xf numFmtId="0" fontId="8" fillId="0" borderId="12" xfId="0" applyFont="1" applyBorder="1" applyAlignment="1">
      <alignment horizontal="left" vertical="top" wrapText="1"/>
    </xf>
    <xf numFmtId="0" fontId="0" fillId="0" borderId="5" xfId="0" applyBorder="1" applyAlignment="1">
      <alignment horizontal="left" vertical="top"/>
    </xf>
    <xf numFmtId="0" fontId="0" fillId="0" borderId="3" xfId="0" applyBorder="1" applyAlignment="1">
      <alignment horizontal="left" vertical="top"/>
    </xf>
    <xf numFmtId="0" fontId="8" fillId="0" borderId="0" xfId="0" applyFont="1" applyAlignment="1">
      <alignment horizontal="left" vertical="top"/>
    </xf>
    <xf numFmtId="0" fontId="0" fillId="0" borderId="8" xfId="0" applyBorder="1" applyAlignment="1">
      <alignment horizontal="left" vertical="top"/>
    </xf>
    <xf numFmtId="0" fontId="0" fillId="0" borderId="2" xfId="0" applyBorder="1" applyAlignment="1">
      <alignment horizontal="left" vertical="top"/>
    </xf>
    <xf numFmtId="0" fontId="47" fillId="0" borderId="1" xfId="0" applyFont="1" applyBorder="1" applyAlignment="1">
      <alignment horizontal="left" vertical="center" wrapText="1"/>
    </xf>
    <xf numFmtId="0" fontId="8" fillId="0" borderId="22" xfId="0" applyFont="1" applyBorder="1" applyAlignment="1">
      <alignment horizontal="left" vertical="top" wrapText="1"/>
    </xf>
    <xf numFmtId="0" fontId="8" fillId="0" borderId="46" xfId="0" applyFont="1" applyBorder="1" applyAlignment="1">
      <alignment horizontal="left" vertical="top" wrapText="1"/>
    </xf>
    <xf numFmtId="0" fontId="8" fillId="0" borderId="47" xfId="0" applyFont="1" applyBorder="1" applyAlignment="1">
      <alignment horizontal="left" vertical="top" wrapText="1"/>
    </xf>
    <xf numFmtId="0" fontId="8" fillId="0" borderId="42" xfId="0" applyFont="1" applyBorder="1" applyAlignment="1">
      <alignment horizontal="left" vertical="top" wrapText="1"/>
    </xf>
    <xf numFmtId="0" fontId="8" fillId="0" borderId="23"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17" fillId="0" borderId="3" xfId="0" applyFont="1" applyBorder="1" applyAlignment="1">
      <alignment horizontal="center" vertical="center" wrapText="1"/>
    </xf>
    <xf numFmtId="0" fontId="17" fillId="0" borderId="4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9" xfId="0" applyFont="1" applyBorder="1" applyAlignment="1">
      <alignment horizontal="center" vertical="center" wrapText="1"/>
    </xf>
    <xf numFmtId="0" fontId="7" fillId="0" borderId="0" xfId="0" applyFont="1" applyAlignment="1">
      <alignment horizontal="center" vertical="top" wrapText="1"/>
    </xf>
    <xf numFmtId="0" fontId="6" fillId="2" borderId="1" xfId="0" applyFont="1" applyFill="1" applyBorder="1" applyAlignment="1">
      <alignment vertical="top" wrapText="1"/>
    </xf>
    <xf numFmtId="0" fontId="0" fillId="0" borderId="15" xfId="0" applyBorder="1"/>
    <xf numFmtId="0" fontId="8" fillId="0" borderId="1" xfId="0" applyFont="1" applyBorder="1" applyAlignment="1">
      <alignment horizontal="center" vertical="top" wrapText="1"/>
    </xf>
    <xf numFmtId="0" fontId="8" fillId="5" borderId="1" xfId="0" applyFont="1" applyFill="1" applyBorder="1" applyAlignment="1">
      <alignment vertical="top" wrapText="1"/>
    </xf>
    <xf numFmtId="0" fontId="58" fillId="0" borderId="1" xfId="0" applyFont="1" applyBorder="1" applyAlignment="1">
      <alignment vertical="top" wrapText="1"/>
    </xf>
    <xf numFmtId="0" fontId="1" fillId="0" borderId="1" xfId="0" applyFont="1" applyBorder="1" applyAlignment="1">
      <alignment vertical="top" wrapText="1"/>
    </xf>
    <xf numFmtId="0" fontId="8" fillId="0" borderId="12" xfId="0" applyFont="1" applyBorder="1" applyAlignment="1">
      <alignment horizontal="center" vertical="center" wrapText="1"/>
    </xf>
    <xf numFmtId="0" fontId="6" fillId="2" borderId="1" xfId="0" applyFont="1" applyFill="1" applyBorder="1" applyAlignment="1">
      <alignment vertical="center" wrapText="1"/>
    </xf>
    <xf numFmtId="0" fontId="8" fillId="0" borderId="12" xfId="0" applyFont="1" applyBorder="1" applyAlignment="1">
      <alignment horizontal="center" vertical="top" wrapText="1"/>
    </xf>
    <xf numFmtId="0" fontId="6" fillId="2" borderId="1" xfId="0" applyFont="1" applyFill="1" applyBorder="1" applyAlignment="1">
      <alignment horizontal="center" vertical="center" wrapText="1"/>
    </xf>
    <xf numFmtId="0" fontId="44" fillId="2" borderId="1" xfId="0" applyFont="1" applyFill="1" applyBorder="1" applyAlignment="1">
      <alignment vertical="center" wrapText="1"/>
    </xf>
    <xf numFmtId="0" fontId="8" fillId="4" borderId="1" xfId="0" applyFont="1" applyFill="1" applyBorder="1" applyAlignment="1">
      <alignment vertical="top" wrapText="1"/>
    </xf>
    <xf numFmtId="0" fontId="28" fillId="2" borderId="1" xfId="0" applyFont="1" applyFill="1" applyBorder="1" applyAlignment="1">
      <alignment horizontal="center" vertical="center" wrapText="1"/>
    </xf>
    <xf numFmtId="0" fontId="8" fillId="0" borderId="1" xfId="0" applyFont="1" applyBorder="1" applyAlignment="1">
      <alignment vertical="center"/>
    </xf>
    <xf numFmtId="0" fontId="17" fillId="0" borderId="1" xfId="0" applyFont="1" applyBorder="1" applyAlignment="1">
      <alignment horizontal="left" vertical="top" wrapText="1"/>
    </xf>
    <xf numFmtId="0" fontId="41" fillId="0" borderId="6" xfId="0" applyFont="1" applyBorder="1" applyAlignment="1">
      <alignment horizontal="center" vertical="center" wrapText="1"/>
    </xf>
    <xf numFmtId="0" fontId="41" fillId="0" borderId="9" xfId="0" applyFont="1" applyBorder="1" applyAlignment="1">
      <alignment horizontal="center" vertical="center" wrapText="1"/>
    </xf>
    <xf numFmtId="0" fontId="34" fillId="0" borderId="0" xfId="1" applyFont="1" applyAlignment="1">
      <alignment horizontal="left" wrapText="1"/>
    </xf>
    <xf numFmtId="0" fontId="0" fillId="0" borderId="0" xfId="0" applyAlignment="1">
      <alignment horizontal="left"/>
    </xf>
    <xf numFmtId="0" fontId="28" fillId="3" borderId="12"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9" fillId="2" borderId="12" xfId="0" applyFont="1" applyFill="1" applyBorder="1" applyAlignment="1">
      <alignment horizontal="left" vertical="top" wrapText="1"/>
    </xf>
    <xf numFmtId="0" fontId="6" fillId="3" borderId="1"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vertical="top" wrapText="1"/>
    </xf>
    <xf numFmtId="0" fontId="8" fillId="0" borderId="1" xfId="0" applyFont="1" applyBorder="1" applyAlignment="1">
      <alignment horizontal="left" vertical="top" wrapText="1" indent="1"/>
    </xf>
    <xf numFmtId="0" fontId="6" fillId="0" borderId="1" xfId="0" applyFont="1" applyBorder="1" applyAlignment="1">
      <alignment vertical="top" wrapText="1"/>
    </xf>
    <xf numFmtId="0" fontId="9" fillId="2" borderId="1" xfId="0" applyFont="1" applyFill="1" applyBorder="1" applyAlignment="1">
      <alignment horizontal="lef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0" fillId="0" borderId="5" xfId="0" applyBorder="1" applyAlignment="1">
      <alignment vertical="center"/>
    </xf>
    <xf numFmtId="0" fontId="0" fillId="0" borderId="2" xfId="0" applyBorder="1" applyAlignment="1">
      <alignment vertical="center"/>
    </xf>
    <xf numFmtId="0" fontId="0" fillId="5" borderId="5" xfId="0" applyFill="1" applyBorder="1"/>
    <xf numFmtId="0" fontId="0" fillId="5" borderId="6" xfId="0" applyFill="1" applyBorder="1"/>
    <xf numFmtId="0" fontId="0" fillId="5" borderId="8" xfId="0" applyFill="1" applyBorder="1"/>
    <xf numFmtId="0" fontId="0" fillId="5" borderId="2" xfId="0" applyFill="1" applyBorder="1"/>
    <xf numFmtId="0" fontId="0" fillId="5" borderId="9" xfId="0" applyFill="1" applyBorder="1"/>
    <xf numFmtId="0" fontId="8" fillId="0" borderId="1" xfId="0" applyFont="1" applyBorder="1" applyAlignment="1">
      <alignment horizontal="lef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3" xfId="0" applyFont="1" applyBorder="1" applyAlignment="1">
      <alignment horizontal="center" vertical="top" wrapText="1"/>
    </xf>
    <xf numFmtId="0" fontId="8" fillId="0" borderId="45" xfId="0" applyFont="1" applyBorder="1" applyAlignment="1">
      <alignment horizontal="center"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2" xfId="0" applyFont="1" applyBorder="1" applyAlignment="1">
      <alignment horizontal="center" vertical="top" wrapText="1"/>
    </xf>
    <xf numFmtId="0" fontId="8" fillId="0" borderId="9" xfId="0" applyFont="1" applyBorder="1" applyAlignment="1">
      <alignment horizontal="center" vertical="top" wrapText="1"/>
    </xf>
    <xf numFmtId="0" fontId="0" fillId="5" borderId="3" xfId="0" applyFill="1" applyBorder="1"/>
    <xf numFmtId="0" fontId="0" fillId="5" borderId="0" xfId="0" applyFill="1"/>
    <xf numFmtId="0" fontId="0" fillId="5" borderId="7" xfId="0" applyFill="1" applyBorder="1"/>
    <xf numFmtId="0" fontId="17" fillId="5" borderId="1" xfId="0" applyFont="1" applyFill="1" applyBorder="1" applyAlignment="1">
      <alignment vertical="top" wrapText="1"/>
    </xf>
    <xf numFmtId="0" fontId="41" fillId="5" borderId="5" xfId="0" applyFont="1" applyFill="1" applyBorder="1"/>
    <xf numFmtId="0" fontId="41" fillId="5" borderId="6" xfId="0" applyFont="1" applyFill="1" applyBorder="1"/>
    <xf numFmtId="0" fontId="41" fillId="5" borderId="3" xfId="0" applyFont="1" applyFill="1" applyBorder="1"/>
    <xf numFmtId="0" fontId="41" fillId="5" borderId="0" xfId="0" applyFont="1" applyFill="1"/>
    <xf numFmtId="0" fontId="41" fillId="5" borderId="7" xfId="0" applyFont="1" applyFill="1" applyBorder="1"/>
    <xf numFmtId="0" fontId="41" fillId="5" borderId="8" xfId="0" applyFont="1" applyFill="1" applyBorder="1"/>
    <xf numFmtId="0" fontId="41" fillId="5" borderId="2" xfId="0" applyFont="1" applyFill="1" applyBorder="1"/>
    <xf numFmtId="0" fontId="41" fillId="5" borderId="9" xfId="0" applyFont="1" applyFill="1" applyBorder="1"/>
    <xf numFmtId="0" fontId="6" fillId="2" borderId="1" xfId="0" applyFont="1" applyFill="1" applyBorder="1" applyAlignment="1">
      <alignment horizontal="left" vertical="top" wrapText="1"/>
    </xf>
    <xf numFmtId="166" fontId="8" fillId="0" borderId="1" xfId="0" applyNumberFormat="1" applyFont="1" applyBorder="1" applyAlignment="1">
      <alignment vertical="top" wrapText="1"/>
    </xf>
    <xf numFmtId="165" fontId="8" fillId="0" borderId="1" xfId="0" applyNumberFormat="1" applyFont="1" applyBorder="1" applyAlignment="1">
      <alignment vertical="top" wrapText="1"/>
    </xf>
    <xf numFmtId="0" fontId="8" fillId="5" borderId="0" xfId="0" applyFont="1" applyFill="1" applyAlignment="1">
      <alignment vertical="top" wrapText="1"/>
    </xf>
    <xf numFmtId="0" fontId="53" fillId="2" borderId="1" xfId="0" applyFont="1" applyFill="1" applyBorder="1" applyAlignment="1">
      <alignment horizontal="center" vertical="center"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2" xfId="0" applyBorder="1" applyAlignment="1">
      <alignment wrapText="1"/>
    </xf>
    <xf numFmtId="0" fontId="0" fillId="0" borderId="9" xfId="0" applyBorder="1" applyAlignment="1">
      <alignment wrapText="1"/>
    </xf>
    <xf numFmtId="0" fontId="31" fillId="0" borderId="0" xfId="1" applyFont="1" applyAlignment="1">
      <alignment wrapText="1"/>
    </xf>
    <xf numFmtId="0" fontId="9" fillId="0" borderId="1" xfId="0" applyFont="1" applyBorder="1" applyAlignment="1">
      <alignment horizontal="center" vertical="top" wrapText="1"/>
    </xf>
    <xf numFmtId="0" fontId="9" fillId="0" borderId="3" xfId="0" applyFont="1" applyBorder="1" applyAlignment="1">
      <alignment vertical="top" wrapText="1"/>
    </xf>
    <xf numFmtId="0" fontId="23" fillId="0" borderId="1" xfId="0" applyFont="1" applyBorder="1" applyAlignment="1">
      <alignment horizontal="left" vertical="center" wrapText="1"/>
    </xf>
    <xf numFmtId="0" fontId="42" fillId="0" borderId="10" xfId="0" applyFont="1" applyBorder="1" applyAlignment="1">
      <alignment horizontal="left" vertical="center"/>
    </xf>
    <xf numFmtId="0" fontId="42" fillId="0" borderId="11" xfId="0" applyFont="1" applyBorder="1" applyAlignment="1">
      <alignment horizontal="left" vertical="center"/>
    </xf>
    <xf numFmtId="165" fontId="8" fillId="0" borderId="12" xfId="0" applyNumberFormat="1" applyFont="1" applyBorder="1" applyAlignment="1">
      <alignment vertical="top" wrapText="1"/>
    </xf>
    <xf numFmtId="166" fontId="53" fillId="0" borderId="1" xfId="0" applyNumberFormat="1" applyFont="1" applyBorder="1" applyAlignment="1">
      <alignment vertical="top" wrapText="1"/>
    </xf>
    <xf numFmtId="0" fontId="53" fillId="0" borderId="1" xfId="0" applyFont="1" applyBorder="1" applyAlignment="1">
      <alignment vertical="top" wrapText="1"/>
    </xf>
    <xf numFmtId="166" fontId="53" fillId="8" borderId="1" xfId="0" applyNumberFormat="1" applyFont="1" applyFill="1" applyBorder="1" applyAlignment="1">
      <alignment vertical="top" wrapText="1"/>
    </xf>
    <xf numFmtId="0" fontId="27" fillId="0" borderId="0" xfId="0" applyFont="1" applyAlignment="1">
      <alignment horizontal="center" vertical="top" wrapText="1"/>
    </xf>
    <xf numFmtId="0" fontId="8" fillId="0" borderId="0" xfId="0" applyFont="1" applyAlignment="1">
      <alignment vertical="top"/>
    </xf>
    <xf numFmtId="0" fontId="62" fillId="2" borderId="14" xfId="0" applyFont="1" applyFill="1" applyBorder="1" applyAlignment="1">
      <alignment horizontal="center" vertical="top" wrapText="1"/>
    </xf>
    <xf numFmtId="0" fontId="0" fillId="8" borderId="0" xfId="0" applyFill="1"/>
    <xf numFmtId="0" fontId="24" fillId="0" borderId="0" xfId="0" applyFont="1" applyAlignment="1">
      <alignment vertical="center" wrapText="1"/>
    </xf>
    <xf numFmtId="0" fontId="43" fillId="0" borderId="0" xfId="0" applyFont="1" applyAlignment="1">
      <alignment wrapText="1"/>
    </xf>
    <xf numFmtId="0" fontId="0" fillId="0" borderId="7" xfId="0" applyBorder="1" applyAlignment="1">
      <alignment vertical="top"/>
    </xf>
    <xf numFmtId="0" fontId="0" fillId="0" borderId="3"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6" xfId="0" applyBorder="1" applyAlignment="1">
      <alignment vertical="top"/>
    </xf>
    <xf numFmtId="0" fontId="0" fillId="0" borderId="49" xfId="0" applyBorder="1" applyAlignment="1">
      <alignment vertical="top"/>
    </xf>
    <xf numFmtId="0" fontId="0" fillId="0" borderId="48" xfId="0" applyBorder="1" applyAlignment="1">
      <alignment vertical="top"/>
    </xf>
    <xf numFmtId="0" fontId="17" fillId="0" borderId="52" xfId="0" applyFont="1" applyBorder="1" applyAlignment="1">
      <alignment horizontal="center" vertical="top" wrapText="1"/>
    </xf>
    <xf numFmtId="0" fontId="8" fillId="0" borderId="25" xfId="0" applyFont="1" applyBorder="1" applyAlignment="1">
      <alignment horizontal="center" vertical="top" wrapText="1"/>
    </xf>
    <xf numFmtId="0" fontId="56" fillId="0" borderId="16" xfId="0" applyFont="1" applyBorder="1" applyAlignment="1">
      <alignment vertical="top" wrapText="1"/>
    </xf>
    <xf numFmtId="0" fontId="57" fillId="0" borderId="7" xfId="0" applyFont="1" applyBorder="1" applyAlignment="1">
      <alignment vertical="top"/>
    </xf>
    <xf numFmtId="0" fontId="57" fillId="0" borderId="3" xfId="0" applyFont="1" applyBorder="1" applyAlignment="1">
      <alignment vertical="top"/>
    </xf>
    <xf numFmtId="0" fontId="57" fillId="0" borderId="8" xfId="0" applyFont="1" applyBorder="1" applyAlignment="1">
      <alignment vertical="top"/>
    </xf>
    <xf numFmtId="0" fontId="57" fillId="0" borderId="9" xfId="0" applyFont="1" applyBorder="1" applyAlignment="1">
      <alignment vertical="top"/>
    </xf>
    <xf numFmtId="0" fontId="0" fillId="0" borderId="7" xfId="0" applyBorder="1" applyAlignment="1">
      <alignment vertical="top"/>
    </xf>
    <xf numFmtId="0" fontId="0" fillId="0" borderId="5" xfId="0" applyBorder="1" applyAlignment="1">
      <alignment vertical="top"/>
    </xf>
    <xf numFmtId="0" fontId="0" fillId="0" borderId="0" xfId="0" applyAlignment="1">
      <alignment vertical="top"/>
    </xf>
    <xf numFmtId="0" fontId="0" fillId="0" borderId="2" xfId="0" applyBorder="1" applyAlignment="1">
      <alignment vertical="top"/>
    </xf>
    <xf numFmtId="0" fontId="41" fillId="0" borderId="49" xfId="0" applyFont="1" applyBorder="1" applyAlignment="1">
      <alignment vertical="top"/>
    </xf>
    <xf numFmtId="0" fontId="41" fillId="0" borderId="48" xfId="0" applyFont="1" applyBorder="1" applyAlignment="1">
      <alignment vertical="top"/>
    </xf>
    <xf numFmtId="0" fontId="41" fillId="0" borderId="7" xfId="0" applyFont="1" applyBorder="1" applyAlignment="1">
      <alignment vertical="top"/>
    </xf>
    <xf numFmtId="0" fontId="41" fillId="0" borderId="0" xfId="0" applyFont="1" applyAlignment="1">
      <alignment vertical="top"/>
    </xf>
    <xf numFmtId="0" fontId="41" fillId="0" borderId="3" xfId="0" applyFont="1" applyBorder="1" applyAlignment="1">
      <alignment vertical="top"/>
    </xf>
    <xf numFmtId="0" fontId="41" fillId="0" borderId="8" xfId="0" applyFont="1" applyBorder="1" applyAlignment="1">
      <alignment vertical="top"/>
    </xf>
    <xf numFmtId="0" fontId="41" fillId="0" borderId="9" xfId="0" applyFont="1" applyBorder="1" applyAlignment="1">
      <alignment vertical="top"/>
    </xf>
    <xf numFmtId="0" fontId="41" fillId="0" borderId="2" xfId="0" applyFont="1" applyBorder="1" applyAlignment="1">
      <alignment vertical="top"/>
    </xf>
    <xf numFmtId="0" fontId="41" fillId="0" borderId="6" xfId="0" applyFont="1" applyBorder="1" applyAlignment="1">
      <alignment vertical="top"/>
    </xf>
    <xf numFmtId="0" fontId="41" fillId="0" borderId="6" xfId="0" applyFont="1" applyBorder="1" applyAlignment="1">
      <alignment vertical="top"/>
    </xf>
    <xf numFmtId="0" fontId="17" fillId="0" borderId="10" xfId="0" applyFont="1" applyBorder="1" applyAlignment="1">
      <alignment horizontal="center" vertical="top" wrapText="1"/>
    </xf>
    <xf numFmtId="0" fontId="63" fillId="5" borderId="0" xfId="0" applyFont="1" applyFill="1" applyAlignment="1">
      <alignment horizontal="center" vertical="top"/>
    </xf>
    <xf numFmtId="0" fontId="9" fillId="2" borderId="41" xfId="0" applyFont="1" applyFill="1" applyBorder="1" applyAlignment="1">
      <alignment horizontal="center" vertical="top" wrapText="1"/>
    </xf>
    <xf numFmtId="0" fontId="0" fillId="0" borderId="47" xfId="0" applyBorder="1" applyAlignment="1">
      <alignment vertical="top"/>
    </xf>
    <xf numFmtId="0" fontId="9" fillId="2" borderId="11" xfId="0" applyFont="1" applyFill="1" applyBorder="1" applyAlignment="1">
      <alignment horizontal="center" vertical="top" wrapText="1"/>
    </xf>
    <xf numFmtId="0" fontId="0" fillId="0" borderId="42" xfId="0" applyBorder="1" applyAlignment="1">
      <alignment vertical="top"/>
    </xf>
    <xf numFmtId="0" fontId="0" fillId="0" borderId="23" xfId="0" applyBorder="1" applyAlignment="1">
      <alignment vertical="top"/>
    </xf>
    <xf numFmtId="0" fontId="0" fillId="0" borderId="19" xfId="0" applyBorder="1" applyAlignment="1">
      <alignment vertical="top"/>
    </xf>
    <xf numFmtId="0" fontId="0" fillId="0" borderId="21" xfId="0" applyBorder="1" applyAlignment="1">
      <alignment vertical="top"/>
    </xf>
    <xf numFmtId="0" fontId="9" fillId="2" borderId="1" xfId="0" applyFont="1" applyFill="1" applyBorder="1" applyAlignment="1">
      <alignment horizontal="center" vertical="top" wrapText="1"/>
    </xf>
    <xf numFmtId="0" fontId="8" fillId="0" borderId="16" xfId="0" applyFont="1" applyBorder="1" applyAlignment="1">
      <alignment horizontal="left" vertical="top"/>
    </xf>
    <xf numFmtId="0" fontId="8" fillId="5" borderId="16" xfId="0" applyFont="1" applyFill="1" applyBorder="1" applyAlignment="1">
      <alignment horizontal="left" vertical="top"/>
    </xf>
    <xf numFmtId="0" fontId="8" fillId="5" borderId="16" xfId="0" applyFont="1" applyFill="1" applyBorder="1" applyAlignment="1">
      <alignment horizontal="center" vertical="top"/>
    </xf>
    <xf numFmtId="0" fontId="8" fillId="5" borderId="18" xfId="0" applyFont="1" applyFill="1" applyBorder="1" applyAlignment="1">
      <alignment horizontal="center" vertical="top"/>
    </xf>
    <xf numFmtId="0" fontId="0" fillId="0" borderId="25" xfId="0" applyBorder="1" applyAlignment="1">
      <alignment vertical="top"/>
    </xf>
    <xf numFmtId="0" fontId="41" fillId="0" borderId="1" xfId="0" applyFont="1" applyBorder="1" applyAlignment="1">
      <alignment vertical="top"/>
    </xf>
    <xf numFmtId="0" fontId="40" fillId="14" borderId="39" xfId="0" applyFont="1" applyFill="1" applyBorder="1" applyAlignment="1">
      <alignment vertical="center" wrapText="1"/>
    </xf>
    <xf numFmtId="0" fontId="0" fillId="14" borderId="46" xfId="0" applyFill="1" applyBorder="1" applyAlignment="1">
      <alignment vertical="center"/>
    </xf>
    <xf numFmtId="0" fontId="0" fillId="14" borderId="47" xfId="0" applyFill="1" applyBorder="1" applyAlignment="1">
      <alignment vertical="center"/>
    </xf>
    <xf numFmtId="0" fontId="0" fillId="14" borderId="42" xfId="0" applyFill="1" applyBorder="1" applyAlignment="1">
      <alignment vertical="center"/>
    </xf>
    <xf numFmtId="0" fontId="8" fillId="14" borderId="0" xfId="0" applyFont="1" applyFill="1" applyAlignment="1">
      <alignment vertical="center"/>
    </xf>
    <xf numFmtId="0" fontId="0" fillId="14" borderId="23" xfId="0" applyFill="1" applyBorder="1" applyAlignment="1">
      <alignment vertical="center"/>
    </xf>
    <xf numFmtId="0" fontId="40" fillId="14" borderId="39" xfId="0" applyFont="1" applyFill="1" applyBorder="1" applyAlignment="1">
      <alignment horizontal="center" vertical="center" wrapText="1"/>
    </xf>
    <xf numFmtId="0" fontId="25" fillId="14" borderId="46" xfId="0" applyFont="1" applyFill="1" applyBorder="1" applyAlignment="1">
      <alignment horizontal="center" vertical="center"/>
    </xf>
    <xf numFmtId="0" fontId="25" fillId="14" borderId="47" xfId="0" applyFont="1" applyFill="1" applyBorder="1" applyAlignment="1">
      <alignment horizontal="center" vertical="center"/>
    </xf>
    <xf numFmtId="0" fontId="25" fillId="14" borderId="42" xfId="0" applyFont="1" applyFill="1" applyBorder="1" applyAlignment="1">
      <alignment horizontal="center" vertical="center"/>
    </xf>
    <xf numFmtId="0" fontId="9" fillId="14" borderId="0" xfId="0" applyFont="1" applyFill="1" applyAlignment="1">
      <alignment horizontal="center" vertical="center"/>
    </xf>
    <xf numFmtId="0" fontId="25" fillId="14" borderId="23" xfId="0" applyFont="1" applyFill="1" applyBorder="1" applyAlignment="1">
      <alignment horizontal="center" vertical="center"/>
    </xf>
    <xf numFmtId="0" fontId="0" fillId="0" borderId="5" xfId="0" applyFont="1" applyBorder="1"/>
    <xf numFmtId="0" fontId="0" fillId="0" borderId="6" xfId="0" applyFont="1" applyBorder="1"/>
    <xf numFmtId="0" fontId="0" fillId="0" borderId="3" xfId="0" applyFont="1" applyBorder="1"/>
    <xf numFmtId="0" fontId="0" fillId="0" borderId="0" xfId="0" applyFont="1"/>
    <xf numFmtId="0" fontId="0" fillId="0" borderId="7" xfId="0" applyFont="1" applyBorder="1"/>
    <xf numFmtId="0" fontId="0" fillId="0" borderId="8" xfId="0" applyFont="1" applyBorder="1"/>
    <xf numFmtId="0" fontId="0" fillId="0" borderId="2" xfId="0" applyFont="1" applyBorder="1"/>
    <xf numFmtId="0" fontId="0" fillId="0" borderId="9" xfId="0" applyFont="1" applyBorder="1"/>
    <xf numFmtId="0" fontId="8" fillId="0" borderId="11" xfId="0" applyFont="1" applyBorder="1"/>
    <xf numFmtId="0" fontId="8" fillId="0" borderId="11" xfId="0" applyFont="1" applyBorder="1" applyAlignment="1">
      <alignment horizontal="left" vertical="top" wrapText="1"/>
    </xf>
    <xf numFmtId="0" fontId="8" fillId="0" borderId="14" xfId="0" applyFont="1" applyBorder="1" applyAlignment="1">
      <alignment wrapText="1"/>
    </xf>
    <xf numFmtId="0" fontId="8" fillId="0" borderId="10" xfId="0" applyFont="1" applyBorder="1"/>
    <xf numFmtId="0" fontId="8" fillId="0" borderId="24" xfId="0" applyFont="1" applyBorder="1"/>
    <xf numFmtId="0" fontId="8" fillId="0" borderId="1" xfId="0" applyFont="1" applyBorder="1" applyAlignment="1">
      <alignment wrapText="1"/>
    </xf>
    <xf numFmtId="0" fontId="17" fillId="0" borderId="10" xfId="0" applyFont="1" applyBorder="1" applyAlignment="1">
      <alignment vertical="top"/>
    </xf>
    <xf numFmtId="0" fontId="17" fillId="0" borderId="24" xfId="0" applyFont="1" applyBorder="1" applyAlignment="1">
      <alignment vertical="top"/>
    </xf>
    <xf numFmtId="0" fontId="8" fillId="0" borderId="11" xfId="0" applyFont="1" applyBorder="1" applyAlignment="1">
      <alignment vertical="top"/>
    </xf>
    <xf numFmtId="0" fontId="8" fillId="0" borderId="40" xfId="0" applyFont="1" applyBorder="1" applyAlignment="1">
      <alignment vertical="center" wrapText="1"/>
    </xf>
    <xf numFmtId="0" fontId="17" fillId="0" borderId="40" xfId="0" applyFont="1" applyBorder="1" applyAlignment="1">
      <alignment vertical="top" wrapText="1"/>
    </xf>
    <xf numFmtId="0" fontId="55" fillId="0" borderId="1" xfId="0" applyFont="1" applyBorder="1" applyAlignment="1">
      <alignment horizontal="center" vertical="top" wrapText="1"/>
    </xf>
    <xf numFmtId="0" fontId="26" fillId="0" borderId="1" xfId="0" applyFont="1" applyBorder="1"/>
    <xf numFmtId="0" fontId="61" fillId="0" borderId="1" xfId="0" applyFont="1" applyBorder="1"/>
    <xf numFmtId="0" fontId="0" fillId="0" borderId="1" xfId="0" applyBorder="1"/>
    <xf numFmtId="0" fontId="0" fillId="5" borderId="1" xfId="0" applyFill="1" applyBorder="1"/>
    <xf numFmtId="0" fontId="13" fillId="0" borderId="1" xfId="1" applyBorder="1" applyAlignment="1">
      <alignment vertical="top"/>
    </xf>
    <xf numFmtId="0" fontId="9" fillId="14" borderId="1" xfId="0" applyFont="1" applyFill="1" applyBorder="1" applyAlignment="1">
      <alignment horizontal="left" vertical="top" wrapText="1"/>
    </xf>
    <xf numFmtId="0" fontId="0" fillId="14" borderId="5" xfId="0" applyFill="1" applyBorder="1"/>
    <xf numFmtId="0" fontId="0" fillId="14" borderId="6" xfId="0" applyFill="1" applyBorder="1"/>
    <xf numFmtId="0" fontId="0" fillId="14" borderId="8" xfId="0" applyFill="1" applyBorder="1"/>
    <xf numFmtId="0" fontId="0" fillId="14" borderId="2" xfId="0" applyFill="1" applyBorder="1"/>
    <xf numFmtId="0" fontId="0" fillId="14" borderId="9" xfId="0" applyFill="1" applyBorder="1"/>
    <xf numFmtId="0" fontId="67" fillId="0" borderId="41" xfId="0" applyFont="1" applyBorder="1"/>
    <xf numFmtId="0" fontId="67" fillId="0" borderId="41" xfId="0" quotePrefix="1" applyFont="1" applyBorder="1"/>
    <xf numFmtId="0" fontId="0" fillId="0" borderId="0" xfId="0" applyProtection="1"/>
    <xf numFmtId="0" fontId="7" fillId="0" borderId="0" xfId="0" applyFont="1" applyAlignment="1" applyProtection="1">
      <alignment horizontal="center" vertical="top"/>
    </xf>
    <xf numFmtId="0" fontId="0" fillId="0" borderId="0" xfId="0" applyProtection="1"/>
    <xf numFmtId="0" fontId="6" fillId="0" borderId="0" xfId="0" applyFont="1" applyProtection="1"/>
    <xf numFmtId="0" fontId="8" fillId="2" borderId="1" xfId="0" applyFont="1" applyFill="1" applyBorder="1" applyAlignment="1" applyProtection="1">
      <alignment vertical="center" wrapText="1"/>
    </xf>
    <xf numFmtId="0" fontId="0" fillId="0" borderId="10" xfId="0" applyBorder="1" applyProtection="1"/>
    <xf numFmtId="0" fontId="0" fillId="0" borderId="11" xfId="0" applyBorder="1" applyProtection="1"/>
    <xf numFmtId="0" fontId="8" fillId="5" borderId="1" xfId="0" applyFont="1" applyFill="1" applyBorder="1" applyAlignment="1" applyProtection="1">
      <alignment vertical="center" wrapText="1"/>
    </xf>
    <xf numFmtId="0" fontId="8" fillId="0" borderId="1" xfId="0" applyFont="1" applyBorder="1" applyAlignment="1" applyProtection="1">
      <alignment vertical="center" wrapText="1"/>
    </xf>
    <xf numFmtId="0" fontId="8" fillId="2" borderId="1" xfId="0" applyFont="1" applyFill="1" applyBorder="1" applyAlignment="1" applyProtection="1">
      <alignment horizontal="left" vertical="center" wrapText="1"/>
    </xf>
    <xf numFmtId="0" fontId="8" fillId="5" borderId="1" xfId="0" applyFont="1" applyFill="1" applyBorder="1" applyAlignment="1" applyProtection="1">
      <alignment horizontal="left" vertical="center" wrapText="1"/>
    </xf>
    <xf numFmtId="0" fontId="0" fillId="0" borderId="10" xfId="0" applyBorder="1" applyAlignment="1" applyProtection="1">
      <alignment horizontal="left"/>
    </xf>
    <xf numFmtId="0" fontId="0" fillId="0" borderId="11" xfId="0" applyBorder="1" applyAlignment="1" applyProtection="1">
      <alignment horizontal="left"/>
    </xf>
    <xf numFmtId="0" fontId="6" fillId="0" borderId="0" xfId="0" applyFont="1" applyAlignment="1" applyProtection="1">
      <alignment wrapText="1"/>
    </xf>
    <xf numFmtId="14" fontId="8" fillId="5" borderId="1" xfId="0" applyNumberFormat="1" applyFont="1" applyFill="1" applyBorder="1" applyAlignment="1" applyProtection="1">
      <alignment horizontal="left" vertical="center" wrapText="1"/>
    </xf>
    <xf numFmtId="0" fontId="27" fillId="2" borderId="1" xfId="0" applyFont="1" applyFill="1" applyBorder="1" applyAlignment="1" applyProtection="1">
      <alignment vertical="center" wrapText="1"/>
    </xf>
    <xf numFmtId="0" fontId="9" fillId="0" borderId="0" xfId="0" applyFont="1" applyAlignment="1" applyProtection="1">
      <alignment wrapText="1"/>
    </xf>
    <xf numFmtId="0" fontId="9" fillId="0" borderId="0" xfId="0" applyFont="1" applyAlignment="1" applyProtection="1">
      <alignment wrapText="1"/>
    </xf>
    <xf numFmtId="164" fontId="8" fillId="5" borderId="1" xfId="0" applyNumberFormat="1" applyFont="1" applyFill="1" applyBorder="1" applyAlignment="1" applyProtection="1">
      <alignment vertical="center" wrapText="1"/>
    </xf>
    <xf numFmtId="0" fontId="9" fillId="5" borderId="0" xfId="0" applyFont="1" applyFill="1" applyAlignment="1" applyProtection="1">
      <alignment wrapText="1"/>
    </xf>
    <xf numFmtId="0" fontId="0" fillId="0" borderId="1" xfId="0" applyBorder="1" applyProtection="1"/>
    <xf numFmtId="0" fontId="56" fillId="5" borderId="1" xfId="0" applyFont="1" applyFill="1" applyBorder="1" applyAlignment="1" applyProtection="1">
      <alignment vertical="center" wrapText="1"/>
    </xf>
    <xf numFmtId="0" fontId="57" fillId="0" borderId="1" xfId="0" applyFont="1" applyBorder="1" applyProtection="1"/>
    <xf numFmtId="0" fontId="9" fillId="0" borderId="0" xfId="0" applyFont="1" applyProtection="1"/>
    <xf numFmtId="0" fontId="15" fillId="0" borderId="0" xfId="0" applyFont="1" applyProtection="1"/>
    <xf numFmtId="0" fontId="9" fillId="0" borderId="0" xfId="0" applyFont="1" applyProtection="1"/>
    <xf numFmtId="0" fontId="8" fillId="0" borderId="1" xfId="0" applyFont="1" applyBorder="1" applyAlignment="1" applyProtection="1">
      <alignment vertical="center"/>
    </xf>
    <xf numFmtId="0" fontId="23" fillId="5" borderId="0" xfId="0" applyFont="1" applyFill="1" applyAlignment="1" applyProtection="1">
      <alignment vertical="center" wrapText="1"/>
    </xf>
    <xf numFmtId="0" fontId="17" fillId="5" borderId="0" xfId="0" applyFont="1" applyFill="1" applyAlignment="1" applyProtection="1">
      <alignment vertical="center" wrapText="1"/>
    </xf>
    <xf numFmtId="0" fontId="29" fillId="0" borderId="0" xfId="0" applyFont="1" applyAlignment="1" applyProtection="1">
      <alignment vertical="center" wrapText="1"/>
    </xf>
    <xf numFmtId="0" fontId="19" fillId="5" borderId="0" xfId="0" applyFont="1" applyFill="1" applyAlignment="1" applyProtection="1">
      <alignment horizontal="left" wrapText="1"/>
    </xf>
    <xf numFmtId="0" fontId="19" fillId="5" borderId="0" xfId="0" applyFont="1" applyFill="1" applyAlignment="1" applyProtection="1">
      <alignment horizontal="left" wrapText="1"/>
    </xf>
    <xf numFmtId="0" fontId="9" fillId="2" borderId="1" xfId="0" applyFont="1" applyFill="1" applyBorder="1" applyAlignment="1" applyProtection="1">
      <alignment horizontal="center" vertical="center"/>
    </xf>
    <xf numFmtId="0" fontId="8" fillId="2" borderId="1" xfId="0" applyFont="1" applyFill="1" applyBorder="1" applyAlignment="1" applyProtection="1">
      <alignment vertical="center"/>
    </xf>
    <xf numFmtId="0" fontId="0" fillId="0" borderId="10" xfId="0" applyBorder="1" applyAlignment="1" applyProtection="1">
      <alignment wrapText="1"/>
    </xf>
    <xf numFmtId="0" fontId="64" fillId="0" borderId="1" xfId="1" applyFont="1" applyBorder="1" applyProtection="1"/>
    <xf numFmtId="0" fontId="0" fillId="0" borderId="12" xfId="0" applyBorder="1" applyAlignment="1" applyProtection="1">
      <alignment wrapText="1"/>
    </xf>
    <xf numFmtId="0" fontId="64" fillId="0" borderId="1" xfId="1" applyFont="1" applyBorder="1" applyAlignment="1" applyProtection="1">
      <alignment wrapText="1"/>
    </xf>
    <xf numFmtId="0" fontId="65" fillId="0" borderId="1" xfId="0" applyFont="1" applyBorder="1" applyAlignment="1" applyProtection="1">
      <alignment vertical="center" wrapText="1"/>
    </xf>
    <xf numFmtId="0" fontId="66" fillId="0" borderId="1" xfId="0" applyFont="1" applyBorder="1" applyProtection="1"/>
    <xf numFmtId="0" fontId="8" fillId="5" borderId="0" xfId="0" applyFont="1" applyFill="1" applyAlignment="1" applyProtection="1">
      <alignment vertical="center"/>
    </xf>
    <xf numFmtId="0" fontId="8" fillId="0" borderId="0" xfId="0" applyFont="1" applyAlignment="1" applyProtection="1">
      <alignment vertical="center"/>
    </xf>
    <xf numFmtId="0" fontId="4" fillId="0" borderId="0" xfId="0" applyFont="1" applyAlignment="1" applyProtection="1">
      <alignment horizontal="left" vertical="top"/>
    </xf>
    <xf numFmtId="0" fontId="9" fillId="0" borderId="0" xfId="0" applyFont="1" applyAlignment="1" applyProtection="1">
      <alignment horizontal="left" vertical="top"/>
    </xf>
    <xf numFmtId="0" fontId="0" fillId="0" borderId="5" xfId="0" applyBorder="1" applyProtection="1"/>
    <xf numFmtId="0" fontId="0" fillId="0" borderId="6" xfId="0" applyBorder="1" applyProtection="1"/>
    <xf numFmtId="0" fontId="0" fillId="0" borderId="8" xfId="0" applyBorder="1" applyProtection="1"/>
    <xf numFmtId="0" fontId="0" fillId="0" borderId="2" xfId="0" applyBorder="1" applyProtection="1"/>
    <xf numFmtId="0" fontId="0" fillId="0" borderId="9" xfId="0" applyBorder="1" applyProtection="1"/>
    <xf numFmtId="0" fontId="8" fillId="0" borderId="12" xfId="0" applyFont="1" applyBorder="1" applyAlignment="1" applyProtection="1">
      <alignment vertical="top" wrapText="1"/>
    </xf>
    <xf numFmtId="0" fontId="9" fillId="4" borderId="1"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0" fillId="0" borderId="16" xfId="0" applyBorder="1" applyProtection="1"/>
    <xf numFmtId="0" fontId="8" fillId="0" borderId="1" xfId="0" applyFont="1" applyBorder="1" applyAlignment="1" applyProtection="1">
      <alignment vertical="top" wrapText="1"/>
    </xf>
    <xf numFmtId="0" fontId="0" fillId="0" borderId="12"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16" xfId="0" applyBorder="1" applyProtection="1"/>
    <xf numFmtId="0" fontId="0" fillId="0" borderId="12" xfId="0" applyBorder="1" applyAlignment="1" applyProtection="1">
      <alignment horizontal="left" vertical="top"/>
    </xf>
    <xf numFmtId="0" fontId="0" fillId="0" borderId="10" xfId="0" applyBorder="1" applyAlignment="1" applyProtection="1">
      <alignment horizontal="left" vertical="top"/>
    </xf>
    <xf numFmtId="0" fontId="0" fillId="0" borderId="11" xfId="0" applyBorder="1" applyAlignment="1" applyProtection="1">
      <alignment horizontal="left" vertical="top"/>
    </xf>
    <xf numFmtId="0" fontId="0" fillId="0" borderId="15" xfId="0" applyBorder="1" applyProtection="1"/>
    <xf numFmtId="0" fontId="8" fillId="0" borderId="4" xfId="0" applyFont="1" applyBorder="1" applyAlignment="1" applyProtection="1">
      <alignment vertical="top" wrapText="1"/>
    </xf>
    <xf numFmtId="0" fontId="8" fillId="0" borderId="5" xfId="0" applyFont="1" applyBorder="1" applyAlignment="1" applyProtection="1">
      <alignment vertical="top" wrapText="1"/>
    </xf>
    <xf numFmtId="0" fontId="8" fillId="0" borderId="6" xfId="0" applyFont="1" applyBorder="1" applyAlignment="1" applyProtection="1">
      <alignment vertical="top" wrapText="1"/>
    </xf>
    <xf numFmtId="0" fontId="8" fillId="0" borderId="14" xfId="0" applyFont="1" applyBorder="1" applyAlignment="1" applyProtection="1">
      <alignment vertical="top" wrapText="1"/>
    </xf>
    <xf numFmtId="0" fontId="8" fillId="0" borderId="8" xfId="0" applyFont="1" applyBorder="1" applyAlignment="1" applyProtection="1">
      <alignment vertical="top" wrapText="1"/>
    </xf>
    <xf numFmtId="0" fontId="8" fillId="0" borderId="2" xfId="0" applyFont="1" applyBorder="1" applyAlignment="1" applyProtection="1">
      <alignment vertical="top" wrapText="1"/>
    </xf>
    <xf numFmtId="0" fontId="8" fillId="0" borderId="9" xfId="0" applyFont="1" applyBorder="1" applyAlignment="1" applyProtection="1">
      <alignment vertical="top" wrapText="1"/>
    </xf>
    <xf numFmtId="0" fontId="8" fillId="0" borderId="16" xfId="0" applyFont="1" applyBorder="1" applyAlignment="1" applyProtection="1">
      <alignment vertical="top" wrapText="1"/>
    </xf>
    <xf numFmtId="0" fontId="8" fillId="0" borderId="1" xfId="0" applyFont="1" applyBorder="1" applyAlignment="1" applyProtection="1">
      <alignment vertical="top" wrapText="1"/>
    </xf>
    <xf numFmtId="0" fontId="8" fillId="0" borderId="4" xfId="0" applyFont="1" applyBorder="1" applyAlignment="1" applyProtection="1">
      <alignment horizontal="left" vertical="top"/>
    </xf>
    <xf numFmtId="0" fontId="8" fillId="0" borderId="5"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1" xfId="0" applyFont="1" applyBorder="1" applyAlignment="1" applyProtection="1">
      <alignment vertical="top"/>
    </xf>
    <xf numFmtId="0" fontId="8" fillId="0" borderId="4"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6" xfId="0" applyFont="1" applyBorder="1" applyAlignment="1" applyProtection="1">
      <alignment horizontal="left" vertical="top" wrapText="1"/>
    </xf>
    <xf numFmtId="0" fontId="8" fillId="0" borderId="8" xfId="0" applyFont="1" applyBorder="1" applyAlignment="1" applyProtection="1">
      <alignment horizontal="left" vertical="top"/>
    </xf>
    <xf numFmtId="0" fontId="8" fillId="0" borderId="2" xfId="0" applyFont="1" applyBorder="1" applyAlignment="1" applyProtection="1">
      <alignment horizontal="left" vertical="top"/>
    </xf>
    <xf numFmtId="0" fontId="8" fillId="0" borderId="9" xfId="0" applyFont="1" applyBorder="1" applyAlignment="1" applyProtection="1">
      <alignment horizontal="left" vertical="top"/>
    </xf>
    <xf numFmtId="0" fontId="0" fillId="0" borderId="16" xfId="0" applyBorder="1" applyAlignment="1" applyProtection="1">
      <alignment horizontal="left" vertical="top"/>
    </xf>
    <xf numFmtId="0" fontId="0" fillId="0" borderId="8" xfId="0" applyBorder="1" applyAlignment="1" applyProtection="1">
      <alignment horizontal="left" wrapText="1"/>
    </xf>
    <xf numFmtId="0" fontId="0" fillId="0" borderId="2" xfId="0" applyBorder="1" applyAlignment="1" applyProtection="1">
      <alignment horizontal="left" wrapText="1"/>
    </xf>
    <xf numFmtId="0" fontId="0" fillId="0" borderId="9" xfId="0" applyBorder="1" applyAlignment="1" applyProtection="1">
      <alignment horizontal="left" wrapText="1"/>
    </xf>
    <xf numFmtId="0" fontId="0" fillId="0" borderId="16" xfId="0" applyBorder="1" applyAlignment="1" applyProtection="1">
      <alignment horizontal="left" vertical="top" wrapText="1"/>
    </xf>
    <xf numFmtId="0" fontId="8" fillId="0" borderId="12" xfId="0" applyFont="1" applyBorder="1" applyAlignment="1" applyProtection="1">
      <alignment horizontal="left" vertical="top"/>
    </xf>
    <xf numFmtId="0" fontId="8" fillId="0" borderId="10" xfId="0" applyFont="1" applyBorder="1" applyAlignment="1" applyProtection="1">
      <alignment horizontal="left" vertical="top"/>
    </xf>
    <xf numFmtId="0" fontId="8" fillId="0" borderId="11" xfId="0" applyFont="1" applyBorder="1" applyAlignment="1" applyProtection="1">
      <alignment horizontal="left" vertical="top"/>
    </xf>
    <xf numFmtId="0" fontId="8" fillId="0" borderId="4" xfId="0" applyFont="1" applyBorder="1" applyAlignment="1" applyProtection="1">
      <alignment horizontal="left" vertical="top"/>
    </xf>
    <xf numFmtId="0" fontId="8" fillId="0" borderId="5"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16" xfId="0" applyFont="1" applyBorder="1" applyAlignment="1" applyProtection="1">
      <alignment vertical="top" wrapText="1"/>
    </xf>
    <xf numFmtId="0" fontId="17" fillId="0" borderId="4" xfId="0" applyFont="1" applyBorder="1" applyAlignment="1" applyProtection="1">
      <alignment vertical="top" wrapText="1"/>
    </xf>
    <xf numFmtId="0" fontId="41" fillId="0" borderId="5" xfId="0" applyFont="1" applyBorder="1" applyProtection="1"/>
    <xf numFmtId="0" fontId="41" fillId="0" borderId="6" xfId="0" applyFont="1" applyBorder="1" applyProtection="1"/>
    <xf numFmtId="0" fontId="41" fillId="0" borderId="16" xfId="0" applyFont="1" applyBorder="1" applyProtection="1"/>
    <xf numFmtId="0" fontId="17" fillId="0" borderId="1" xfId="0" applyFont="1" applyBorder="1" applyAlignment="1" applyProtection="1">
      <alignment horizontal="center" vertical="top" wrapText="1"/>
    </xf>
    <xf numFmtId="0" fontId="17" fillId="0" borderId="1" xfId="0" applyFont="1" applyBorder="1" applyAlignment="1" applyProtection="1">
      <alignment vertical="top" wrapText="1"/>
    </xf>
    <xf numFmtId="0" fontId="41" fillId="0" borderId="8" xfId="0" applyFont="1" applyBorder="1" applyProtection="1"/>
    <xf numFmtId="0" fontId="41" fillId="0" borderId="2" xfId="0" applyFont="1" applyBorder="1" applyProtection="1"/>
    <xf numFmtId="0" fontId="41" fillId="0" borderId="9" xfId="0" applyFont="1" applyBorder="1" applyProtection="1"/>
    <xf numFmtId="0" fontId="41" fillId="0" borderId="16" xfId="0" applyFont="1" applyBorder="1" applyProtection="1"/>
    <xf numFmtId="0" fontId="17" fillId="0" borderId="5" xfId="0" applyFont="1" applyBorder="1" applyAlignment="1" applyProtection="1">
      <alignment vertical="top" wrapText="1"/>
    </xf>
    <xf numFmtId="0" fontId="17" fillId="0" borderId="6" xfId="0" applyFont="1" applyBorder="1" applyAlignment="1" applyProtection="1">
      <alignment vertical="top" wrapText="1"/>
    </xf>
    <xf numFmtId="0" fontId="17" fillId="0" borderId="8" xfId="0" applyFont="1" applyBorder="1" applyAlignment="1" applyProtection="1">
      <alignment vertical="top" wrapText="1"/>
    </xf>
    <xf numFmtId="0" fontId="17" fillId="0" borderId="2" xfId="0" applyFont="1" applyBorder="1" applyAlignment="1" applyProtection="1">
      <alignment vertical="top" wrapText="1"/>
    </xf>
    <xf numFmtId="0" fontId="17" fillId="0" borderId="9" xfId="0" applyFont="1" applyBorder="1" applyAlignment="1" applyProtection="1">
      <alignment vertical="top" wrapText="1"/>
    </xf>
    <xf numFmtId="0" fontId="8" fillId="0" borderId="0" xfId="0" applyFont="1" applyAlignment="1" applyProtection="1">
      <alignment vertical="top" wrapText="1"/>
    </xf>
    <xf numFmtId="0" fontId="7" fillId="0" borderId="0" xfId="0" applyFont="1" applyAlignment="1" applyProtection="1">
      <alignment horizontal="center" vertical="center" wrapText="1"/>
    </xf>
    <xf numFmtId="0" fontId="18" fillId="0" borderId="0" xfId="0" applyFont="1" applyAlignment="1" applyProtection="1">
      <alignment horizontal="center" vertical="top" wrapText="1"/>
    </xf>
    <xf numFmtId="0" fontId="36" fillId="0" borderId="0" xfId="0" applyFont="1" applyAlignment="1" applyProtection="1">
      <alignment horizontal="left"/>
    </xf>
    <xf numFmtId="0" fontId="10" fillId="0" borderId="0" xfId="0" applyFont="1" applyAlignment="1" applyProtection="1">
      <alignment vertical="top" wrapText="1"/>
    </xf>
    <xf numFmtId="0" fontId="10" fillId="0" borderId="41" xfId="0" applyFont="1" applyBorder="1" applyAlignment="1" applyProtection="1">
      <alignment vertical="top" wrapText="1"/>
    </xf>
    <xf numFmtId="0" fontId="8" fillId="0" borderId="49" xfId="0" applyFont="1" applyBorder="1" applyProtection="1"/>
    <xf numFmtId="0" fontId="8" fillId="0" borderId="48" xfId="0" applyFont="1" applyBorder="1" applyProtection="1"/>
    <xf numFmtId="0" fontId="0" fillId="0" borderId="45" xfId="0" applyBorder="1" applyProtection="1"/>
    <xf numFmtId="0" fontId="23" fillId="13" borderId="41" xfId="0" applyFont="1" applyFill="1" applyBorder="1" applyAlignment="1" applyProtection="1">
      <alignment vertical="top" wrapText="1"/>
    </xf>
    <xf numFmtId="0" fontId="17" fillId="0" borderId="41" xfId="0" applyFont="1" applyBorder="1" applyAlignment="1" applyProtection="1">
      <alignment vertical="top" wrapText="1"/>
    </xf>
    <xf numFmtId="0" fontId="17" fillId="0" borderId="41" xfId="0" applyFont="1" applyBorder="1" applyAlignment="1" applyProtection="1">
      <alignment vertical="top" wrapText="1"/>
    </xf>
    <xf numFmtId="10" fontId="17" fillId="0" borderId="41" xfId="0" applyNumberFormat="1" applyFont="1" applyBorder="1" applyAlignment="1" applyProtection="1">
      <alignment vertical="top" wrapText="1"/>
    </xf>
    <xf numFmtId="0" fontId="8" fillId="0" borderId="43" xfId="0" applyFont="1" applyBorder="1" applyProtection="1"/>
    <xf numFmtId="0" fontId="27" fillId="0" borderId="41" xfId="0" applyFont="1" applyBorder="1" applyAlignment="1" applyProtection="1">
      <alignment vertical="top" wrapText="1"/>
    </xf>
    <xf numFmtId="0" fontId="8" fillId="0" borderId="44" xfId="0" applyFont="1" applyBorder="1" applyProtection="1"/>
    <xf numFmtId="10" fontId="60" fillId="0" borderId="41" xfId="0" applyNumberFormat="1" applyFont="1" applyBorder="1" applyAlignment="1" applyProtection="1">
      <alignment vertical="top" wrapText="1"/>
    </xf>
    <xf numFmtId="0" fontId="60" fillId="0" borderId="41" xfId="0" applyFont="1" applyBorder="1" applyAlignment="1" applyProtection="1">
      <alignment vertical="top" wrapText="1"/>
    </xf>
    <xf numFmtId="0" fontId="37" fillId="0" borderId="45" xfId="0" applyFont="1" applyBorder="1" applyProtection="1"/>
    <xf numFmtId="0" fontId="38" fillId="0" borderId="0" xfId="0" applyFont="1" applyProtection="1"/>
    <xf numFmtId="0" fontId="38" fillId="0" borderId="45" xfId="0" applyFont="1" applyBorder="1" applyProtection="1"/>
    <xf numFmtId="0" fontId="28" fillId="5" borderId="45" xfId="0" applyFont="1" applyFill="1" applyBorder="1" applyAlignment="1" applyProtection="1">
      <alignment vertical="top" wrapText="1"/>
    </xf>
    <xf numFmtId="0" fontId="35" fillId="5" borderId="45" xfId="0" applyFont="1" applyFill="1" applyBorder="1" applyAlignment="1" applyProtection="1">
      <alignment vertical="center" wrapText="1"/>
    </xf>
    <xf numFmtId="0" fontId="8" fillId="5" borderId="45" xfId="0" applyFont="1" applyFill="1" applyBorder="1" applyAlignment="1" applyProtection="1">
      <alignment vertical="top" wrapText="1"/>
    </xf>
    <xf numFmtId="0" fontId="9" fillId="5" borderId="45" xfId="0" applyFont="1" applyFill="1" applyBorder="1" applyAlignment="1" applyProtection="1">
      <alignment vertical="top" wrapText="1"/>
    </xf>
    <xf numFmtId="0" fontId="8" fillId="0" borderId="45" xfId="0" applyFont="1" applyBorder="1" applyAlignment="1" applyProtection="1">
      <alignment vertical="top" wrapText="1"/>
    </xf>
    <xf numFmtId="0" fontId="39" fillId="0" borderId="0" xfId="0" applyFont="1" applyProtection="1"/>
    <xf numFmtId="10" fontId="53" fillId="13" borderId="41" xfId="0" applyNumberFormat="1" applyFont="1" applyFill="1" applyBorder="1" applyAlignment="1" applyProtection="1">
      <alignment vertical="top" wrapText="1"/>
    </xf>
    <xf numFmtId="1" fontId="53" fillId="13" borderId="41" xfId="0" applyNumberFormat="1" applyFont="1" applyFill="1" applyBorder="1" applyAlignment="1" applyProtection="1">
      <alignment vertical="top" wrapText="1"/>
    </xf>
    <xf numFmtId="10" fontId="9" fillId="5" borderId="45" xfId="0" applyNumberFormat="1" applyFont="1" applyFill="1" applyBorder="1" applyAlignment="1" applyProtection="1">
      <alignment vertical="top" wrapText="1"/>
    </xf>
    <xf numFmtId="0" fontId="29" fillId="0" borderId="45" xfId="0" applyFont="1" applyBorder="1" applyAlignment="1" applyProtection="1">
      <alignment vertical="center"/>
    </xf>
    <xf numFmtId="10" fontId="35" fillId="0" borderId="41" xfId="0" applyNumberFormat="1" applyFont="1" applyBorder="1" applyAlignment="1" applyProtection="1">
      <alignment vertical="center"/>
    </xf>
    <xf numFmtId="10" fontId="9" fillId="0" borderId="41" xfId="0" applyNumberFormat="1" applyFont="1" applyBorder="1" applyAlignment="1" applyProtection="1">
      <alignment horizontal="center" vertical="center" wrapText="1"/>
    </xf>
    <xf numFmtId="10" fontId="8" fillId="0" borderId="41" xfId="0" applyNumberFormat="1" applyFont="1" applyBorder="1" applyAlignment="1" applyProtection="1">
      <alignment vertical="top" wrapText="1"/>
    </xf>
    <xf numFmtId="2" fontId="9" fillId="0" borderId="45" xfId="0" applyNumberFormat="1" applyFont="1" applyBorder="1" applyAlignment="1" applyProtection="1">
      <alignment vertical="top" wrapText="1"/>
    </xf>
    <xf numFmtId="0" fontId="35" fillId="0" borderId="45" xfId="0" applyFont="1" applyBorder="1" applyAlignment="1" applyProtection="1">
      <alignment vertical="center"/>
    </xf>
    <xf numFmtId="2" fontId="9" fillId="0" borderId="45" xfId="0" applyNumberFormat="1" applyFont="1" applyBorder="1" applyAlignment="1" applyProtection="1">
      <alignment horizontal="center" vertical="center" wrapText="1"/>
    </xf>
    <xf numFmtId="0" fontId="37" fillId="0" borderId="0" xfId="0" applyFont="1" applyProtection="1"/>
    <xf numFmtId="0" fontId="9" fillId="0" borderId="45" xfId="0" applyFont="1" applyBorder="1" applyAlignment="1" applyProtection="1">
      <alignment vertical="top"/>
    </xf>
    <xf numFmtId="0" fontId="53" fillId="0" borderId="45" xfId="0" applyFont="1" applyBorder="1" applyAlignment="1" applyProtection="1">
      <alignment horizontal="center" vertical="center"/>
    </xf>
    <xf numFmtId="0" fontId="4" fillId="5" borderId="45" xfId="0" applyFont="1" applyFill="1" applyBorder="1" applyAlignment="1" applyProtection="1">
      <alignment vertical="top" wrapText="1"/>
    </xf>
    <xf numFmtId="0" fontId="8" fillId="0" borderId="45" xfId="0" applyFont="1" applyBorder="1" applyAlignment="1" applyProtection="1">
      <alignment horizontal="center" vertical="top"/>
    </xf>
    <xf numFmtId="0" fontId="53" fillId="13" borderId="41" xfId="0" applyFont="1" applyFill="1" applyBorder="1" applyAlignment="1" applyProtection="1">
      <alignment vertical="top" wrapText="1"/>
    </xf>
    <xf numFmtId="0" fontId="53" fillId="13" borderId="41" xfId="0" applyFont="1" applyFill="1" applyBorder="1" applyAlignment="1" applyProtection="1">
      <alignment vertical="top" wrapText="1"/>
    </xf>
    <xf numFmtId="0" fontId="0" fillId="0" borderId="43" xfId="0" applyBorder="1" applyProtection="1"/>
    <xf numFmtId="0" fontId="8" fillId="5" borderId="41" xfId="0" applyFont="1" applyFill="1" applyBorder="1" applyAlignment="1" applyProtection="1">
      <alignment vertical="top" wrapText="1"/>
    </xf>
    <xf numFmtId="0" fontId="8" fillId="0" borderId="41" xfId="0" applyFont="1" applyBorder="1" applyAlignment="1" applyProtection="1">
      <alignment vertical="top" wrapText="1"/>
    </xf>
    <xf numFmtId="0" fontId="9" fillId="0" borderId="45" xfId="0" applyFont="1" applyBorder="1" applyAlignment="1" applyProtection="1">
      <alignment vertical="top" wrapText="1"/>
    </xf>
    <xf numFmtId="0" fontId="23" fillId="13" borderId="1" xfId="0" applyFont="1" applyFill="1" applyBorder="1" applyAlignment="1" applyProtection="1">
      <alignment vertical="top" wrapText="1"/>
    </xf>
    <xf numFmtId="0" fontId="8" fillId="0" borderId="48" xfId="0" applyFont="1" applyBorder="1" applyAlignment="1" applyProtection="1">
      <alignment vertical="top" wrapText="1"/>
    </xf>
    <xf numFmtId="0" fontId="8" fillId="0" borderId="41" xfId="0" applyFont="1" applyBorder="1" applyAlignment="1" applyProtection="1">
      <alignment vertical="top"/>
    </xf>
    <xf numFmtId="0" fontId="8" fillId="0" borderId="45" xfId="0" applyFont="1" applyBorder="1" applyProtection="1"/>
    <xf numFmtId="0" fontId="8" fillId="0" borderId="45" xfId="0" applyFont="1" applyBorder="1" applyAlignment="1" applyProtection="1">
      <alignment horizontal="left" vertical="top" wrapText="1"/>
    </xf>
    <xf numFmtId="0" fontId="23" fillId="0" borderId="45" xfId="0" applyFont="1" applyBorder="1" applyAlignment="1" applyProtection="1">
      <alignment horizontal="center" vertical="center"/>
    </xf>
    <xf numFmtId="0" fontId="8" fillId="0" borderId="0" xfId="0" applyFont="1" applyProtection="1"/>
    <xf numFmtId="0" fontId="23" fillId="13" borderId="41" xfId="0" applyFont="1" applyFill="1" applyBorder="1" applyAlignment="1" applyProtection="1">
      <alignment vertical="top" wrapText="1"/>
    </xf>
    <xf numFmtId="0" fontId="8" fillId="0" borderId="41" xfId="0" applyFont="1" applyBorder="1" applyAlignment="1" applyProtection="1">
      <alignment horizontal="left" vertical="top" wrapText="1"/>
    </xf>
    <xf numFmtId="0" fontId="9" fillId="0" borderId="41" xfId="0" applyFont="1" applyBorder="1" applyAlignment="1" applyProtection="1">
      <alignment horizontal="center" vertical="center" wrapText="1"/>
    </xf>
    <xf numFmtId="0" fontId="9" fillId="0" borderId="48" xfId="0" applyFont="1" applyBorder="1" applyAlignment="1" applyProtection="1">
      <alignment horizontal="center" vertical="center"/>
    </xf>
    <xf numFmtId="0" fontId="25" fillId="0" borderId="0" xfId="0" applyFont="1" applyProtection="1"/>
    <xf numFmtId="0" fontId="8" fillId="0" borderId="0" xfId="0" applyFont="1" applyAlignment="1" applyProtection="1">
      <alignment vertical="center" wrapText="1"/>
    </xf>
    <xf numFmtId="0" fontId="17" fillId="0" borderId="45" xfId="0" applyFont="1" applyBorder="1" applyAlignment="1" applyProtection="1">
      <alignment vertical="top" wrapText="1"/>
    </xf>
    <xf numFmtId="0" fontId="9" fillId="0" borderId="0" xfId="0" applyFont="1" applyAlignment="1" applyProtection="1">
      <alignment vertical="top" wrapText="1"/>
    </xf>
    <xf numFmtId="0" fontId="8" fillId="0" borderId="0" xfId="0" applyFont="1" applyAlignment="1" applyProtection="1">
      <alignment vertical="top" wrapText="1"/>
    </xf>
    <xf numFmtId="0" fontId="8" fillId="0" borderId="0" xfId="0" applyFo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autoTitleDeleted val="1"/>
    <c:plotArea>
      <c:layout/>
      <c:barChart>
        <c:barDir val="col"/>
        <c:grouping val="clustered"/>
        <c:varyColors val="1"/>
        <c:ser>
          <c:idx val="0"/>
          <c:order val="0"/>
          <c:tx>
            <c:strRef>
              <c:f>'2. Progress towards outcomes'!$B$19</c:f>
              <c:strCache>
                <c:ptCount val="1"/>
                <c:pt idx="0">
                  <c:v>Average Cumulative progress toward outcomes (%)</c:v>
                </c:pt>
              </c:strCache>
            </c:strRef>
          </c:tx>
          <c:spPr>
            <a:solidFill>
              <a:srgbClr val="FF99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outcomes'!$B$20</c:f>
              <c:numCache>
                <c:formatCode>0.00%</c:formatCode>
                <c:ptCount val="1"/>
                <c:pt idx="0">
                  <c:v>0.19500000000000001</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0-1A2D-4BCB-A144-D1F4CA27D79C}"/>
            </c:ext>
          </c:extLst>
        </c:ser>
        <c:ser>
          <c:idx val="1"/>
          <c:order val="1"/>
          <c:tx>
            <c:strRef>
              <c:f>'2. Progress towards outcomes'!$C$19</c:f>
              <c:strCache>
                <c:ptCount val="1"/>
                <c:pt idx="0">
                  <c:v>Time elapsed since project start/EOD vs Planned Project End Date </c:v>
                </c:pt>
              </c:strCache>
            </c:strRef>
          </c:tx>
          <c:spPr>
            <a:solidFill>
              <a:srgbClr val="99CCFF"/>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outcomes'!$C$20</c:f>
              <c:numCache>
                <c:formatCode>0.00%</c:formatCode>
                <c:ptCount val="1"/>
                <c:pt idx="0">
                  <c:v>0.34509527170077631</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1-1A2D-4BCB-A144-D1F4CA27D79C}"/>
            </c:ext>
          </c:extLst>
        </c:ser>
        <c:ser>
          <c:idx val="2"/>
          <c:order val="2"/>
          <c:tx>
            <c:strRef>
              <c:f>'2. Progress towards outcomes'!$D$19</c:f>
              <c:strCache>
                <c:ptCount val="1"/>
                <c:pt idx="0">
                  <c:v>% of delivery</c:v>
                </c:pt>
              </c:strCache>
            </c:strRef>
          </c:tx>
          <c:spPr>
            <a:solidFill>
              <a:srgbClr val="99FF99"/>
            </a:solidFill>
            <a:ln>
              <a:prstDash val="solid"/>
            </a:ln>
          </c:spPr>
          <c:invertIfNegative val="1"/>
          <c:dLbls>
            <c:spPr>
              <a:noFill/>
              <a:ln>
                <a:noFill/>
              </a:ln>
              <a:effectLst/>
            </c:spPr>
            <c:showLegendKey val="1"/>
            <c:showVal val="1"/>
            <c:showCatName val="0"/>
            <c:showSerName val="0"/>
            <c:showPercent val="0"/>
            <c:showBubbleSize val="1"/>
            <c:showLeaderLines val="0"/>
            <c:extLst>
              <c:ext xmlns:c15="http://schemas.microsoft.com/office/drawing/2012/chart" uri="{CE6537A1-D6FC-4f65-9D91-7224C49458BB}">
                <c15:showLeaderLines val="0"/>
              </c:ext>
            </c:extLst>
          </c:dLbls>
          <c:val>
            <c:numRef>
              <c:f>'2. Progress towards outcomes'!$D$20</c:f>
              <c:numCache>
                <c:formatCode>0.00%</c:formatCode>
                <c:ptCount val="1"/>
                <c:pt idx="0">
                  <c:v>0.13491057037185794</c:v>
                </c:pt>
              </c:numCache>
            </c:numRef>
          </c:val>
          <c:extLst>
            <c:ext xmlns:c14="http://schemas.microsoft.com/office/drawing/2007/8/2/chart" uri="{6F2FDCE9-48DA-4B69-8628-5D25D57E5C99}">
              <c14:invertSolidFillFmt>
                <c14:spPr xmlns:c14="http://schemas.microsoft.com/office/drawing/2007/8/2/chart">
                  <a:solidFill>
                    <a:srgbClr val="FFFFFF"/>
                  </a:solidFill>
                  <a:ln>
                    <a:prstDash val="solid"/>
                  </a:ln>
                </c14:spPr>
              </c14:invertSolidFillFmt>
            </c:ext>
            <c:ext xmlns:c16="http://schemas.microsoft.com/office/drawing/2014/chart" uri="{C3380CC4-5D6E-409C-BE32-E72D297353CC}">
              <c16:uniqueId val="{00000002-1A2D-4BCB-A144-D1F4CA27D79C}"/>
            </c:ext>
          </c:extLst>
        </c:ser>
        <c:dLbls>
          <c:showLegendKey val="0"/>
          <c:showVal val="0"/>
          <c:showCatName val="0"/>
          <c:showSerName val="0"/>
          <c:showPercent val="0"/>
          <c:showBubbleSize val="0"/>
        </c:dLbls>
        <c:gapWidth val="150"/>
        <c:axId val="10"/>
        <c:axId val="100"/>
      </c:barChart>
      <c:catAx>
        <c:axId val="10"/>
        <c:scaling>
          <c:orientation val="minMax"/>
        </c:scaling>
        <c:delete val="1"/>
        <c:axPos val="b"/>
        <c:majorTickMark val="none"/>
        <c:minorTickMark val="none"/>
        <c:tickLblPos val="nextTo"/>
        <c:crossAx val="100"/>
        <c:crosses val="autoZero"/>
        <c:auto val="1"/>
        <c:lblAlgn val="ctr"/>
        <c:lblOffset val="100"/>
        <c:noMultiLvlLbl val="1"/>
      </c:catAx>
      <c:valAx>
        <c:axId val="100"/>
        <c:scaling>
          <c:orientation val="minMax"/>
        </c:scaling>
        <c:delete val="1"/>
        <c:axPos val="l"/>
        <c:title>
          <c:tx>
            <c:rich>
              <a:bodyPr/>
              <a:lstStyle/>
              <a:p>
                <a:pPr>
                  <a:defRPr/>
                </a:pPr>
                <a:r>
                  <a:rPr lang="en-US"/>
                  <a:t>%</a:t>
                </a:r>
              </a:p>
            </c:rich>
          </c:tx>
          <c:overlay val="1"/>
        </c:title>
        <c:numFmt formatCode="0%" sourceLinked="0"/>
        <c:majorTickMark val="out"/>
        <c:minorTickMark val="none"/>
        <c:tickLblPos val="nextTo"/>
        <c:crossAx val="10"/>
        <c:crosses val="autoZero"/>
        <c:crossBetween val="between"/>
      </c:valAx>
    </c:plotArea>
    <c:legend>
      <c:legendPos val="b"/>
      <c:layout>
        <c:manualLayout>
          <c:xMode val="edge"/>
          <c:yMode val="edge"/>
          <c:x val="0.19620260416666666"/>
          <c:y val="0.65457916666666671"/>
          <c:w val="0.60318489583333335"/>
          <c:h val="0.31014305555555555"/>
        </c:manualLayout>
      </c:layout>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31749</xdr:colOff>
      <xdr:row>0</xdr:row>
      <xdr:rowOff>31749</xdr:rowOff>
    </xdr:from>
    <xdr:ext cx="2028826" cy="774660"/>
    <xdr:pic>
      <xdr:nvPicPr>
        <xdr:cNvPr id="5" name="Picture 1" descr="Graphical user interface, text&#10;&#10;Description automatically generated">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l="6541" t="11919" r="5814" b="15420"/>
        <a:stretch>
          <a:fillRect/>
        </a:stretch>
      </xdr:blipFill>
      <xdr:spPr bwMode="auto">
        <a:xfrm>
          <a:off x="31749" y="31749"/>
          <a:ext cx="2028826" cy="774660"/>
        </a:xfrm>
        <a:prstGeom prst="rect">
          <a:avLst/>
        </a:prstGeom>
        <a:noFill/>
        <a:ln>
          <a:noFill/>
          <a:prstDash val="solid"/>
        </a:ln>
      </xdr:spPr>
    </xdr:pic>
    <xdr:clientData/>
  </xdr:oneCellAnchor>
  <xdr:oneCellAnchor>
    <xdr:from>
      <xdr:col>6</xdr:col>
      <xdr:colOff>647454</xdr:colOff>
      <xdr:row>0</xdr:row>
      <xdr:rowOff>38100</xdr:rowOff>
    </xdr:from>
    <xdr:ext cx="1829046" cy="714488"/>
    <xdr:pic>
      <xdr:nvPicPr>
        <xdr:cNvPr id="4" name="Immagine 1" descr="Immagine che contiene testo&#10;&#10;Descrizione generata automaticamente">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4505079" y="38100"/>
          <a:ext cx="1829046" cy="714488"/>
        </a:xfrm>
        <a:prstGeom prst="rect">
          <a:avLst/>
        </a:prstGeom>
        <a:noFill/>
        <a:ln>
          <a:noFill/>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18</xdr:row>
      <xdr:rowOff>0</xdr:rowOff>
    </xdr:from>
    <xdr:ext cx="5760000" cy="2160000"/>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hegef.org/" TargetMode="External"/><Relationship Id="rId2" Type="http://schemas.openxmlformats.org/officeDocument/2006/relationships/hyperlink" Target="https://www.thegef.org/" TargetMode="External"/><Relationship Id="rId1" Type="http://schemas.openxmlformats.org/officeDocument/2006/relationships/hyperlink" Target="https://www.thegef.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hegef.org/council-meeting-documents/guidelines-project-and-program-cycle-policy-2020-update"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chat.whatsapp.com/DoaIUcOHDX0GR0CnKZMPt3" TargetMode="External"/><Relationship Id="rId1" Type="http://schemas.openxmlformats.org/officeDocument/2006/relationships/hyperlink" Target="https://www.facebook.com/share/19FCHsRfd9/"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hegef.org/sites/default/files/documents/GEF_FI_GN_01_Cofinancing_Guidelines_2018.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adin.bloukounongoubalan@fao.org%20;%20annesophie.poisot@fao.org" TargetMode="External"/><Relationship Id="rId2" Type="http://schemas.openxmlformats.org/officeDocument/2006/relationships/hyperlink" Target="mailto:amidougoita@gmail.com" TargetMode="External"/><Relationship Id="rId1" Type="http://schemas.openxmlformats.org/officeDocument/2006/relationships/hyperlink" Target="mailto:souleymaneyacouba195@gmail.com" TargetMode="External"/><Relationship Id="rId5" Type="http://schemas.openxmlformats.org/officeDocument/2006/relationships/printerSettings" Target="../printerSettings/printerSettings2.bin"/><Relationship Id="rId4" Type="http://schemas.openxmlformats.org/officeDocument/2006/relationships/hyperlink" Target="mailto:isaias.angueobama@fao.or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hyperlink" Target="https://www.youtube.com/@ferm-xj8ud/search" TargetMode="External"/><Relationship Id="rId2" Type="http://schemas.openxmlformats.org/officeDocument/2006/relationships/hyperlink" Target="https://ferm.fao.org/docs/ferm_user_guide_draft.pdf" TargetMode="External"/><Relationship Id="rId1" Type="http://schemas.openxmlformats.org/officeDocument/2006/relationships/hyperlink" Target="https://ferm.fao.org/" TargetMode="External"/><Relationship Id="rId5" Type="http://schemas.openxmlformats.org/officeDocument/2006/relationships/printerSettings" Target="../printerSettings/printerSettings17.bin"/><Relationship Id="rId4" Type="http://schemas.openxmlformats.org/officeDocument/2006/relationships/hyperlink" Target="mailto:carmen.morales@fao.org"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499984740745262"/>
  </sheetPr>
  <dimension ref="B6:K33"/>
  <sheetViews>
    <sheetView showGridLines="0" view="pageBreakPreview" zoomScaleNormal="100" zoomScaleSheetLayoutView="100" workbookViewId="0">
      <selection activeCell="R21" sqref="R21"/>
    </sheetView>
  </sheetViews>
  <sheetFormatPr defaultColWidth="8.7109375" defaultRowHeight="15" x14ac:dyDescent="0.25"/>
  <cols>
    <col min="1" max="1" width="2.140625" customWidth="1"/>
    <col min="3" max="3" width="10.42578125" customWidth="1"/>
    <col min="4" max="5" width="8.7109375" customWidth="1"/>
    <col min="6" max="6" width="16.42578125" customWidth="1"/>
    <col min="7" max="7" width="10.140625" customWidth="1"/>
    <col min="8" max="8" width="6.7109375" customWidth="1"/>
    <col min="9" max="9" width="6.140625" customWidth="1"/>
  </cols>
  <sheetData>
    <row r="6" spans="2:11" ht="25.35" customHeight="1" x14ac:dyDescent="0.25">
      <c r="B6" s="92" t="s">
        <v>0</v>
      </c>
      <c r="C6" s="91"/>
      <c r="D6" s="91"/>
      <c r="E6" s="91"/>
      <c r="F6" s="91"/>
      <c r="G6" s="91"/>
      <c r="H6" s="91"/>
      <c r="I6" s="91"/>
      <c r="J6" s="91"/>
      <c r="K6" s="91"/>
    </row>
    <row r="7" spans="2:11" ht="25.35" customHeight="1" x14ac:dyDescent="0.25">
      <c r="B7" s="90" t="s">
        <v>1</v>
      </c>
      <c r="C7" s="91"/>
      <c r="D7" s="91"/>
      <c r="E7" s="91"/>
      <c r="F7" s="91"/>
      <c r="G7" s="91"/>
      <c r="H7" s="91"/>
      <c r="I7" s="91"/>
      <c r="J7" s="91"/>
      <c r="K7" s="91"/>
    </row>
    <row r="8" spans="2:11" ht="25.35" customHeight="1" x14ac:dyDescent="0.25">
      <c r="B8" s="93" t="s">
        <v>2</v>
      </c>
      <c r="C8" s="91"/>
      <c r="D8" s="91"/>
      <c r="E8" s="91"/>
      <c r="F8" s="91"/>
      <c r="G8" s="91"/>
      <c r="H8" s="91"/>
      <c r="I8" s="91"/>
      <c r="J8" s="91"/>
      <c r="K8" s="91"/>
    </row>
    <row r="9" spans="2:11" ht="30" customHeight="1" x14ac:dyDescent="0.25">
      <c r="B9" s="21" t="s">
        <v>3</v>
      </c>
      <c r="C9" s="16"/>
      <c r="D9" s="16"/>
      <c r="E9" s="16"/>
      <c r="F9" s="16"/>
      <c r="G9" s="16"/>
      <c r="H9" s="16"/>
      <c r="I9" s="16"/>
      <c r="J9" s="16"/>
      <c r="K9" s="16"/>
    </row>
    <row r="10" spans="2:11" ht="30" customHeight="1" x14ac:dyDescent="0.25">
      <c r="B10" s="36" t="str">
        <f>HYPERLINK("#'1. Basic project data'!N10","1. BASIC PROJECT DATA")</f>
        <v>1. BASIC PROJECT DATA</v>
      </c>
      <c r="C10" s="10"/>
      <c r="D10" s="17"/>
      <c r="E10" s="11"/>
      <c r="F10" s="11"/>
      <c r="G10" s="11"/>
      <c r="H10" s="11"/>
      <c r="I10" s="11"/>
      <c r="J10" s="11"/>
      <c r="K10" s="11"/>
    </row>
    <row r="11" spans="2:11" ht="30" customHeight="1" x14ac:dyDescent="0.25">
      <c r="B11" s="36" t="str">
        <f>HYPERLINK("#'2. Progress towards outcomes'!N11","2. PROGRESS TOWARDS ACHIEVING PROJECT OBJECTIVE(S) (DEVELOPMENT OBJECTIVE)")</f>
        <v>2. PROGRESS TOWARDS ACHIEVING PROJECT OBJECTIVE(S) (DEVELOPMENT OBJECTIVE)</v>
      </c>
      <c r="C11" s="10"/>
      <c r="D11" s="10"/>
      <c r="E11" s="10"/>
      <c r="F11" s="10"/>
      <c r="G11" s="10"/>
      <c r="H11" s="10"/>
      <c r="I11" s="17"/>
      <c r="J11" s="17"/>
      <c r="K11" s="17"/>
    </row>
    <row r="12" spans="2:11" ht="30" customHeight="1" x14ac:dyDescent="0.25">
      <c r="B12" s="36" t="str">
        <f>HYPERLINK("#'3. Implementation Progress'!N12","3. IMPLEMENTATION PROGRESS (IP)")</f>
        <v>3. IMPLEMENTATION PROGRESS (IP)</v>
      </c>
      <c r="C12" s="11"/>
      <c r="D12" s="11"/>
      <c r="E12" s="17"/>
      <c r="F12" s="11"/>
      <c r="G12" s="11"/>
      <c r="H12" s="11"/>
      <c r="I12" s="11"/>
      <c r="J12" s="11"/>
      <c r="K12" s="11"/>
    </row>
    <row r="13" spans="2:11" ht="30" customHeight="1" x14ac:dyDescent="0.25">
      <c r="B13" s="36" t="str">
        <f>HYPERLINK("#'4. Summary on progress'!N13","4. SUMMARY ON PROGRESS AND CHALLENGES")</f>
        <v>4. SUMMARY ON PROGRESS AND CHALLENGES</v>
      </c>
      <c r="C13" s="10"/>
      <c r="D13" s="10"/>
      <c r="E13" s="10"/>
      <c r="F13" s="10"/>
      <c r="G13" s="17"/>
      <c r="H13" s="17"/>
      <c r="I13" s="17"/>
      <c r="J13" s="17"/>
      <c r="K13" s="17"/>
    </row>
    <row r="14" spans="2:11" ht="30" customHeight="1" x14ac:dyDescent="0.25">
      <c r="B14" s="36" t="str">
        <f>HYPERLINK("#'5. ESS Risk'!N14","5.ENVIRONMENTAL AND SOCIAL SAFEGUARDS (ESS):RISKS FROM THE PROJECT")</f>
        <v>5.ENVIRONMENTAL AND SOCIAL SAFEGUARDS (ESS):RISKS FROM THE PROJECT</v>
      </c>
      <c r="C14" s="10"/>
      <c r="D14" s="10"/>
      <c r="E14" s="10"/>
      <c r="F14" s="10"/>
      <c r="G14" s="10"/>
      <c r="H14" s="17"/>
      <c r="I14" s="17"/>
      <c r="J14" s="17"/>
      <c r="K14" s="17"/>
    </row>
    <row r="15" spans="2:11" ht="30" customHeight="1" x14ac:dyDescent="0.25">
      <c r="B15" s="36" t="str">
        <f>HYPERLINK("#'6. Risks to the project'!N15","6. RISKS TO THE PROJECT")</f>
        <v>6. RISKS TO THE PROJECT</v>
      </c>
      <c r="C15" s="11"/>
      <c r="D15" s="17"/>
      <c r="E15" s="11"/>
      <c r="F15" s="11"/>
      <c r="G15" s="11"/>
      <c r="H15" s="11"/>
      <c r="I15" s="11"/>
      <c r="J15" s="11"/>
      <c r="K15" s="11"/>
    </row>
    <row r="16" spans="2:11" ht="30" customHeight="1" x14ac:dyDescent="0.25">
      <c r="B16" s="36" t="str">
        <f>HYPERLINK("#'7. Follow-up on Mid-term review'!N16","7. FOLLOW-UP ON MID-TERM REVIEW OR SUPERVISION MISSION")</f>
        <v>7. FOLLOW-UP ON MID-TERM REVIEW OR SUPERVISION MISSION</v>
      </c>
      <c r="C16" s="11"/>
      <c r="D16" s="11"/>
      <c r="E16" s="11"/>
      <c r="F16" s="11"/>
      <c r="G16" s="17"/>
      <c r="H16" s="11"/>
      <c r="I16" s="11"/>
      <c r="J16" s="11"/>
      <c r="K16" s="11"/>
    </row>
    <row r="17" spans="2:11" ht="30" customHeight="1" x14ac:dyDescent="0.25">
      <c r="B17" s="36" t="str">
        <f>HYPERLINK("#'8. Minor project amendments'!N17","8. MINOR PROJECT AMENDMENTS")</f>
        <v>8. MINOR PROJECT AMENDMENTS</v>
      </c>
      <c r="C17" s="11"/>
      <c r="D17" s="11"/>
      <c r="E17" s="17"/>
      <c r="F17" s="11"/>
      <c r="G17" s="11"/>
      <c r="H17" s="11"/>
      <c r="I17" s="11"/>
      <c r="J17" s="11"/>
      <c r="K17" s="11"/>
    </row>
    <row r="18" spans="2:11" ht="30" customHeight="1" x14ac:dyDescent="0.25">
      <c r="B18" s="36" t="str">
        <f>HYPERLINK("#'9. Stakeholders' Engagement'!N18","9. STAKEHOLDERS' ENGAGEMENT")</f>
        <v>9. STAKEHOLDERS' ENGAGEMENT</v>
      </c>
      <c r="C18" s="11"/>
      <c r="D18" s="11"/>
      <c r="E18" s="17"/>
      <c r="F18" s="11"/>
      <c r="G18" s="11"/>
      <c r="H18" s="11"/>
      <c r="I18" s="11"/>
      <c r="J18" s="11"/>
      <c r="K18" s="11"/>
    </row>
    <row r="19" spans="2:11" ht="30" customHeight="1" x14ac:dyDescent="0.25">
      <c r="B19" s="36" t="str">
        <f>HYPERLINK("#'10. Gender Mainstreaming'!N19","10. GENDER MAINSTREAMING")</f>
        <v>10. GENDER MAINSTREAMING</v>
      </c>
      <c r="C19" s="11"/>
      <c r="D19" s="11"/>
      <c r="E19" s="17"/>
      <c r="F19" s="11"/>
      <c r="G19" s="11"/>
      <c r="H19" s="11"/>
      <c r="I19" s="11"/>
      <c r="J19" s="11"/>
      <c r="K19" s="11"/>
    </row>
    <row r="20" spans="2:11" ht="30" customHeight="1" x14ac:dyDescent="0.25">
      <c r="B20" s="36" t="str">
        <f>HYPERLINK("#'11. Knowledge Management'!N20","11. KNOWLEDGE MANAGEMENT ACTIVITIES")</f>
        <v>11. KNOWLEDGE MANAGEMENT ACTIVITIES</v>
      </c>
      <c r="C20" s="11"/>
      <c r="D20" s="11"/>
      <c r="E20" s="11"/>
      <c r="F20" s="17"/>
      <c r="G20" s="11"/>
      <c r="H20" s="11"/>
      <c r="I20" s="11"/>
      <c r="J20" s="11"/>
      <c r="K20" s="11"/>
    </row>
    <row r="21" spans="2:11" ht="30" customHeight="1" x14ac:dyDescent="0.25">
      <c r="B21" s="36" t="str">
        <f>HYPERLINK("#'12. Indigenous &amp; Local Involve.'!N21","12. INDIGENOUS PEOPLES AND LOCAL COMMUNITIES INVOLVEMENT")</f>
        <v>12. INDIGENOUS PEOPLES AND LOCAL COMMUNITIES INVOLVEMENT</v>
      </c>
      <c r="C21" s="11"/>
      <c r="D21" s="11"/>
      <c r="E21" s="11"/>
      <c r="F21" s="11"/>
      <c r="G21" s="17"/>
      <c r="H21" s="11"/>
      <c r="I21" s="11"/>
      <c r="J21" s="11"/>
      <c r="K21" s="11"/>
    </row>
    <row r="22" spans="2:11" ht="30" customHeight="1" x14ac:dyDescent="0.25">
      <c r="B22" s="36" t="str">
        <f>HYPERLINK("#'13. Co-Financing Table'!N22","13. CO-FINANCING TABLE")</f>
        <v>13. CO-FINANCING TABLE</v>
      </c>
      <c r="C22" s="11"/>
      <c r="D22" s="17"/>
      <c r="E22" s="11"/>
      <c r="F22" s="11"/>
      <c r="G22" s="11"/>
      <c r="H22" s="11"/>
      <c r="I22" s="11"/>
      <c r="J22" s="11"/>
      <c r="K22" s="11"/>
    </row>
    <row r="23" spans="2:11" ht="30" customHeight="1" x14ac:dyDescent="0.25">
      <c r="B23" s="36" t="str">
        <f>HYPERLINK("#'14. GEO Location'!N23","14. GEO LOCATION INFORMATION")</f>
        <v>14. GEO LOCATION INFORMATION</v>
      </c>
      <c r="C23" s="11"/>
      <c r="D23" s="11"/>
      <c r="E23" s="17"/>
      <c r="F23" s="11"/>
      <c r="G23" s="11"/>
      <c r="H23" s="11"/>
      <c r="I23" s="11"/>
      <c r="J23" s="11"/>
      <c r="K23" s="11"/>
    </row>
    <row r="24" spans="2:11" ht="30" customHeight="1" x14ac:dyDescent="0.25">
      <c r="B24" s="22" t="str">
        <f>HYPERLINK("#'GEF6&amp;7 LDCF Core Indicators'!N28"," GEF 6&amp;7 LDCF Core Indicators")</f>
        <v xml:space="preserve"> GEF 6&amp;7 LDCF Core Indicators</v>
      </c>
    </row>
    <row r="25" spans="2:11" ht="30" customHeight="1" x14ac:dyDescent="0.25">
      <c r="B25" s="22" t="str">
        <f>HYPERLINK("#'Annex'!N26","Annex. Monitoring Area-based GEF Core Indicator Commitments and Progress with FERM")</f>
        <v>Annex. Monitoring Area-based GEF Core Indicator Commitments and Progress with FERM</v>
      </c>
      <c r="C25" s="4"/>
      <c r="D25" s="4"/>
      <c r="E25" s="4"/>
      <c r="F25" s="4"/>
      <c r="G25" s="4"/>
      <c r="H25" s="4"/>
      <c r="I25" s="4"/>
      <c r="J25" s="18"/>
      <c r="K25" s="4"/>
    </row>
    <row r="28" spans="2:11" x14ac:dyDescent="0.25">
      <c r="B28" s="25" t="s">
        <v>4</v>
      </c>
      <c r="C28" s="25"/>
    </row>
    <row r="29" spans="2:11" x14ac:dyDescent="0.25">
      <c r="B29" t="s">
        <v>5</v>
      </c>
      <c r="C29" s="25"/>
    </row>
    <row r="30" spans="2:11" x14ac:dyDescent="0.25">
      <c r="B30" s="38" t="s">
        <v>6</v>
      </c>
    </row>
    <row r="31" spans="2:11" x14ac:dyDescent="0.25">
      <c r="B31" t="s">
        <v>7</v>
      </c>
    </row>
    <row r="32" spans="2:11" x14ac:dyDescent="0.25">
      <c r="B32" t="s">
        <v>8</v>
      </c>
    </row>
    <row r="33" customFormat="1" ht="19.5" customHeight="1" x14ac:dyDescent="0.25"/>
  </sheetData>
  <sheetProtection sheet="1" objects="1" scenarios="1" formatColumns="0" formatRows="0"/>
  <mergeCells count="3">
    <mergeCell ref="B7:K7"/>
    <mergeCell ref="B6:K6"/>
    <mergeCell ref="B8:K8"/>
  </mergeCells>
  <hyperlinks>
    <hyperlink ref="B28" r:id="rId1" display="DISCLAIMER: All data and text entered in the PIR will be publicly available on the GEF website (click here). " xr:uid="{00000000-0004-0000-0000-000000000000}"/>
    <hyperlink ref="B29" r:id="rId2" display="All data and text entered in the PIR will be publicly available on the GEF website (click here). " xr:uid="{00000000-0004-0000-0000-000001000000}"/>
    <hyperlink ref="B30" r:id="rId3" display="The report will then be publicly available in the GEF website (click here). " xr:uid="{00000000-0004-0000-0000-000002000000}"/>
  </hyperlinks>
  <pageMargins left="0.25" right="0.25" top="0.75" bottom="0.75" header="0.3" footer="0.3"/>
  <pageSetup paperSize="5"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3" tint="0.499984740745262"/>
  </sheetPr>
  <dimension ref="A1:K56"/>
  <sheetViews>
    <sheetView showGridLines="0" view="pageBreakPreview" zoomScale="90" zoomScaleNormal="100" zoomScaleSheetLayoutView="90" workbookViewId="0">
      <selection activeCell="S52" sqref="S52"/>
    </sheetView>
  </sheetViews>
  <sheetFormatPr defaultColWidth="8.7109375" defaultRowHeight="15" x14ac:dyDescent="0.25"/>
  <cols>
    <col min="1" max="1" width="1.42578125" customWidth="1"/>
    <col min="11" max="11" width="16" customWidth="1"/>
  </cols>
  <sheetData>
    <row r="1" spans="1:11" ht="19.5" customHeight="1" x14ac:dyDescent="0.25">
      <c r="A1" s="12"/>
      <c r="B1" s="12"/>
      <c r="C1" s="12"/>
      <c r="D1" s="12"/>
      <c r="E1" s="12"/>
      <c r="F1" s="12"/>
      <c r="G1" s="12"/>
      <c r="H1" s="12"/>
      <c r="I1" s="12"/>
      <c r="J1" s="12"/>
      <c r="K1" s="12"/>
    </row>
    <row r="2" spans="1:11" ht="17.100000000000001" customHeight="1" x14ac:dyDescent="0.25">
      <c r="A2" s="12"/>
      <c r="B2" s="205" t="s">
        <v>561</v>
      </c>
      <c r="C2" s="91"/>
      <c r="D2" s="91"/>
      <c r="E2" s="91"/>
      <c r="F2" s="91"/>
      <c r="G2" s="91"/>
      <c r="H2" s="91"/>
      <c r="I2" s="91"/>
      <c r="J2" s="91"/>
      <c r="K2" s="91"/>
    </row>
    <row r="3" spans="1:11" ht="17.100000000000001" customHeight="1" x14ac:dyDescent="0.25">
      <c r="A3" s="12"/>
      <c r="B3" s="12"/>
      <c r="C3" s="12"/>
      <c r="D3" s="12"/>
      <c r="E3" s="12"/>
      <c r="F3" s="12"/>
      <c r="G3" s="12"/>
      <c r="H3" s="12"/>
      <c r="I3" s="12"/>
      <c r="J3" s="12"/>
      <c r="K3" s="12"/>
    </row>
    <row r="4" spans="1:11" ht="14.85" customHeight="1" x14ac:dyDescent="0.25">
      <c r="A4" s="12"/>
      <c r="B4" s="206" t="s">
        <v>562</v>
      </c>
      <c r="C4" s="98"/>
      <c r="D4" s="99"/>
      <c r="E4" s="97" t="s">
        <v>563</v>
      </c>
      <c r="F4" s="98"/>
      <c r="G4" s="98"/>
      <c r="H4" s="98"/>
      <c r="I4" s="98"/>
      <c r="J4" s="98"/>
      <c r="K4" s="99"/>
    </row>
    <row r="5" spans="1:11" ht="14.85" customHeight="1" x14ac:dyDescent="0.25">
      <c r="A5" s="12"/>
      <c r="B5" s="128"/>
      <c r="C5" s="91"/>
      <c r="D5" s="129"/>
      <c r="E5" s="128"/>
      <c r="F5" s="91"/>
      <c r="G5" s="91"/>
      <c r="H5" s="91"/>
      <c r="I5" s="91"/>
      <c r="J5" s="91"/>
      <c r="K5" s="129"/>
    </row>
    <row r="6" spans="1:11" ht="24.6" customHeight="1" x14ac:dyDescent="0.25">
      <c r="A6" s="12"/>
      <c r="B6" s="100"/>
      <c r="C6" s="101"/>
      <c r="D6" s="102"/>
      <c r="E6" s="100"/>
      <c r="F6" s="101"/>
      <c r="G6" s="101"/>
      <c r="H6" s="101"/>
      <c r="I6" s="101"/>
      <c r="J6" s="101"/>
      <c r="K6" s="102"/>
    </row>
    <row r="7" spans="1:11" ht="14.85" customHeight="1" x14ac:dyDescent="0.25">
      <c r="A7" s="12"/>
      <c r="B7" s="206" t="s">
        <v>564</v>
      </c>
      <c r="C7" s="98"/>
      <c r="D7" s="99"/>
      <c r="E7" s="97" t="s">
        <v>35</v>
      </c>
      <c r="F7" s="348"/>
      <c r="G7" s="348"/>
      <c r="H7" s="348"/>
      <c r="I7" s="348"/>
      <c r="J7" s="348"/>
      <c r="K7" s="349"/>
    </row>
    <row r="8" spans="1:11" ht="17.100000000000001" customHeight="1" x14ac:dyDescent="0.25">
      <c r="A8" s="12"/>
      <c r="B8" s="128"/>
      <c r="C8" s="91"/>
      <c r="D8" s="129"/>
      <c r="E8" s="350"/>
      <c r="F8" s="351"/>
      <c r="G8" s="351"/>
      <c r="H8" s="351"/>
      <c r="I8" s="351"/>
      <c r="J8" s="351"/>
      <c r="K8" s="352"/>
    </row>
    <row r="9" spans="1:11" x14ac:dyDescent="0.25">
      <c r="A9" s="12"/>
      <c r="B9" s="128"/>
      <c r="C9" s="91"/>
      <c r="D9" s="129"/>
      <c r="E9" s="350"/>
      <c r="F9" s="351"/>
      <c r="G9" s="351"/>
      <c r="H9" s="351"/>
      <c r="I9" s="351"/>
      <c r="J9" s="351"/>
      <c r="K9" s="352"/>
    </row>
    <row r="10" spans="1:11" ht="17.100000000000001" customHeight="1" x14ac:dyDescent="0.25">
      <c r="A10" s="12"/>
      <c r="B10" s="128"/>
      <c r="C10" s="91"/>
      <c r="D10" s="129"/>
      <c r="E10" s="350"/>
      <c r="F10" s="351"/>
      <c r="G10" s="351"/>
      <c r="H10" s="351"/>
      <c r="I10" s="351"/>
      <c r="J10" s="351"/>
      <c r="K10" s="352"/>
    </row>
    <row r="11" spans="1:11" ht="17.100000000000001" customHeight="1" x14ac:dyDescent="0.25">
      <c r="A11" s="12"/>
      <c r="B11" s="128"/>
      <c r="C11" s="91"/>
      <c r="D11" s="129"/>
      <c r="E11" s="350"/>
      <c r="F11" s="351"/>
      <c r="G11" s="351"/>
      <c r="H11" s="351"/>
      <c r="I11" s="351"/>
      <c r="J11" s="351"/>
      <c r="K11" s="352"/>
    </row>
    <row r="12" spans="1:11" ht="17.100000000000001" customHeight="1" x14ac:dyDescent="0.25">
      <c r="A12" s="12"/>
      <c r="B12" s="128"/>
      <c r="C12" s="91"/>
      <c r="D12" s="129"/>
      <c r="E12" s="350"/>
      <c r="F12" s="351"/>
      <c r="G12" s="351"/>
      <c r="H12" s="351"/>
      <c r="I12" s="351"/>
      <c r="J12" s="351"/>
      <c r="K12" s="352"/>
    </row>
    <row r="13" spans="1:11" x14ac:dyDescent="0.25">
      <c r="A13" s="12"/>
      <c r="B13" s="128"/>
      <c r="C13" s="91"/>
      <c r="D13" s="129"/>
      <c r="E13" s="350"/>
      <c r="F13" s="351"/>
      <c r="G13" s="351"/>
      <c r="H13" s="351"/>
      <c r="I13" s="351"/>
      <c r="J13" s="351"/>
      <c r="K13" s="352"/>
    </row>
    <row r="14" spans="1:11" hidden="1" x14ac:dyDescent="0.25">
      <c r="A14" s="12"/>
      <c r="B14" s="100"/>
      <c r="C14" s="101"/>
      <c r="D14" s="102"/>
      <c r="E14" s="353"/>
      <c r="F14" s="354"/>
      <c r="G14" s="354"/>
      <c r="H14" s="354"/>
      <c r="I14" s="354"/>
      <c r="J14" s="354"/>
      <c r="K14" s="355"/>
    </row>
    <row r="15" spans="1:11" ht="14.85" customHeight="1" x14ac:dyDescent="0.25">
      <c r="A15" s="12"/>
      <c r="B15" s="206" t="s">
        <v>565</v>
      </c>
      <c r="C15" s="98"/>
      <c r="D15" s="99"/>
      <c r="E15" s="97" t="s">
        <v>566</v>
      </c>
      <c r="F15" s="348"/>
      <c r="G15" s="348"/>
      <c r="H15" s="348"/>
      <c r="I15" s="348"/>
      <c r="J15" s="348"/>
      <c r="K15" s="349"/>
    </row>
    <row r="16" spans="1:11" ht="17.100000000000001" customHeight="1" x14ac:dyDescent="0.25">
      <c r="A16" s="12"/>
      <c r="B16" s="128"/>
      <c r="C16" s="91"/>
      <c r="D16" s="129"/>
      <c r="E16" s="350"/>
      <c r="F16" s="351"/>
      <c r="G16" s="351"/>
      <c r="H16" s="351"/>
      <c r="I16" s="351"/>
      <c r="J16" s="351"/>
      <c r="K16" s="352"/>
    </row>
    <row r="17" spans="1:11" ht="17.100000000000001" customHeight="1" x14ac:dyDescent="0.25">
      <c r="A17" s="12"/>
      <c r="B17" s="128"/>
      <c r="C17" s="91"/>
      <c r="D17" s="129"/>
      <c r="E17" s="350"/>
      <c r="F17" s="351"/>
      <c r="G17" s="351"/>
      <c r="H17" s="351"/>
      <c r="I17" s="351"/>
      <c r="J17" s="351"/>
      <c r="K17" s="352"/>
    </row>
    <row r="18" spans="1:11" ht="17.100000000000001" customHeight="1" x14ac:dyDescent="0.25">
      <c r="A18" s="12"/>
      <c r="B18" s="128"/>
      <c r="C18" s="91"/>
      <c r="D18" s="129"/>
      <c r="E18" s="350"/>
      <c r="F18" s="351"/>
      <c r="G18" s="351"/>
      <c r="H18" s="351"/>
      <c r="I18" s="351"/>
      <c r="J18" s="351"/>
      <c r="K18" s="352"/>
    </row>
    <row r="19" spans="1:11" x14ac:dyDescent="0.25">
      <c r="A19" s="12"/>
      <c r="B19" s="128"/>
      <c r="C19" s="91"/>
      <c r="D19" s="129"/>
      <c r="E19" s="350"/>
      <c r="F19" s="351"/>
      <c r="G19" s="351"/>
      <c r="H19" s="351"/>
      <c r="I19" s="351"/>
      <c r="J19" s="351"/>
      <c r="K19" s="352"/>
    </row>
    <row r="20" spans="1:11" ht="7.5" customHeight="1" x14ac:dyDescent="0.25">
      <c r="A20" s="12"/>
      <c r="B20" s="128"/>
      <c r="C20" s="91"/>
      <c r="D20" s="129"/>
      <c r="E20" s="350"/>
      <c r="F20" s="351"/>
      <c r="G20" s="351"/>
      <c r="H20" s="351"/>
      <c r="I20" s="351"/>
      <c r="J20" s="351"/>
      <c r="K20" s="352"/>
    </row>
    <row r="21" spans="1:11" ht="2.85" customHeight="1" x14ac:dyDescent="0.25">
      <c r="A21" s="12"/>
      <c r="B21" s="128"/>
      <c r="C21" s="91"/>
      <c r="D21" s="129"/>
      <c r="E21" s="350"/>
      <c r="F21" s="351"/>
      <c r="G21" s="351"/>
      <c r="H21" s="351"/>
      <c r="I21" s="351"/>
      <c r="J21" s="351"/>
      <c r="K21" s="352"/>
    </row>
    <row r="22" spans="1:11" ht="38.25" customHeight="1" x14ac:dyDescent="0.25">
      <c r="A22" s="12"/>
      <c r="B22" s="100"/>
      <c r="C22" s="101"/>
      <c r="D22" s="102"/>
      <c r="E22" s="353"/>
      <c r="F22" s="354"/>
      <c r="G22" s="354"/>
      <c r="H22" s="354"/>
      <c r="I22" s="354"/>
      <c r="J22" s="354"/>
      <c r="K22" s="355"/>
    </row>
    <row r="23" spans="1:11" ht="14.85" customHeight="1" x14ac:dyDescent="0.25">
      <c r="A23" s="12"/>
      <c r="B23" s="206" t="s">
        <v>567</v>
      </c>
      <c r="C23" s="98"/>
      <c r="D23" s="99"/>
      <c r="E23" s="97" t="s">
        <v>568</v>
      </c>
      <c r="F23" s="348"/>
      <c r="G23" s="348"/>
      <c r="H23" s="348"/>
      <c r="I23" s="348"/>
      <c r="J23" s="348"/>
      <c r="K23" s="349"/>
    </row>
    <row r="24" spans="1:11" ht="14.85" customHeight="1" x14ac:dyDescent="0.25">
      <c r="A24" s="12"/>
      <c r="B24" s="128"/>
      <c r="C24" s="91"/>
      <c r="D24" s="129"/>
      <c r="E24" s="350"/>
      <c r="F24" s="351"/>
      <c r="G24" s="351"/>
      <c r="H24" s="351"/>
      <c r="I24" s="351"/>
      <c r="J24" s="351"/>
      <c r="K24" s="352"/>
    </row>
    <row r="25" spans="1:11" ht="14.85" customHeight="1" x14ac:dyDescent="0.25">
      <c r="A25" s="12"/>
      <c r="B25" s="128"/>
      <c r="C25" s="91"/>
      <c r="D25" s="129"/>
      <c r="E25" s="350"/>
      <c r="F25" s="351"/>
      <c r="G25" s="351"/>
      <c r="H25" s="351"/>
      <c r="I25" s="351"/>
      <c r="J25" s="351"/>
      <c r="K25" s="352"/>
    </row>
    <row r="26" spans="1:11" ht="14.85" customHeight="1" x14ac:dyDescent="0.25">
      <c r="A26" s="12"/>
      <c r="B26" s="128"/>
      <c r="C26" s="91"/>
      <c r="D26" s="129"/>
      <c r="E26" s="350"/>
      <c r="F26" s="351"/>
      <c r="G26" s="351"/>
      <c r="H26" s="351"/>
      <c r="I26" s="351"/>
      <c r="J26" s="351"/>
      <c r="K26" s="352"/>
    </row>
    <row r="27" spans="1:11" x14ac:dyDescent="0.25">
      <c r="A27" s="12"/>
      <c r="B27" s="128"/>
      <c r="C27" s="91"/>
      <c r="D27" s="129"/>
      <c r="E27" s="350"/>
      <c r="F27" s="351"/>
      <c r="G27" s="351"/>
      <c r="H27" s="351"/>
      <c r="I27" s="351"/>
      <c r="J27" s="351"/>
      <c r="K27" s="352"/>
    </row>
    <row r="28" spans="1:11" ht="17.100000000000001" customHeight="1" x14ac:dyDescent="0.25">
      <c r="A28" s="12"/>
      <c r="B28" s="128"/>
      <c r="C28" s="91"/>
      <c r="D28" s="129"/>
      <c r="E28" s="350"/>
      <c r="F28" s="351"/>
      <c r="G28" s="351"/>
      <c r="H28" s="351"/>
      <c r="I28" s="351"/>
      <c r="J28" s="351"/>
      <c r="K28" s="352"/>
    </row>
    <row r="29" spans="1:11" x14ac:dyDescent="0.25">
      <c r="A29" s="12"/>
      <c r="B29" s="128"/>
      <c r="C29" s="91"/>
      <c r="D29" s="129"/>
      <c r="E29" s="350"/>
      <c r="F29" s="351"/>
      <c r="G29" s="351"/>
      <c r="H29" s="351"/>
      <c r="I29" s="351"/>
      <c r="J29" s="351"/>
      <c r="K29" s="352"/>
    </row>
    <row r="30" spans="1:11" ht="17.100000000000001" customHeight="1" x14ac:dyDescent="0.25">
      <c r="A30" s="12"/>
      <c r="B30" s="128"/>
      <c r="C30" s="91"/>
      <c r="D30" s="129"/>
      <c r="E30" s="350"/>
      <c r="F30" s="351"/>
      <c r="G30" s="351"/>
      <c r="H30" s="351"/>
      <c r="I30" s="351"/>
      <c r="J30" s="351"/>
      <c r="K30" s="352"/>
    </row>
    <row r="31" spans="1:11" x14ac:dyDescent="0.25">
      <c r="A31" s="12"/>
      <c r="B31" s="100"/>
      <c r="C31" s="101"/>
      <c r="D31" s="102"/>
      <c r="E31" s="353"/>
      <c r="F31" s="354"/>
      <c r="G31" s="354"/>
      <c r="H31" s="354"/>
      <c r="I31" s="354"/>
      <c r="J31" s="354"/>
      <c r="K31" s="355"/>
    </row>
    <row r="32" spans="1:11" x14ac:dyDescent="0.25">
      <c r="A32" s="12"/>
      <c r="B32" s="12"/>
      <c r="C32" s="12"/>
      <c r="D32" s="12"/>
      <c r="E32" s="12"/>
      <c r="F32" s="12"/>
      <c r="G32" s="12"/>
      <c r="H32" s="12"/>
      <c r="I32" s="12"/>
      <c r="J32" s="12"/>
      <c r="K32" s="12"/>
    </row>
    <row r="33" spans="1:11" x14ac:dyDescent="0.25">
      <c r="A33" s="12"/>
      <c r="B33" s="12"/>
      <c r="C33" s="12"/>
      <c r="D33" s="12"/>
      <c r="E33" s="12"/>
      <c r="F33" s="12"/>
      <c r="G33" s="12"/>
      <c r="H33" s="12"/>
      <c r="I33" s="12"/>
      <c r="J33" s="12"/>
      <c r="K33" s="12"/>
    </row>
    <row r="34" spans="1:11" ht="19.5" customHeight="1" x14ac:dyDescent="0.25">
      <c r="A34" s="12"/>
      <c r="B34" s="12"/>
      <c r="C34" s="12"/>
      <c r="D34" s="12"/>
      <c r="E34" s="12"/>
      <c r="F34" s="12"/>
      <c r="G34" s="12"/>
      <c r="H34" s="12"/>
      <c r="I34" s="12"/>
      <c r="J34" s="12"/>
      <c r="K34" s="12"/>
    </row>
    <row r="35" spans="1:11" x14ac:dyDescent="0.25">
      <c r="A35" s="12"/>
      <c r="B35" s="12"/>
      <c r="C35" s="12"/>
      <c r="D35" s="12"/>
      <c r="E35" s="12"/>
      <c r="F35" s="12"/>
      <c r="G35" s="12"/>
      <c r="H35" s="12"/>
      <c r="I35" s="12"/>
      <c r="J35" s="12"/>
      <c r="K35" s="12"/>
    </row>
    <row r="36" spans="1:11" x14ac:dyDescent="0.25">
      <c r="A36" s="12"/>
      <c r="B36" s="12"/>
      <c r="C36" s="12"/>
      <c r="D36" s="12"/>
      <c r="E36" s="12"/>
      <c r="F36" s="12"/>
      <c r="G36" s="12"/>
      <c r="H36" s="12"/>
      <c r="I36" s="12"/>
      <c r="J36" s="12"/>
      <c r="K36" s="12"/>
    </row>
    <row r="37" spans="1:11" x14ac:dyDescent="0.25">
      <c r="A37" s="12"/>
      <c r="B37" s="12"/>
      <c r="C37" s="12"/>
      <c r="D37" s="12"/>
      <c r="E37" s="12"/>
      <c r="F37" s="12"/>
      <c r="G37" s="12"/>
      <c r="H37" s="12"/>
      <c r="I37" s="12"/>
      <c r="J37" s="12"/>
      <c r="K37" s="12"/>
    </row>
    <row r="38" spans="1:11" x14ac:dyDescent="0.25">
      <c r="A38" s="12"/>
      <c r="B38" s="12"/>
      <c r="C38" s="12"/>
      <c r="D38" s="12"/>
      <c r="E38" s="12"/>
      <c r="F38" s="12"/>
      <c r="G38" s="12"/>
      <c r="H38" s="12"/>
      <c r="I38" s="12"/>
      <c r="J38" s="12"/>
      <c r="K38" s="12"/>
    </row>
    <row r="39" spans="1:11" x14ac:dyDescent="0.25">
      <c r="A39" s="12"/>
      <c r="B39" s="12"/>
      <c r="C39" s="12"/>
      <c r="D39" s="12"/>
      <c r="E39" s="12"/>
      <c r="F39" s="12"/>
      <c r="G39" s="12"/>
      <c r="H39" s="12"/>
      <c r="I39" s="12"/>
      <c r="J39" s="12"/>
      <c r="K39" s="12"/>
    </row>
    <row r="40" spans="1:11" x14ac:dyDescent="0.25">
      <c r="A40" s="12"/>
      <c r="B40" s="12"/>
      <c r="C40" s="12"/>
      <c r="D40" s="12"/>
      <c r="E40" s="12"/>
      <c r="F40" s="12"/>
      <c r="G40" s="12"/>
      <c r="H40" s="12"/>
      <c r="I40" s="12"/>
      <c r="J40" s="12"/>
      <c r="K40" s="12"/>
    </row>
    <row r="41" spans="1:11" x14ac:dyDescent="0.25">
      <c r="A41" s="12"/>
      <c r="B41" s="12"/>
      <c r="C41" s="12"/>
      <c r="D41" s="12"/>
      <c r="E41" s="12"/>
      <c r="F41" s="12"/>
      <c r="G41" s="12"/>
      <c r="H41" s="12"/>
      <c r="I41" s="12"/>
      <c r="J41" s="12"/>
      <c r="K41" s="12"/>
    </row>
    <row r="42" spans="1:11" x14ac:dyDescent="0.25">
      <c r="A42" s="12"/>
      <c r="B42" s="12"/>
      <c r="C42" s="12"/>
      <c r="D42" s="12"/>
      <c r="E42" s="12"/>
      <c r="F42" s="12"/>
      <c r="G42" s="12"/>
      <c r="H42" s="12"/>
      <c r="I42" s="12"/>
      <c r="J42" s="12"/>
      <c r="K42" s="12"/>
    </row>
    <row r="43" spans="1:11" x14ac:dyDescent="0.25">
      <c r="A43" s="12"/>
      <c r="B43" s="12"/>
      <c r="C43" s="12"/>
      <c r="D43" s="12"/>
      <c r="E43" s="12"/>
      <c r="F43" s="12"/>
      <c r="G43" s="12"/>
      <c r="H43" s="12"/>
      <c r="I43" s="12"/>
      <c r="J43" s="12"/>
      <c r="K43" s="12"/>
    </row>
    <row r="44" spans="1:11" x14ac:dyDescent="0.25">
      <c r="A44" s="12"/>
      <c r="B44" s="12"/>
      <c r="C44" s="12"/>
      <c r="D44" s="12"/>
      <c r="E44" s="12"/>
      <c r="F44" s="12"/>
      <c r="G44" s="12"/>
      <c r="H44" s="12"/>
      <c r="I44" s="12"/>
      <c r="J44" s="12"/>
      <c r="K44" s="12"/>
    </row>
    <row r="45" spans="1:11" x14ac:dyDescent="0.25">
      <c r="A45" s="12"/>
      <c r="B45" s="12"/>
      <c r="C45" s="12"/>
      <c r="D45" s="12"/>
      <c r="E45" s="12"/>
      <c r="F45" s="12"/>
      <c r="G45" s="12"/>
      <c r="H45" s="12"/>
      <c r="I45" s="12"/>
      <c r="J45" s="12"/>
      <c r="K45" s="12"/>
    </row>
    <row r="46" spans="1:11" x14ac:dyDescent="0.25">
      <c r="A46" s="12"/>
      <c r="B46" s="12"/>
      <c r="C46" s="12"/>
      <c r="D46" s="12"/>
      <c r="E46" s="12"/>
      <c r="F46" s="12"/>
      <c r="G46" s="12"/>
      <c r="H46" s="12"/>
      <c r="I46" s="12"/>
      <c r="J46" s="12"/>
      <c r="K46" s="12"/>
    </row>
    <row r="47" spans="1:11" x14ac:dyDescent="0.25">
      <c r="A47" s="12"/>
      <c r="B47" s="12"/>
      <c r="C47" s="12"/>
      <c r="D47" s="12"/>
      <c r="E47" s="12"/>
      <c r="F47" s="12"/>
      <c r="G47" s="12"/>
      <c r="H47" s="12"/>
      <c r="I47" s="12"/>
      <c r="J47" s="12"/>
      <c r="K47" s="12"/>
    </row>
    <row r="48" spans="1:11" x14ac:dyDescent="0.25">
      <c r="A48" s="12"/>
      <c r="B48" s="12"/>
      <c r="C48" s="12"/>
      <c r="D48" s="12"/>
      <c r="E48" s="12"/>
      <c r="F48" s="12"/>
      <c r="G48" s="12"/>
      <c r="H48" s="12"/>
      <c r="I48" s="12"/>
      <c r="J48" s="12"/>
      <c r="K48" s="12"/>
    </row>
    <row r="49" spans="1:11" ht="14.85" customHeight="1" x14ac:dyDescent="0.25">
      <c r="A49" s="12"/>
      <c r="B49" s="136"/>
      <c r="C49" s="91"/>
      <c r="D49" s="91"/>
      <c r="E49" s="91"/>
      <c r="F49" s="91"/>
      <c r="G49" s="91"/>
      <c r="H49" s="91"/>
      <c r="I49" s="91"/>
      <c r="J49" s="91"/>
      <c r="K49" s="91"/>
    </row>
    <row r="50" spans="1:11" x14ac:dyDescent="0.25">
      <c r="A50" s="12"/>
      <c r="B50" s="91"/>
      <c r="C50" s="91"/>
      <c r="D50" s="91"/>
      <c r="E50" s="91"/>
      <c r="F50" s="91"/>
      <c r="G50" s="91"/>
      <c r="H50" s="91"/>
      <c r="I50" s="91"/>
      <c r="J50" s="91"/>
      <c r="K50" s="91"/>
    </row>
    <row r="51" spans="1:11" x14ac:dyDescent="0.25">
      <c r="A51" s="12"/>
      <c r="B51" s="91"/>
      <c r="C51" s="91"/>
      <c r="D51" s="91"/>
      <c r="E51" s="91"/>
      <c r="F51" s="91"/>
      <c r="G51" s="91"/>
      <c r="H51" s="91"/>
      <c r="I51" s="91"/>
      <c r="J51" s="91"/>
      <c r="K51" s="91"/>
    </row>
    <row r="52" spans="1:11" x14ac:dyDescent="0.25">
      <c r="A52" s="12"/>
      <c r="B52" s="91"/>
      <c r="C52" s="91"/>
      <c r="D52" s="91"/>
      <c r="E52" s="91"/>
      <c r="F52" s="91"/>
      <c r="G52" s="91"/>
      <c r="H52" s="91"/>
      <c r="I52" s="91"/>
      <c r="J52" s="91"/>
      <c r="K52" s="91"/>
    </row>
    <row r="53" spans="1:11" x14ac:dyDescent="0.25">
      <c r="A53" s="12"/>
      <c r="B53" s="91"/>
      <c r="C53" s="91"/>
      <c r="D53" s="91"/>
      <c r="E53" s="91"/>
      <c r="F53" s="91"/>
      <c r="G53" s="91"/>
      <c r="H53" s="91"/>
      <c r="I53" s="91"/>
      <c r="J53" s="91"/>
      <c r="K53" s="91"/>
    </row>
    <row r="54" spans="1:11" ht="15.6" customHeight="1" x14ac:dyDescent="0.25">
      <c r="A54" s="12"/>
      <c r="B54" s="91"/>
      <c r="C54" s="91"/>
      <c r="D54" s="91"/>
      <c r="E54" s="91"/>
      <c r="F54" s="91"/>
      <c r="G54" s="91"/>
      <c r="H54" s="91"/>
      <c r="I54" s="91"/>
      <c r="J54" s="91"/>
      <c r="K54" s="91"/>
    </row>
    <row r="55" spans="1:11" x14ac:dyDescent="0.25">
      <c r="A55" s="12"/>
      <c r="B55" s="91"/>
      <c r="C55" s="91"/>
      <c r="D55" s="91"/>
      <c r="E55" s="91"/>
      <c r="F55" s="91"/>
      <c r="G55" s="91"/>
      <c r="H55" s="91"/>
      <c r="I55" s="91"/>
      <c r="J55" s="91"/>
      <c r="K55" s="91"/>
    </row>
    <row r="56" spans="1:11" x14ac:dyDescent="0.25">
      <c r="A56" s="12"/>
      <c r="B56" s="91"/>
      <c r="C56" s="91"/>
      <c r="D56" s="91"/>
      <c r="E56" s="91"/>
      <c r="F56" s="91"/>
      <c r="G56" s="91"/>
      <c r="H56" s="91"/>
      <c r="I56" s="91"/>
      <c r="J56" s="91"/>
      <c r="K56" s="91"/>
    </row>
  </sheetData>
  <sheetProtection sheet="1" objects="1" scenarios="1" formatColumns="0" formatRows="0"/>
  <mergeCells count="10">
    <mergeCell ref="B49:K56"/>
    <mergeCell ref="E7:K14"/>
    <mergeCell ref="B23:D31"/>
    <mergeCell ref="B4:D6"/>
    <mergeCell ref="E15:K22"/>
    <mergeCell ref="B2:K2"/>
    <mergeCell ref="E23:K31"/>
    <mergeCell ref="E4:K6"/>
    <mergeCell ref="B15:D22"/>
    <mergeCell ref="B7:D14"/>
  </mergeCells>
  <pageMargins left="0.25" right="0.25" top="0.75" bottom="0.75" header="0.3" footer="0.3"/>
  <pageSetup paperSize="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3" tint="0.499984740745262"/>
  </sheetPr>
  <dimension ref="A1:P57"/>
  <sheetViews>
    <sheetView showGridLines="0" view="pageBreakPreview" zoomScaleNormal="100" zoomScaleSheetLayoutView="100" workbookViewId="0">
      <selection activeCell="T43" sqref="T42:T43"/>
    </sheetView>
  </sheetViews>
  <sheetFormatPr defaultColWidth="8.7109375" defaultRowHeight="15" x14ac:dyDescent="0.25"/>
  <cols>
    <col min="1" max="1" width="1.42578125" customWidth="1"/>
    <col min="2" max="2" width="9.85546875" customWidth="1"/>
    <col min="6" max="6" width="10.42578125" customWidth="1"/>
  </cols>
  <sheetData>
    <row r="1" spans="1:16" ht="19.5" customHeight="1" x14ac:dyDescent="0.25">
      <c r="A1" s="12"/>
      <c r="B1" s="12"/>
      <c r="C1" s="12"/>
      <c r="D1" s="12"/>
      <c r="E1" s="12"/>
      <c r="F1" s="12"/>
      <c r="G1" s="12"/>
      <c r="H1" s="12"/>
      <c r="I1" s="12"/>
      <c r="J1" s="12"/>
      <c r="K1" s="12"/>
      <c r="L1" s="12"/>
      <c r="M1" s="12"/>
      <c r="N1" s="12"/>
      <c r="O1" s="12"/>
      <c r="P1" s="12"/>
    </row>
    <row r="2" spans="1:16" ht="17.100000000000001" customHeight="1" x14ac:dyDescent="0.25">
      <c r="A2" s="12"/>
      <c r="B2" s="205" t="s">
        <v>569</v>
      </c>
      <c r="C2" s="91"/>
      <c r="D2" s="91"/>
      <c r="E2" s="91"/>
      <c r="F2" s="91"/>
      <c r="G2" s="91"/>
      <c r="H2" s="91"/>
      <c r="I2" s="91"/>
      <c r="J2" s="91"/>
      <c r="K2" s="91"/>
      <c r="L2" s="91"/>
      <c r="M2" s="91"/>
      <c r="N2" s="91"/>
      <c r="O2" s="91"/>
      <c r="P2" s="91"/>
    </row>
    <row r="3" spans="1:16" ht="17.100000000000001" customHeight="1" x14ac:dyDescent="0.25">
      <c r="A3" s="12"/>
      <c r="B3" s="15"/>
      <c r="C3" s="15"/>
      <c r="D3" s="15"/>
      <c r="E3" s="15"/>
      <c r="F3" s="15"/>
      <c r="G3" s="15"/>
      <c r="H3" s="15"/>
      <c r="I3" s="15"/>
      <c r="J3" s="15"/>
      <c r="K3" s="15"/>
      <c r="L3" s="15"/>
      <c r="M3" s="15"/>
      <c r="N3" s="15"/>
      <c r="O3" s="15"/>
      <c r="P3" s="15"/>
    </row>
    <row r="4" spans="1:16" ht="15" customHeight="1" x14ac:dyDescent="0.25">
      <c r="A4" s="12"/>
      <c r="B4" s="212" t="s">
        <v>570</v>
      </c>
      <c r="C4" s="98"/>
      <c r="D4" s="98"/>
      <c r="E4" s="98"/>
      <c r="F4" s="98"/>
      <c r="G4" s="98"/>
      <c r="H4" s="98"/>
      <c r="I4" s="98"/>
      <c r="J4" s="98"/>
      <c r="K4" s="98"/>
      <c r="L4" s="98"/>
      <c r="M4" s="98"/>
      <c r="N4" s="98"/>
      <c r="O4" s="98"/>
      <c r="P4" s="98"/>
    </row>
    <row r="5" spans="1:16" ht="17.100000000000001" customHeight="1" x14ac:dyDescent="0.25">
      <c r="A5" s="12"/>
      <c r="B5" s="100"/>
      <c r="C5" s="101"/>
      <c r="D5" s="101"/>
      <c r="E5" s="101"/>
      <c r="F5" s="101"/>
      <c r="G5" s="101"/>
      <c r="H5" s="101"/>
      <c r="I5" s="101"/>
      <c r="J5" s="101"/>
      <c r="K5" s="101"/>
      <c r="L5" s="101"/>
      <c r="M5" s="101"/>
      <c r="N5" s="101"/>
      <c r="O5" s="101"/>
      <c r="P5" s="101"/>
    </row>
    <row r="6" spans="1:16" ht="17.100000000000001" customHeight="1" x14ac:dyDescent="0.25">
      <c r="A6" s="12"/>
      <c r="B6" s="114"/>
      <c r="C6" s="106"/>
      <c r="D6" s="101"/>
      <c r="E6" s="101"/>
      <c r="F6" s="101"/>
      <c r="G6" s="101"/>
      <c r="H6" s="101"/>
      <c r="I6" s="101"/>
      <c r="J6" s="101"/>
      <c r="K6" s="101"/>
      <c r="L6" s="101"/>
      <c r="M6" s="101"/>
      <c r="N6" s="101"/>
      <c r="O6" s="101"/>
      <c r="P6" s="101"/>
    </row>
    <row r="7" spans="1:16" ht="14.85" customHeight="1" x14ac:dyDescent="0.25">
      <c r="A7" s="12"/>
      <c r="B7" s="128"/>
      <c r="C7" s="213" t="s">
        <v>571</v>
      </c>
      <c r="D7" s="99"/>
      <c r="E7" s="216" t="s">
        <v>572</v>
      </c>
      <c r="F7" s="213" t="s">
        <v>573</v>
      </c>
      <c r="G7" s="215" t="s">
        <v>574</v>
      </c>
      <c r="H7" s="98"/>
      <c r="I7" s="98"/>
      <c r="J7" s="98"/>
      <c r="K7" s="99"/>
      <c r="L7" s="215" t="s">
        <v>575</v>
      </c>
      <c r="M7" s="98"/>
      <c r="N7" s="98"/>
      <c r="O7" s="98"/>
      <c r="P7" s="99"/>
    </row>
    <row r="8" spans="1:16" ht="38.25" customHeight="1" x14ac:dyDescent="0.25">
      <c r="A8" s="12"/>
      <c r="B8" s="100"/>
      <c r="C8" s="100"/>
      <c r="D8" s="102"/>
      <c r="E8" s="103"/>
      <c r="F8" s="103"/>
      <c r="G8" s="100"/>
      <c r="H8" s="101"/>
      <c r="I8" s="101"/>
      <c r="J8" s="101"/>
      <c r="K8" s="102"/>
      <c r="L8" s="100"/>
      <c r="M8" s="101"/>
      <c r="N8" s="101"/>
      <c r="O8" s="101"/>
      <c r="P8" s="102"/>
    </row>
    <row r="9" spans="1:16" ht="17.100000000000001" customHeight="1" x14ac:dyDescent="0.25">
      <c r="A9" s="12"/>
      <c r="B9" s="208">
        <v>1</v>
      </c>
      <c r="C9" s="97" t="s">
        <v>576</v>
      </c>
      <c r="D9" s="99"/>
      <c r="E9" s="97" t="s">
        <v>577</v>
      </c>
      <c r="F9" s="97" t="s">
        <v>84</v>
      </c>
      <c r="G9" s="210" t="s">
        <v>578</v>
      </c>
      <c r="H9" s="98"/>
      <c r="I9" s="98"/>
      <c r="J9" s="98"/>
      <c r="K9" s="99"/>
      <c r="L9" s="104" t="s">
        <v>579</v>
      </c>
      <c r="M9" s="108"/>
      <c r="N9" s="108"/>
      <c r="O9" s="108"/>
      <c r="P9" s="109"/>
    </row>
    <row r="10" spans="1:16" ht="17.100000000000001" customHeight="1" x14ac:dyDescent="0.25">
      <c r="A10" s="12"/>
      <c r="B10" s="207"/>
      <c r="C10" s="128"/>
      <c r="D10" s="129"/>
      <c r="E10" s="207"/>
      <c r="F10" s="207"/>
      <c r="G10" s="128"/>
      <c r="H10" s="91"/>
      <c r="I10" s="91"/>
      <c r="J10" s="91"/>
      <c r="K10" s="129"/>
      <c r="L10" s="137"/>
      <c r="M10" s="140"/>
      <c r="N10" s="140"/>
      <c r="O10" s="140"/>
      <c r="P10" s="138"/>
    </row>
    <row r="11" spans="1:16" ht="17.100000000000001" customHeight="1" x14ac:dyDescent="0.25">
      <c r="A11" s="12"/>
      <c r="B11" s="207"/>
      <c r="C11" s="128"/>
      <c r="D11" s="129"/>
      <c r="E11" s="207"/>
      <c r="F11" s="207"/>
      <c r="G11" s="128"/>
      <c r="H11" s="91"/>
      <c r="I11" s="91"/>
      <c r="J11" s="91"/>
      <c r="K11" s="129"/>
      <c r="L11" s="137"/>
      <c r="M11" s="140"/>
      <c r="N11" s="140"/>
      <c r="O11" s="140"/>
      <c r="P11" s="138"/>
    </row>
    <row r="12" spans="1:16" ht="189" customHeight="1" x14ac:dyDescent="0.25">
      <c r="A12" s="12"/>
      <c r="B12" s="103"/>
      <c r="C12" s="100"/>
      <c r="D12" s="102"/>
      <c r="E12" s="103"/>
      <c r="F12" s="103"/>
      <c r="G12" s="100"/>
      <c r="H12" s="101"/>
      <c r="I12" s="101"/>
      <c r="J12" s="101"/>
      <c r="K12" s="102"/>
      <c r="L12" s="110"/>
      <c r="M12" s="111"/>
      <c r="N12" s="111"/>
      <c r="O12" s="111"/>
      <c r="P12" s="112"/>
    </row>
    <row r="13" spans="1:16" ht="17.100000000000001" customHeight="1" x14ac:dyDescent="0.25">
      <c r="A13" s="12"/>
      <c r="B13" s="208">
        <v>2</v>
      </c>
      <c r="C13" s="97" t="s">
        <v>580</v>
      </c>
      <c r="D13" s="99"/>
      <c r="E13" s="97" t="s">
        <v>563</v>
      </c>
      <c r="F13" s="97" t="s">
        <v>84</v>
      </c>
      <c r="G13" s="97" t="s">
        <v>581</v>
      </c>
      <c r="H13" s="98"/>
      <c r="I13" s="98"/>
      <c r="J13" s="98"/>
      <c r="K13" s="99"/>
      <c r="L13" s="97" t="s">
        <v>582</v>
      </c>
      <c r="M13" s="98"/>
      <c r="N13" s="98"/>
      <c r="O13" s="98"/>
      <c r="P13" s="99"/>
    </row>
    <row r="14" spans="1:16" ht="17.100000000000001" customHeight="1" x14ac:dyDescent="0.25">
      <c r="A14" s="12"/>
      <c r="B14" s="207"/>
      <c r="C14" s="128"/>
      <c r="D14" s="129"/>
      <c r="E14" s="207"/>
      <c r="F14" s="207"/>
      <c r="G14" s="128"/>
      <c r="H14" s="91"/>
      <c r="I14" s="91"/>
      <c r="J14" s="91"/>
      <c r="K14" s="129"/>
      <c r="L14" s="128"/>
      <c r="M14" s="91"/>
      <c r="N14" s="91"/>
      <c r="O14" s="91"/>
      <c r="P14" s="129"/>
    </row>
    <row r="15" spans="1:16" ht="30" customHeight="1" x14ac:dyDescent="0.25">
      <c r="A15" s="12"/>
      <c r="B15" s="207"/>
      <c r="C15" s="128"/>
      <c r="D15" s="129"/>
      <c r="E15" s="207"/>
      <c r="F15" s="207"/>
      <c r="G15" s="128"/>
      <c r="H15" s="91"/>
      <c r="I15" s="91"/>
      <c r="J15" s="91"/>
      <c r="K15" s="129"/>
      <c r="L15" s="128"/>
      <c r="M15" s="91"/>
      <c r="N15" s="91"/>
      <c r="O15" s="91"/>
      <c r="P15" s="129"/>
    </row>
    <row r="16" spans="1:16" ht="72" hidden="1" customHeight="1" x14ac:dyDescent="0.25">
      <c r="A16" s="12"/>
      <c r="B16" s="103"/>
      <c r="C16" s="100"/>
      <c r="D16" s="102"/>
      <c r="E16" s="103"/>
      <c r="F16" s="103"/>
      <c r="G16" s="100"/>
      <c r="H16" s="101"/>
      <c r="I16" s="101"/>
      <c r="J16" s="101"/>
      <c r="K16" s="102"/>
      <c r="L16" s="100"/>
      <c r="M16" s="101"/>
      <c r="N16" s="101"/>
      <c r="O16" s="101"/>
      <c r="P16" s="102"/>
    </row>
    <row r="17" spans="1:16" ht="53.25" customHeight="1" x14ac:dyDescent="0.25">
      <c r="A17" s="12"/>
      <c r="B17" s="208">
        <v>3</v>
      </c>
      <c r="C17" s="97" t="s">
        <v>583</v>
      </c>
      <c r="D17" s="99"/>
      <c r="E17" s="97" t="s">
        <v>577</v>
      </c>
      <c r="F17" s="114" t="s">
        <v>84</v>
      </c>
      <c r="G17" s="97" t="s">
        <v>584</v>
      </c>
      <c r="H17" s="98"/>
      <c r="I17" s="98"/>
      <c r="J17" s="98"/>
      <c r="K17" s="99"/>
      <c r="L17" s="97" t="s">
        <v>585</v>
      </c>
      <c r="M17" s="98"/>
      <c r="N17" s="98"/>
      <c r="O17" s="98"/>
      <c r="P17" s="99"/>
    </row>
    <row r="18" spans="1:16" ht="48" customHeight="1" x14ac:dyDescent="0.25">
      <c r="A18" s="12"/>
      <c r="B18" s="207"/>
      <c r="C18" s="128"/>
      <c r="D18" s="129"/>
      <c r="E18" s="207"/>
      <c r="F18" s="128"/>
      <c r="G18" s="128"/>
      <c r="H18" s="91"/>
      <c r="I18" s="91"/>
      <c r="J18" s="91"/>
      <c r="K18" s="129"/>
      <c r="L18" s="128"/>
      <c r="M18" s="91"/>
      <c r="N18" s="91"/>
      <c r="O18" s="91"/>
      <c r="P18" s="129"/>
    </row>
    <row r="19" spans="1:16" ht="17.100000000000001" customHeight="1" x14ac:dyDescent="0.25">
      <c r="A19" s="12"/>
      <c r="B19" s="207"/>
      <c r="C19" s="128"/>
      <c r="D19" s="129"/>
      <c r="E19" s="207"/>
      <c r="F19" s="128"/>
      <c r="G19" s="128"/>
      <c r="H19" s="91"/>
      <c r="I19" s="91"/>
      <c r="J19" s="91"/>
      <c r="K19" s="129"/>
      <c r="L19" s="128"/>
      <c r="M19" s="91"/>
      <c r="N19" s="91"/>
      <c r="O19" s="91"/>
      <c r="P19" s="129"/>
    </row>
    <row r="20" spans="1:16" ht="30.6" customHeight="1" x14ac:dyDescent="0.25">
      <c r="A20" s="12"/>
      <c r="B20" s="103"/>
      <c r="C20" s="100"/>
      <c r="D20" s="102"/>
      <c r="E20" s="103"/>
      <c r="F20" s="100"/>
      <c r="G20" s="100"/>
      <c r="H20" s="101"/>
      <c r="I20" s="101"/>
      <c r="J20" s="101"/>
      <c r="K20" s="102"/>
      <c r="L20" s="100"/>
      <c r="M20" s="101"/>
      <c r="N20" s="101"/>
      <c r="O20" s="101"/>
      <c r="P20" s="102"/>
    </row>
    <row r="21" spans="1:16" ht="17.100000000000001" customHeight="1" x14ac:dyDescent="0.25">
      <c r="A21" s="12"/>
      <c r="B21" s="208">
        <v>4</v>
      </c>
      <c r="C21" s="97" t="s">
        <v>586</v>
      </c>
      <c r="D21" s="99"/>
      <c r="E21" s="97" t="s">
        <v>577</v>
      </c>
      <c r="F21" s="114" t="s">
        <v>84</v>
      </c>
      <c r="G21" s="97" t="s">
        <v>587</v>
      </c>
      <c r="H21" s="98"/>
      <c r="I21" s="98"/>
      <c r="J21" s="98"/>
      <c r="K21" s="99"/>
      <c r="L21" s="97" t="s">
        <v>588</v>
      </c>
      <c r="M21" s="98"/>
      <c r="N21" s="98"/>
      <c r="O21" s="98"/>
      <c r="P21" s="99"/>
    </row>
    <row r="22" spans="1:16" ht="6.6" customHeight="1" x14ac:dyDescent="0.25">
      <c r="A22" s="12"/>
      <c r="B22" s="207"/>
      <c r="C22" s="128"/>
      <c r="D22" s="129"/>
      <c r="E22" s="207"/>
      <c r="F22" s="128"/>
      <c r="G22" s="128"/>
      <c r="H22" s="91"/>
      <c r="I22" s="91"/>
      <c r="J22" s="91"/>
      <c r="K22" s="129"/>
      <c r="L22" s="128"/>
      <c r="M22" s="91"/>
      <c r="N22" s="91"/>
      <c r="O22" s="91"/>
      <c r="P22" s="129"/>
    </row>
    <row r="23" spans="1:16" ht="4.3499999999999996" hidden="1" customHeight="1" x14ac:dyDescent="0.25">
      <c r="A23" s="12"/>
      <c r="B23" s="207"/>
      <c r="C23" s="128"/>
      <c r="D23" s="129"/>
      <c r="E23" s="207"/>
      <c r="F23" s="128"/>
      <c r="G23" s="128"/>
      <c r="H23" s="91"/>
      <c r="I23" s="91"/>
      <c r="J23" s="91"/>
      <c r="K23" s="129"/>
      <c r="L23" s="128"/>
      <c r="M23" s="91"/>
      <c r="N23" s="91"/>
      <c r="O23" s="91"/>
      <c r="P23" s="129"/>
    </row>
    <row r="24" spans="1:16" hidden="1" x14ac:dyDescent="0.25">
      <c r="A24" s="12"/>
      <c r="B24" s="103"/>
      <c r="C24" s="100"/>
      <c r="D24" s="102"/>
      <c r="E24" s="103"/>
      <c r="F24" s="100"/>
      <c r="G24" s="100"/>
      <c r="H24" s="101"/>
      <c r="I24" s="101"/>
      <c r="J24" s="101"/>
      <c r="K24" s="102"/>
      <c r="L24" s="100"/>
      <c r="M24" s="101"/>
      <c r="N24" s="101"/>
      <c r="O24" s="101"/>
      <c r="P24" s="102"/>
    </row>
    <row r="25" spans="1:16" x14ac:dyDescent="0.25">
      <c r="A25" s="12"/>
      <c r="B25" s="208">
        <v>5</v>
      </c>
      <c r="C25" s="97" t="s">
        <v>586</v>
      </c>
      <c r="D25" s="99"/>
      <c r="E25" s="97" t="s">
        <v>563</v>
      </c>
      <c r="F25" s="114" t="s">
        <v>84</v>
      </c>
      <c r="G25" s="97" t="s">
        <v>589</v>
      </c>
      <c r="H25" s="98"/>
      <c r="I25" s="98"/>
      <c r="J25" s="98"/>
      <c r="K25" s="99"/>
      <c r="L25" s="97" t="s">
        <v>590</v>
      </c>
      <c r="M25" s="98"/>
      <c r="N25" s="98"/>
      <c r="O25" s="98"/>
      <c r="P25" s="99"/>
    </row>
    <row r="26" spans="1:16" ht="17.100000000000001" customHeight="1" x14ac:dyDescent="0.25">
      <c r="A26" s="12"/>
      <c r="B26" s="207"/>
      <c r="C26" s="128"/>
      <c r="D26" s="129"/>
      <c r="E26" s="207"/>
      <c r="F26" s="128"/>
      <c r="G26" s="128"/>
      <c r="H26" s="91"/>
      <c r="I26" s="91"/>
      <c r="J26" s="91"/>
      <c r="K26" s="129"/>
      <c r="L26" s="128"/>
      <c r="M26" s="91"/>
      <c r="N26" s="91"/>
      <c r="O26" s="91"/>
      <c r="P26" s="129"/>
    </row>
    <row r="27" spans="1:16" x14ac:dyDescent="0.25">
      <c r="A27" s="12"/>
      <c r="B27" s="207"/>
      <c r="C27" s="128"/>
      <c r="D27" s="129"/>
      <c r="E27" s="207"/>
      <c r="F27" s="128"/>
      <c r="G27" s="128"/>
      <c r="H27" s="91"/>
      <c r="I27" s="91"/>
      <c r="J27" s="91"/>
      <c r="K27" s="129"/>
      <c r="L27" s="128"/>
      <c r="M27" s="91"/>
      <c r="N27" s="91"/>
      <c r="O27" s="91"/>
      <c r="P27" s="129"/>
    </row>
    <row r="28" spans="1:16" ht="11.45" customHeight="1" x14ac:dyDescent="0.25">
      <c r="A28" s="12"/>
      <c r="B28" s="103"/>
      <c r="C28" s="100"/>
      <c r="D28" s="102"/>
      <c r="E28" s="103"/>
      <c r="F28" s="100"/>
      <c r="G28" s="100"/>
      <c r="H28" s="101"/>
      <c r="I28" s="101"/>
      <c r="J28" s="101"/>
      <c r="K28" s="102"/>
      <c r="L28" s="100"/>
      <c r="M28" s="101"/>
      <c r="N28" s="101"/>
      <c r="O28" s="101"/>
      <c r="P28" s="102"/>
    </row>
    <row r="29" spans="1:16" x14ac:dyDescent="0.25">
      <c r="A29" s="12"/>
      <c r="B29" s="208">
        <v>6</v>
      </c>
      <c r="C29" s="97" t="s">
        <v>591</v>
      </c>
      <c r="D29" s="99"/>
      <c r="E29" s="97" t="s">
        <v>577</v>
      </c>
      <c r="F29" s="114" t="s">
        <v>84</v>
      </c>
      <c r="G29" s="97" t="s">
        <v>592</v>
      </c>
      <c r="H29" s="98"/>
      <c r="I29" s="98"/>
      <c r="J29" s="98"/>
      <c r="K29" s="99"/>
      <c r="L29" s="97" t="s">
        <v>593</v>
      </c>
      <c r="M29" s="98"/>
      <c r="N29" s="98"/>
      <c r="O29" s="98"/>
      <c r="P29" s="99"/>
    </row>
    <row r="30" spans="1:16" x14ac:dyDescent="0.25">
      <c r="A30" s="12"/>
      <c r="B30" s="207"/>
      <c r="C30" s="128"/>
      <c r="D30" s="129"/>
      <c r="E30" s="207"/>
      <c r="F30" s="128"/>
      <c r="G30" s="128"/>
      <c r="H30" s="91"/>
      <c r="I30" s="91"/>
      <c r="J30" s="91"/>
      <c r="K30" s="129"/>
      <c r="L30" s="128"/>
      <c r="M30" s="91"/>
      <c r="N30" s="91"/>
      <c r="O30" s="91"/>
      <c r="P30" s="129"/>
    </row>
    <row r="31" spans="1:16" ht="27.6" customHeight="1" x14ac:dyDescent="0.25">
      <c r="A31" s="12"/>
      <c r="B31" s="207"/>
      <c r="C31" s="128"/>
      <c r="D31" s="129"/>
      <c r="E31" s="207"/>
      <c r="F31" s="128"/>
      <c r="G31" s="128"/>
      <c r="H31" s="91"/>
      <c r="I31" s="91"/>
      <c r="J31" s="91"/>
      <c r="K31" s="129"/>
      <c r="L31" s="128"/>
      <c r="M31" s="91"/>
      <c r="N31" s="91"/>
      <c r="O31" s="91"/>
      <c r="P31" s="129"/>
    </row>
    <row r="32" spans="1:16" ht="2.4500000000000002" customHeight="1" x14ac:dyDescent="0.25">
      <c r="A32" s="12"/>
      <c r="B32" s="103"/>
      <c r="C32" s="100"/>
      <c r="D32" s="102"/>
      <c r="E32" s="103"/>
      <c r="F32" s="100"/>
      <c r="G32" s="100"/>
      <c r="H32" s="101"/>
      <c r="I32" s="101"/>
      <c r="J32" s="101"/>
      <c r="K32" s="102"/>
      <c r="L32" s="100"/>
      <c r="M32" s="101"/>
      <c r="N32" s="101"/>
      <c r="O32" s="101"/>
      <c r="P32" s="102"/>
    </row>
    <row r="33" spans="1:16" x14ac:dyDescent="0.25">
      <c r="A33" s="12"/>
      <c r="B33" s="208">
        <v>7</v>
      </c>
      <c r="C33" s="97" t="s">
        <v>591</v>
      </c>
      <c r="D33" s="99"/>
      <c r="E33" s="97" t="s">
        <v>563</v>
      </c>
      <c r="F33" s="114" t="s">
        <v>84</v>
      </c>
      <c r="G33" s="97" t="s">
        <v>594</v>
      </c>
      <c r="H33" s="98"/>
      <c r="I33" s="98"/>
      <c r="J33" s="98"/>
      <c r="K33" s="99"/>
      <c r="L33" s="97" t="s">
        <v>595</v>
      </c>
      <c r="M33" s="98"/>
      <c r="N33" s="98"/>
      <c r="O33" s="98"/>
      <c r="P33" s="99"/>
    </row>
    <row r="34" spans="1:16" x14ac:dyDescent="0.25">
      <c r="A34" s="12"/>
      <c r="B34" s="207"/>
      <c r="C34" s="128"/>
      <c r="D34" s="129"/>
      <c r="E34" s="207"/>
      <c r="F34" s="128"/>
      <c r="G34" s="128"/>
      <c r="H34" s="91"/>
      <c r="I34" s="91"/>
      <c r="J34" s="91"/>
      <c r="K34" s="129"/>
      <c r="L34" s="128"/>
      <c r="M34" s="91"/>
      <c r="N34" s="91"/>
      <c r="O34" s="91"/>
      <c r="P34" s="129"/>
    </row>
    <row r="35" spans="1:16" x14ac:dyDescent="0.25">
      <c r="A35" s="12"/>
      <c r="B35" s="207"/>
      <c r="C35" s="128"/>
      <c r="D35" s="129"/>
      <c r="E35" s="207"/>
      <c r="F35" s="128"/>
      <c r="G35" s="128"/>
      <c r="H35" s="91"/>
      <c r="I35" s="91"/>
      <c r="J35" s="91"/>
      <c r="K35" s="129"/>
      <c r="L35" s="128"/>
      <c r="M35" s="91"/>
      <c r="N35" s="91"/>
      <c r="O35" s="91"/>
      <c r="P35" s="129"/>
    </row>
    <row r="36" spans="1:16" x14ac:dyDescent="0.25">
      <c r="A36" s="12"/>
      <c r="B36" s="103"/>
      <c r="C36" s="100"/>
      <c r="D36" s="102"/>
      <c r="E36" s="103"/>
      <c r="F36" s="100"/>
      <c r="G36" s="100"/>
      <c r="H36" s="101"/>
      <c r="I36" s="101"/>
      <c r="J36" s="101"/>
      <c r="K36" s="102"/>
      <c r="L36" s="100"/>
      <c r="M36" s="101"/>
      <c r="N36" s="101"/>
      <c r="O36" s="101"/>
      <c r="P36" s="102"/>
    </row>
    <row r="37" spans="1:16" x14ac:dyDescent="0.25">
      <c r="A37" s="12"/>
      <c r="B37" s="208">
        <v>8</v>
      </c>
      <c r="C37" s="97"/>
      <c r="D37" s="99"/>
      <c r="E37" s="97"/>
      <c r="F37" s="114"/>
      <c r="G37" s="97"/>
      <c r="H37" s="98"/>
      <c r="I37" s="98"/>
      <c r="J37" s="98"/>
      <c r="K37" s="99"/>
      <c r="L37" s="97"/>
      <c r="M37" s="98"/>
      <c r="N37" s="98"/>
      <c r="O37" s="98"/>
      <c r="P37" s="99"/>
    </row>
    <row r="38" spans="1:16" x14ac:dyDescent="0.25">
      <c r="A38" s="12"/>
      <c r="B38" s="207"/>
      <c r="C38" s="128"/>
      <c r="D38" s="129"/>
      <c r="E38" s="207"/>
      <c r="F38" s="128"/>
      <c r="G38" s="128"/>
      <c r="H38" s="91"/>
      <c r="I38" s="91"/>
      <c r="J38" s="91"/>
      <c r="K38" s="129"/>
      <c r="L38" s="128"/>
      <c r="M38" s="91"/>
      <c r="N38" s="91"/>
      <c r="O38" s="91"/>
      <c r="P38" s="129"/>
    </row>
    <row r="39" spans="1:16" x14ac:dyDescent="0.25">
      <c r="A39" s="12"/>
      <c r="B39" s="207"/>
      <c r="C39" s="128"/>
      <c r="D39" s="129"/>
      <c r="E39" s="207"/>
      <c r="F39" s="128"/>
      <c r="G39" s="128"/>
      <c r="H39" s="91"/>
      <c r="I39" s="91"/>
      <c r="J39" s="91"/>
      <c r="K39" s="129"/>
      <c r="L39" s="128"/>
      <c r="M39" s="91"/>
      <c r="N39" s="91"/>
      <c r="O39" s="91"/>
      <c r="P39" s="129"/>
    </row>
    <row r="40" spans="1:16" x14ac:dyDescent="0.25">
      <c r="A40" s="12"/>
      <c r="B40" s="103"/>
      <c r="C40" s="100"/>
      <c r="D40" s="102"/>
      <c r="E40" s="103"/>
      <c r="F40" s="100"/>
      <c r="G40" s="100"/>
      <c r="H40" s="101"/>
      <c r="I40" s="101"/>
      <c r="J40" s="101"/>
      <c r="K40" s="102"/>
      <c r="L40" s="100"/>
      <c r="M40" s="101"/>
      <c r="N40" s="101"/>
      <c r="O40" s="101"/>
      <c r="P40" s="102"/>
    </row>
    <row r="41" spans="1:16" x14ac:dyDescent="0.25">
      <c r="A41" s="12"/>
      <c r="B41" s="214"/>
      <c r="C41" s="98"/>
      <c r="D41" s="98"/>
      <c r="E41" s="98"/>
      <c r="F41" s="98"/>
      <c r="G41" s="98"/>
      <c r="H41" s="98"/>
      <c r="I41" s="98"/>
      <c r="J41" s="98"/>
      <c r="K41" s="98"/>
      <c r="L41" s="98"/>
      <c r="M41" s="98"/>
      <c r="N41" s="98"/>
      <c r="O41" s="98"/>
      <c r="P41" s="98"/>
    </row>
    <row r="42" spans="1:16" x14ac:dyDescent="0.25">
      <c r="A42" s="12"/>
      <c r="B42" s="100"/>
      <c r="C42" s="101"/>
      <c r="D42" s="101"/>
      <c r="E42" s="101"/>
      <c r="F42" s="101"/>
      <c r="G42" s="101"/>
      <c r="H42" s="101"/>
      <c r="I42" s="101"/>
      <c r="J42" s="101"/>
      <c r="K42" s="101"/>
      <c r="L42" s="101"/>
      <c r="M42" s="101"/>
      <c r="N42" s="101"/>
      <c r="O42" s="101"/>
      <c r="P42" s="101"/>
    </row>
    <row r="43" spans="1:16" x14ac:dyDescent="0.25">
      <c r="A43" s="12"/>
      <c r="B43" s="211" t="s">
        <v>596</v>
      </c>
      <c r="C43" s="94"/>
      <c r="D43" s="94"/>
      <c r="E43" s="94"/>
      <c r="F43" s="94"/>
      <c r="G43" s="94"/>
      <c r="H43" s="94"/>
      <c r="I43" s="94"/>
      <c r="J43" s="94"/>
      <c r="K43" s="94"/>
      <c r="L43" s="94"/>
      <c r="M43" s="94"/>
      <c r="N43" s="94"/>
      <c r="O43" s="94"/>
      <c r="P43" s="96"/>
    </row>
    <row r="44" spans="1:16" ht="14.85" customHeight="1" x14ac:dyDescent="0.25">
      <c r="A44" s="12"/>
      <c r="B44" s="206" t="s">
        <v>597</v>
      </c>
      <c r="C44" s="206" t="s">
        <v>598</v>
      </c>
      <c r="D44" s="206" t="s">
        <v>599</v>
      </c>
      <c r="E44" s="98"/>
      <c r="F44" s="98"/>
      <c r="G44" s="98"/>
      <c r="H44" s="98"/>
      <c r="I44" s="98"/>
      <c r="J44" s="98"/>
      <c r="K44" s="98"/>
      <c r="L44" s="98"/>
      <c r="M44" s="98"/>
      <c r="N44" s="98"/>
      <c r="O44" s="98"/>
      <c r="P44" s="99"/>
    </row>
    <row r="45" spans="1:16" ht="17.100000000000001" customHeight="1" x14ac:dyDescent="0.25">
      <c r="A45" s="12"/>
      <c r="B45" s="103"/>
      <c r="C45" s="103"/>
      <c r="D45" s="100"/>
      <c r="E45" s="101"/>
      <c r="F45" s="101"/>
      <c r="G45" s="101"/>
      <c r="H45" s="101"/>
      <c r="I45" s="101"/>
      <c r="J45" s="101"/>
      <c r="K45" s="101"/>
      <c r="L45" s="101"/>
      <c r="M45" s="101"/>
      <c r="N45" s="101"/>
      <c r="O45" s="101"/>
      <c r="P45" s="102"/>
    </row>
    <row r="46" spans="1:16" ht="17.100000000000001" customHeight="1" x14ac:dyDescent="0.25">
      <c r="A46" s="12"/>
      <c r="B46" s="97" t="s">
        <v>563</v>
      </c>
      <c r="C46" s="209" t="s">
        <v>563</v>
      </c>
      <c r="D46" s="97" t="s">
        <v>600</v>
      </c>
      <c r="E46" s="98"/>
      <c r="F46" s="98"/>
      <c r="G46" s="98"/>
      <c r="H46" s="98"/>
      <c r="I46" s="98"/>
      <c r="J46" s="98"/>
      <c r="K46" s="98"/>
      <c r="L46" s="98"/>
      <c r="M46" s="98"/>
      <c r="N46" s="98"/>
      <c r="O46" s="98"/>
      <c r="P46" s="99"/>
    </row>
    <row r="47" spans="1:16" ht="17.100000000000001" customHeight="1" x14ac:dyDescent="0.25">
      <c r="A47" s="12"/>
      <c r="B47" s="207"/>
      <c r="C47" s="207"/>
      <c r="D47" s="128"/>
      <c r="E47" s="91"/>
      <c r="F47" s="91"/>
      <c r="G47" s="91"/>
      <c r="H47" s="91"/>
      <c r="I47" s="91"/>
      <c r="J47" s="91"/>
      <c r="K47" s="91"/>
      <c r="L47" s="91"/>
      <c r="M47" s="91"/>
      <c r="N47" s="91"/>
      <c r="O47" s="91"/>
      <c r="P47" s="129"/>
    </row>
    <row r="48" spans="1:16" ht="17.100000000000001" customHeight="1" x14ac:dyDescent="0.25">
      <c r="A48" s="12"/>
      <c r="B48" s="103"/>
      <c r="C48" s="103"/>
      <c r="D48" s="100"/>
      <c r="E48" s="101"/>
      <c r="F48" s="101"/>
      <c r="G48" s="101"/>
      <c r="H48" s="101"/>
      <c r="I48" s="101"/>
      <c r="J48" s="101"/>
      <c r="K48" s="101"/>
      <c r="L48" s="101"/>
      <c r="M48" s="101"/>
      <c r="N48" s="101"/>
      <c r="O48" s="101"/>
      <c r="P48" s="102"/>
    </row>
    <row r="49" spans="1:16" ht="17.100000000000001" customHeight="1" x14ac:dyDescent="0.25">
      <c r="A49" s="12"/>
      <c r="B49" s="12"/>
      <c r="C49" s="12"/>
      <c r="D49" s="12"/>
      <c r="E49" s="12"/>
      <c r="F49" s="12"/>
      <c r="G49" s="12"/>
      <c r="H49" s="12"/>
      <c r="I49" s="12"/>
      <c r="J49" s="12"/>
      <c r="K49" s="12"/>
      <c r="L49" s="12"/>
      <c r="M49" s="12"/>
      <c r="N49" s="12"/>
      <c r="O49" s="12"/>
      <c r="P49" s="12"/>
    </row>
    <row r="50" spans="1:16" ht="15" customHeight="1" x14ac:dyDescent="0.25">
      <c r="A50" s="12"/>
      <c r="B50" s="12"/>
      <c r="C50" s="12"/>
      <c r="D50" s="12"/>
      <c r="E50" s="12"/>
      <c r="F50" s="12"/>
      <c r="G50" s="12"/>
      <c r="H50" s="12"/>
      <c r="I50" s="12"/>
      <c r="J50" s="12"/>
      <c r="K50" s="12"/>
      <c r="L50" s="12"/>
      <c r="M50" s="12"/>
      <c r="N50" s="12"/>
      <c r="O50" s="12"/>
      <c r="P50" s="12"/>
    </row>
    <row r="51" spans="1:16" ht="15" customHeight="1" x14ac:dyDescent="0.25">
      <c r="A51" s="12"/>
      <c r="B51" s="12"/>
      <c r="C51" s="12"/>
      <c r="D51" s="12"/>
      <c r="E51" s="12"/>
      <c r="F51" s="12"/>
      <c r="G51" s="12"/>
      <c r="H51" s="12"/>
      <c r="I51" s="12"/>
      <c r="J51" s="12"/>
      <c r="K51" s="12"/>
      <c r="L51" s="12"/>
      <c r="M51" s="12"/>
      <c r="N51" s="12"/>
      <c r="O51" s="12"/>
      <c r="P51" s="12"/>
    </row>
    <row r="52" spans="1:16" ht="15" customHeight="1" x14ac:dyDescent="0.25">
      <c r="A52" s="12"/>
      <c r="B52" s="12"/>
      <c r="C52" s="12"/>
      <c r="D52" s="12"/>
      <c r="E52" s="12"/>
      <c r="F52" s="12"/>
      <c r="G52" s="12"/>
      <c r="H52" s="12"/>
      <c r="I52" s="12"/>
      <c r="J52" s="12"/>
      <c r="K52" s="12"/>
      <c r="L52" s="12"/>
      <c r="M52" s="12"/>
      <c r="N52" s="12"/>
      <c r="O52" s="12"/>
      <c r="P52" s="12"/>
    </row>
    <row r="53" spans="1:16" ht="14.85" customHeight="1" x14ac:dyDescent="0.25">
      <c r="A53" s="12"/>
      <c r="B53" s="136" t="s">
        <v>601</v>
      </c>
      <c r="C53" s="91"/>
      <c r="D53" s="91"/>
      <c r="E53" s="91"/>
      <c r="F53" s="91"/>
      <c r="G53" s="91"/>
      <c r="H53" s="91"/>
      <c r="I53" s="91"/>
      <c r="J53" s="91"/>
      <c r="K53" s="91"/>
      <c r="L53" s="91"/>
      <c r="M53" s="91"/>
      <c r="N53" s="91"/>
      <c r="O53" s="91"/>
      <c r="P53" s="91"/>
    </row>
    <row r="54" spans="1:16" x14ac:dyDescent="0.25">
      <c r="A54" s="12"/>
      <c r="B54" s="91"/>
      <c r="C54" s="91"/>
      <c r="D54" s="91"/>
      <c r="E54" s="91"/>
      <c r="F54" s="91"/>
      <c r="G54" s="91"/>
      <c r="H54" s="91"/>
      <c r="I54" s="91"/>
      <c r="J54" s="91"/>
      <c r="K54" s="91"/>
      <c r="L54" s="91"/>
      <c r="M54" s="91"/>
      <c r="N54" s="91"/>
      <c r="O54" s="91"/>
      <c r="P54" s="91"/>
    </row>
    <row r="55" spans="1:16" x14ac:dyDescent="0.25">
      <c r="A55" s="12"/>
      <c r="B55" s="91"/>
      <c r="C55" s="91"/>
      <c r="D55" s="91"/>
      <c r="E55" s="91"/>
      <c r="F55" s="91"/>
      <c r="G55" s="91"/>
      <c r="H55" s="91"/>
      <c r="I55" s="91"/>
      <c r="J55" s="91"/>
      <c r="K55" s="91"/>
      <c r="L55" s="91"/>
      <c r="M55" s="91"/>
      <c r="N55" s="91"/>
      <c r="O55" s="91"/>
      <c r="P55" s="91"/>
    </row>
    <row r="56" spans="1:16" ht="17.100000000000001" customHeight="1" x14ac:dyDescent="0.25">
      <c r="A56" s="12"/>
      <c r="B56" s="91"/>
      <c r="C56" s="91"/>
      <c r="D56" s="91"/>
      <c r="E56" s="91"/>
      <c r="F56" s="91"/>
      <c r="G56" s="91"/>
      <c r="H56" s="91"/>
      <c r="I56" s="91"/>
      <c r="J56" s="91"/>
      <c r="K56" s="91"/>
      <c r="L56" s="91"/>
      <c r="M56" s="91"/>
      <c r="N56" s="91"/>
      <c r="O56" s="91"/>
      <c r="P56" s="91"/>
    </row>
    <row r="57" spans="1:16" x14ac:dyDescent="0.25">
      <c r="A57" s="12"/>
      <c r="B57" s="12"/>
      <c r="C57" s="12"/>
      <c r="D57" s="12"/>
      <c r="E57" s="12"/>
      <c r="F57" s="12"/>
      <c r="G57" s="12"/>
      <c r="H57" s="12"/>
      <c r="I57" s="12"/>
      <c r="J57" s="12"/>
      <c r="K57" s="12"/>
      <c r="L57" s="12"/>
      <c r="M57" s="12"/>
      <c r="N57" s="12"/>
      <c r="O57" s="12"/>
      <c r="P57" s="12"/>
    </row>
  </sheetData>
  <sheetProtection sheet="1" objects="1" scenarios="1" formatColumns="0" formatRows="0"/>
  <mergeCells count="66">
    <mergeCell ref="B2:P2"/>
    <mergeCell ref="E17:E20"/>
    <mergeCell ref="C21:D24"/>
    <mergeCell ref="L37:P40"/>
    <mergeCell ref="B21:B24"/>
    <mergeCell ref="B6:B8"/>
    <mergeCell ref="C6:P6"/>
    <mergeCell ref="F25:F28"/>
    <mergeCell ref="G37:K40"/>
    <mergeCell ref="L29:P32"/>
    <mergeCell ref="G33:K36"/>
    <mergeCell ref="L7:P8"/>
    <mergeCell ref="E7:E8"/>
    <mergeCell ref="G7:K8"/>
    <mergeCell ref="F7:F8"/>
    <mergeCell ref="G25:K28"/>
    <mergeCell ref="B4:P5"/>
    <mergeCell ref="C44:C45"/>
    <mergeCell ref="C17:D20"/>
    <mergeCell ref="E13:E16"/>
    <mergeCell ref="B17:B20"/>
    <mergeCell ref="E9:E12"/>
    <mergeCell ref="C7:D8"/>
    <mergeCell ref="F17:F20"/>
    <mergeCell ref="G29:K32"/>
    <mergeCell ref="F21:F24"/>
    <mergeCell ref="B41:P42"/>
    <mergeCell ref="L25:P28"/>
    <mergeCell ref="B53:P56"/>
    <mergeCell ref="B29:B32"/>
    <mergeCell ref="F33:F36"/>
    <mergeCell ref="L9:P12"/>
    <mergeCell ref="C13:D16"/>
    <mergeCell ref="B44:B45"/>
    <mergeCell ref="C9:D12"/>
    <mergeCell ref="B13:B16"/>
    <mergeCell ref="L21:P24"/>
    <mergeCell ref="G9:K12"/>
    <mergeCell ref="F13:F16"/>
    <mergeCell ref="B9:B12"/>
    <mergeCell ref="C37:D40"/>
    <mergeCell ref="G21:K24"/>
    <mergeCell ref="L17:P20"/>
    <mergeCell ref="B37:B40"/>
    <mergeCell ref="F9:F12"/>
    <mergeCell ref="B25:B28"/>
    <mergeCell ref="D46:P48"/>
    <mergeCell ref="L13:P16"/>
    <mergeCell ref="C33:D36"/>
    <mergeCell ref="C29:D32"/>
    <mergeCell ref="G17:K20"/>
    <mergeCell ref="F37:F40"/>
    <mergeCell ref="E33:E36"/>
    <mergeCell ref="F29:F32"/>
    <mergeCell ref="E21:E24"/>
    <mergeCell ref="L33:P36"/>
    <mergeCell ref="C46:C48"/>
    <mergeCell ref="B43:P43"/>
    <mergeCell ref="C25:D28"/>
    <mergeCell ref="D44:P45"/>
    <mergeCell ref="E37:E40"/>
    <mergeCell ref="G13:K16"/>
    <mergeCell ref="B46:B48"/>
    <mergeCell ref="B33:B36"/>
    <mergeCell ref="E25:E28"/>
    <mergeCell ref="E29:E32"/>
  </mergeCells>
  <dataValidations count="3">
    <dataValidation type="list" allowBlank="1" showInputMessage="1" showErrorMessage="1" prompt="Select Rating" sqref="B46:C48 E9:E19 E21:E23 E25:E27 E29:E31 E33:E35 E37:E39" xr:uid="{00000000-0002-0000-0A00-000000000000}">
      <formula1>"Low, Moderate, Substantial, High"</formula1>
    </dataValidation>
    <dataValidation type="list" allowBlank="1" showInputMessage="1" showErrorMessage="1" prompt="Select Response" sqref="F9:F19 F21:F23 F25:F27 F29:F31 F33:F35 F37:F39" xr:uid="{00000000-0002-0000-0A00-000001000000}">
      <formula1>"Yes, No"</formula1>
    </dataValidation>
    <dataValidation type="list" allowBlank="1" showInputMessage="1" showErrorMessage="1" prompt="Select type of risk" sqref="C9:D40" xr:uid="{00000000-0002-0000-0A00-000002000000}">
      <formula1>"Political, Economic, Legal &amp; Regulatory, Environmental, Social, Institutional, Operational &amp; Logistical, Reputational, Partnership &amp; Coordination, Strategic, Safety &amp; Security"</formula1>
    </dataValidation>
  </dataValidations>
  <pageMargins left="0.25" right="0.25"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3" tint="0.499984740745262"/>
  </sheetPr>
  <dimension ref="A1:K47"/>
  <sheetViews>
    <sheetView showGridLines="0" view="pageBreakPreview" zoomScaleNormal="100" zoomScaleSheetLayoutView="100" workbookViewId="0">
      <selection activeCell="S17" sqref="S17"/>
    </sheetView>
  </sheetViews>
  <sheetFormatPr defaultColWidth="8.7109375" defaultRowHeight="15" x14ac:dyDescent="0.25"/>
  <cols>
    <col min="1" max="1" width="1.42578125" customWidth="1"/>
  </cols>
  <sheetData>
    <row r="1" spans="1:11" x14ac:dyDescent="0.25">
      <c r="A1" s="12"/>
      <c r="B1" s="12"/>
      <c r="C1" s="12"/>
      <c r="D1" s="12"/>
      <c r="E1" s="12"/>
      <c r="F1" s="12"/>
      <c r="G1" s="12"/>
      <c r="H1" s="12"/>
      <c r="I1" s="12"/>
      <c r="J1" s="12"/>
      <c r="K1" s="12"/>
    </row>
    <row r="2" spans="1:11" ht="16.350000000000001" customHeight="1" x14ac:dyDescent="0.25">
      <c r="A2" s="12"/>
      <c r="B2" s="205" t="s">
        <v>602</v>
      </c>
      <c r="C2" s="91"/>
      <c r="D2" s="91"/>
      <c r="E2" s="91"/>
      <c r="F2" s="91"/>
      <c r="G2" s="91"/>
      <c r="H2" s="91"/>
      <c r="I2" s="91"/>
      <c r="J2" s="91"/>
      <c r="K2" s="91"/>
    </row>
    <row r="3" spans="1:11" ht="16.350000000000001" customHeight="1" x14ac:dyDescent="0.25">
      <c r="A3" s="12"/>
      <c r="B3" s="15"/>
      <c r="C3" s="15"/>
      <c r="D3" s="15"/>
      <c r="E3" s="15"/>
      <c r="F3" s="15"/>
      <c r="G3" s="15"/>
      <c r="H3" s="15"/>
      <c r="I3" s="15"/>
      <c r="J3" s="15"/>
      <c r="K3" s="15"/>
    </row>
    <row r="4" spans="1:11" ht="16.350000000000001" customHeight="1" x14ac:dyDescent="0.25">
      <c r="A4" s="12"/>
      <c r="B4" s="97" t="s">
        <v>603</v>
      </c>
      <c r="C4" s="98"/>
      <c r="D4" s="98"/>
      <c r="E4" s="98"/>
      <c r="F4" s="98"/>
      <c r="G4" s="98"/>
      <c r="H4" s="98"/>
      <c r="I4" s="98"/>
      <c r="J4" s="98"/>
      <c r="K4" s="99"/>
    </row>
    <row r="5" spans="1:11" ht="25.35" customHeight="1" x14ac:dyDescent="0.25">
      <c r="A5" s="12"/>
      <c r="B5" s="100"/>
      <c r="C5" s="101"/>
      <c r="D5" s="101"/>
      <c r="E5" s="101"/>
      <c r="F5" s="101"/>
      <c r="G5" s="101"/>
      <c r="H5" s="101"/>
      <c r="I5" s="101"/>
      <c r="J5" s="101"/>
      <c r="K5" s="102"/>
    </row>
    <row r="6" spans="1:11" ht="14.85" customHeight="1" x14ac:dyDescent="0.25">
      <c r="A6" s="12"/>
      <c r="B6" s="97"/>
      <c r="C6" s="94"/>
      <c r="D6" s="94"/>
      <c r="E6" s="94"/>
      <c r="F6" s="94"/>
      <c r="G6" s="94"/>
      <c r="H6" s="94"/>
      <c r="I6" s="94"/>
      <c r="J6" s="94"/>
      <c r="K6" s="96"/>
    </row>
    <row r="7" spans="1:11" ht="14.85" customHeight="1" x14ac:dyDescent="0.25">
      <c r="A7" s="12"/>
      <c r="B7" s="206" t="s">
        <v>604</v>
      </c>
      <c r="C7" s="98"/>
      <c r="D7" s="98"/>
      <c r="E7" s="99"/>
      <c r="F7" s="215" t="s">
        <v>605</v>
      </c>
      <c r="G7" s="98"/>
      <c r="H7" s="98"/>
      <c r="I7" s="98"/>
      <c r="J7" s="98"/>
      <c r="K7" s="99"/>
    </row>
    <row r="8" spans="1:11" ht="17.100000000000001" customHeight="1" x14ac:dyDescent="0.25">
      <c r="A8" s="12"/>
      <c r="B8" s="100"/>
      <c r="C8" s="101"/>
      <c r="D8" s="101"/>
      <c r="E8" s="102"/>
      <c r="F8" s="100"/>
      <c r="G8" s="101"/>
      <c r="H8" s="101"/>
      <c r="I8" s="101"/>
      <c r="J8" s="101"/>
      <c r="K8" s="102"/>
    </row>
    <row r="9" spans="1:11" ht="14.85" customHeight="1" x14ac:dyDescent="0.25">
      <c r="A9" s="12"/>
      <c r="B9" s="217" t="s">
        <v>606</v>
      </c>
      <c r="C9" s="98"/>
      <c r="D9" s="98"/>
      <c r="E9" s="99"/>
      <c r="F9" s="209" t="s">
        <v>35</v>
      </c>
      <c r="G9" s="98"/>
      <c r="H9" s="98"/>
      <c r="I9" s="98"/>
      <c r="J9" s="98"/>
      <c r="K9" s="99"/>
    </row>
    <row r="10" spans="1:11" ht="17.100000000000001" customHeight="1" x14ac:dyDescent="0.25">
      <c r="A10" s="12"/>
      <c r="B10" s="100"/>
      <c r="C10" s="101"/>
      <c r="D10" s="101"/>
      <c r="E10" s="102"/>
      <c r="F10" s="100"/>
      <c r="G10" s="101"/>
      <c r="H10" s="101"/>
      <c r="I10" s="101"/>
      <c r="J10" s="101"/>
      <c r="K10" s="102"/>
    </row>
    <row r="11" spans="1:11" ht="17.100000000000001" customHeight="1" x14ac:dyDescent="0.25">
      <c r="A11" s="12"/>
      <c r="B11" s="217" t="s">
        <v>607</v>
      </c>
      <c r="C11" s="98"/>
      <c r="D11" s="98"/>
      <c r="E11" s="99"/>
      <c r="F11" s="209" t="s">
        <v>35</v>
      </c>
      <c r="G11" s="98"/>
      <c r="H11" s="98"/>
      <c r="I11" s="98"/>
      <c r="J11" s="98"/>
      <c r="K11" s="99"/>
    </row>
    <row r="12" spans="1:11" ht="17.100000000000001" customHeight="1" x14ac:dyDescent="0.25">
      <c r="A12" s="12"/>
      <c r="B12" s="100"/>
      <c r="C12" s="101"/>
      <c r="D12" s="101"/>
      <c r="E12" s="102"/>
      <c r="F12" s="100"/>
      <c r="G12" s="101"/>
      <c r="H12" s="101"/>
      <c r="I12" s="101"/>
      <c r="J12" s="101"/>
      <c r="K12" s="102"/>
    </row>
    <row r="13" spans="1:11" ht="17.100000000000001" customHeight="1" x14ac:dyDescent="0.25">
      <c r="A13" s="12"/>
      <c r="B13" s="217" t="s">
        <v>608</v>
      </c>
      <c r="C13" s="98"/>
      <c r="D13" s="98"/>
      <c r="E13" s="99"/>
      <c r="F13" s="209" t="s">
        <v>35</v>
      </c>
      <c r="G13" s="98"/>
      <c r="H13" s="98"/>
      <c r="I13" s="98"/>
      <c r="J13" s="98"/>
      <c r="K13" s="99"/>
    </row>
    <row r="14" spans="1:11" ht="17.100000000000001" customHeight="1" x14ac:dyDescent="0.25">
      <c r="A14" s="12"/>
      <c r="B14" s="100"/>
      <c r="C14" s="101"/>
      <c r="D14" s="101"/>
      <c r="E14" s="102"/>
      <c r="F14" s="100"/>
      <c r="G14" s="101"/>
      <c r="H14" s="101"/>
      <c r="I14" s="101"/>
      <c r="J14" s="101"/>
      <c r="K14" s="102"/>
    </row>
    <row r="15" spans="1:11" ht="17.100000000000001" customHeight="1" x14ac:dyDescent="0.25">
      <c r="A15" s="12"/>
      <c r="B15" s="217" t="s">
        <v>609</v>
      </c>
      <c r="C15" s="98"/>
      <c r="D15" s="98"/>
      <c r="E15" s="99"/>
      <c r="F15" s="209" t="s">
        <v>35</v>
      </c>
      <c r="G15" s="98"/>
      <c r="H15" s="98"/>
      <c r="I15" s="98"/>
      <c r="J15" s="98"/>
      <c r="K15" s="99"/>
    </row>
    <row r="16" spans="1:11" ht="17.100000000000001" customHeight="1" x14ac:dyDescent="0.25">
      <c r="A16" s="12"/>
      <c r="B16" s="100"/>
      <c r="C16" s="101"/>
      <c r="D16" s="101"/>
      <c r="E16" s="102"/>
      <c r="F16" s="100"/>
      <c r="G16" s="101"/>
      <c r="H16" s="101"/>
      <c r="I16" s="101"/>
      <c r="J16" s="101"/>
      <c r="K16" s="102"/>
    </row>
    <row r="17" spans="1:11" ht="17.100000000000001" customHeight="1" x14ac:dyDescent="0.25">
      <c r="A17" s="12"/>
      <c r="B17" s="217" t="s">
        <v>610</v>
      </c>
      <c r="C17" s="98"/>
      <c r="D17" s="98"/>
      <c r="E17" s="99"/>
      <c r="F17" s="209" t="s">
        <v>35</v>
      </c>
      <c r="G17" s="98"/>
      <c r="H17" s="98"/>
      <c r="I17" s="98"/>
      <c r="J17" s="98"/>
      <c r="K17" s="99"/>
    </row>
    <row r="18" spans="1:11" ht="17.100000000000001" customHeight="1" x14ac:dyDescent="0.25">
      <c r="A18" s="12"/>
      <c r="B18" s="100"/>
      <c r="C18" s="101"/>
      <c r="D18" s="101"/>
      <c r="E18" s="102"/>
      <c r="F18" s="100"/>
      <c r="G18" s="101"/>
      <c r="H18" s="101"/>
      <c r="I18" s="101"/>
      <c r="J18" s="101"/>
      <c r="K18" s="102"/>
    </row>
    <row r="19" spans="1:11" ht="17.100000000000001" customHeight="1" x14ac:dyDescent="0.25">
      <c r="A19" s="12"/>
      <c r="B19" s="97"/>
      <c r="C19" s="98"/>
      <c r="D19" s="98"/>
      <c r="E19" s="98"/>
      <c r="F19" s="98"/>
      <c r="G19" s="98"/>
      <c r="H19" s="98"/>
      <c r="I19" s="98"/>
      <c r="J19" s="98"/>
      <c r="K19" s="99"/>
    </row>
    <row r="20" spans="1:11" ht="17.100000000000001" customHeight="1" x14ac:dyDescent="0.25">
      <c r="A20" s="12"/>
      <c r="B20" s="100"/>
      <c r="C20" s="101"/>
      <c r="D20" s="101"/>
      <c r="E20" s="101"/>
      <c r="F20" s="101"/>
      <c r="G20" s="101"/>
      <c r="H20" s="101"/>
      <c r="I20" s="101"/>
      <c r="J20" s="101"/>
      <c r="K20" s="102"/>
    </row>
    <row r="24" spans="1:11" ht="17.100000000000001" customHeight="1" x14ac:dyDescent="0.25">
      <c r="A24" s="12"/>
      <c r="B24" s="12"/>
      <c r="C24" s="12"/>
      <c r="D24" s="12"/>
      <c r="E24" s="12"/>
      <c r="F24" s="12"/>
      <c r="G24" s="12"/>
      <c r="H24" s="12"/>
      <c r="I24" s="12"/>
      <c r="J24" s="12"/>
      <c r="K24" s="12"/>
    </row>
    <row r="25" spans="1:11" ht="17.100000000000001" customHeight="1" x14ac:dyDescent="0.25">
      <c r="A25" s="12"/>
      <c r="B25" s="12"/>
      <c r="C25" s="12"/>
      <c r="D25" s="12"/>
      <c r="E25" s="12"/>
      <c r="F25" s="12"/>
      <c r="G25" s="12"/>
      <c r="H25" s="12"/>
      <c r="I25" s="12"/>
      <c r="J25" s="12"/>
      <c r="K25" s="12"/>
    </row>
    <row r="26" spans="1:11" ht="17.100000000000001" customHeight="1" x14ac:dyDescent="0.25">
      <c r="A26" s="12"/>
      <c r="B26" s="12"/>
      <c r="C26" s="12"/>
      <c r="D26" s="12"/>
      <c r="E26" s="12"/>
      <c r="F26" s="12"/>
      <c r="G26" s="12"/>
      <c r="H26" s="12"/>
      <c r="I26" s="12"/>
      <c r="J26" s="12"/>
      <c r="K26" s="12"/>
    </row>
    <row r="27" spans="1:11" ht="17.100000000000001" customHeight="1" x14ac:dyDescent="0.25">
      <c r="A27" s="12"/>
      <c r="B27" s="12"/>
      <c r="C27" s="12"/>
      <c r="D27" s="12"/>
      <c r="E27" s="12"/>
      <c r="F27" s="12"/>
      <c r="G27" s="12"/>
      <c r="H27" s="12"/>
      <c r="I27" s="12"/>
      <c r="J27" s="12"/>
      <c r="K27" s="12"/>
    </row>
    <row r="28" spans="1:11" ht="17.100000000000001" customHeight="1" x14ac:dyDescent="0.25">
      <c r="A28" s="12"/>
      <c r="B28" s="12"/>
      <c r="C28" s="12"/>
      <c r="D28" s="12"/>
      <c r="E28" s="12"/>
      <c r="F28" s="12"/>
      <c r="G28" s="12"/>
      <c r="H28" s="12"/>
      <c r="I28" s="12"/>
      <c r="J28" s="12"/>
      <c r="K28" s="12"/>
    </row>
    <row r="29" spans="1:11" ht="17.100000000000001" customHeight="1" x14ac:dyDescent="0.25">
      <c r="A29" s="12"/>
      <c r="B29" s="12"/>
      <c r="C29" s="12"/>
      <c r="D29" s="12"/>
      <c r="E29" s="12"/>
      <c r="F29" s="12"/>
      <c r="G29" s="12"/>
      <c r="H29" s="12"/>
      <c r="I29" s="12"/>
      <c r="J29" s="12"/>
      <c r="K29" s="12"/>
    </row>
    <row r="30" spans="1:11" ht="17.100000000000001" customHeight="1" x14ac:dyDescent="0.25">
      <c r="A30" s="12"/>
      <c r="B30" s="12"/>
      <c r="C30" s="12"/>
      <c r="D30" s="12"/>
      <c r="E30" s="12"/>
      <c r="F30" s="12"/>
      <c r="G30" s="12"/>
      <c r="H30" s="12"/>
      <c r="I30" s="12"/>
      <c r="J30" s="12"/>
      <c r="K30" s="12"/>
    </row>
    <row r="31" spans="1:11" ht="17.100000000000001" customHeight="1" x14ac:dyDescent="0.25">
      <c r="A31" s="12"/>
      <c r="B31" s="12"/>
      <c r="C31" s="12"/>
      <c r="D31" s="12"/>
      <c r="E31" s="12"/>
      <c r="F31" s="12"/>
      <c r="G31" s="12"/>
      <c r="H31" s="12"/>
      <c r="I31" s="12"/>
      <c r="J31" s="12"/>
      <c r="K31" s="12"/>
    </row>
    <row r="32" spans="1:11" ht="17.100000000000001" customHeight="1" x14ac:dyDescent="0.25">
      <c r="A32" s="12"/>
      <c r="B32" s="12"/>
      <c r="C32" s="12"/>
      <c r="D32" s="12"/>
      <c r="E32" s="12"/>
      <c r="F32" s="12"/>
      <c r="G32" s="12"/>
      <c r="H32" s="12"/>
      <c r="I32" s="12"/>
      <c r="J32" s="12"/>
      <c r="K32" s="12"/>
    </row>
    <row r="33" spans="1:11" ht="17.100000000000001" customHeight="1" x14ac:dyDescent="0.25">
      <c r="A33" s="12"/>
      <c r="B33" s="12"/>
      <c r="C33" s="12"/>
      <c r="D33" s="12"/>
      <c r="E33" s="12"/>
      <c r="F33" s="12"/>
      <c r="G33" s="12"/>
      <c r="H33" s="12"/>
      <c r="I33" s="12"/>
      <c r="J33" s="12"/>
      <c r="K33" s="12"/>
    </row>
    <row r="34" spans="1:11" ht="17.100000000000001" customHeight="1" x14ac:dyDescent="0.25">
      <c r="A34" s="12"/>
      <c r="B34" s="12"/>
      <c r="C34" s="12"/>
      <c r="D34" s="12"/>
      <c r="E34" s="12"/>
      <c r="F34" s="12"/>
      <c r="G34" s="12"/>
      <c r="H34" s="12"/>
      <c r="I34" s="12"/>
      <c r="J34" s="12"/>
      <c r="K34" s="12"/>
    </row>
    <row r="35" spans="1:11" ht="17.100000000000001" customHeight="1" x14ac:dyDescent="0.25">
      <c r="A35" s="12"/>
      <c r="B35" s="12"/>
      <c r="C35" s="12"/>
      <c r="D35" s="12"/>
      <c r="E35" s="12"/>
      <c r="F35" s="12"/>
      <c r="G35" s="12"/>
      <c r="H35" s="12"/>
      <c r="I35" s="12"/>
      <c r="J35" s="12"/>
      <c r="K35" s="12"/>
    </row>
    <row r="36" spans="1:11" ht="17.100000000000001" customHeight="1" x14ac:dyDescent="0.25">
      <c r="A36" s="12"/>
      <c r="B36" s="12"/>
      <c r="C36" s="12"/>
      <c r="D36" s="12"/>
      <c r="E36" s="12"/>
      <c r="F36" s="12"/>
      <c r="G36" s="12"/>
      <c r="H36" s="12"/>
      <c r="I36" s="12"/>
      <c r="J36" s="12"/>
      <c r="K36" s="12"/>
    </row>
    <row r="37" spans="1:11" ht="17.100000000000001" customHeight="1" x14ac:dyDescent="0.25">
      <c r="A37" s="12"/>
      <c r="B37" s="12"/>
      <c r="C37" s="12"/>
      <c r="D37" s="12"/>
      <c r="E37" s="12"/>
      <c r="F37" s="12"/>
      <c r="G37" s="12"/>
      <c r="H37" s="12"/>
      <c r="I37" s="12"/>
      <c r="J37" s="12"/>
      <c r="K37" s="12"/>
    </row>
    <row r="38" spans="1:11" ht="17.100000000000001" customHeight="1" x14ac:dyDescent="0.25">
      <c r="A38" s="12"/>
      <c r="B38" s="12"/>
      <c r="C38" s="12"/>
      <c r="D38" s="12"/>
      <c r="E38" s="12"/>
      <c r="F38" s="12"/>
      <c r="G38" s="12"/>
      <c r="H38" s="12"/>
      <c r="I38" s="12"/>
      <c r="J38" s="12"/>
      <c r="K38" s="12"/>
    </row>
    <row r="39" spans="1:11" ht="17.100000000000001" customHeight="1" x14ac:dyDescent="0.25">
      <c r="A39" s="12"/>
      <c r="B39" s="12"/>
      <c r="C39" s="12"/>
      <c r="D39" s="12"/>
      <c r="E39" s="12"/>
      <c r="F39" s="12"/>
      <c r="G39" s="12"/>
      <c r="H39" s="12"/>
      <c r="I39" s="12"/>
      <c r="J39" s="12"/>
      <c r="K39" s="12"/>
    </row>
    <row r="40" spans="1:11" ht="17.100000000000001" customHeight="1" x14ac:dyDescent="0.25">
      <c r="A40" s="12"/>
      <c r="B40" s="12"/>
      <c r="C40" s="12"/>
      <c r="D40" s="12"/>
      <c r="E40" s="12"/>
      <c r="F40" s="12"/>
      <c r="G40" s="12"/>
      <c r="H40" s="12"/>
      <c r="I40" s="12"/>
      <c r="J40" s="12"/>
      <c r="K40" s="12"/>
    </row>
    <row r="41" spans="1:11" ht="17.100000000000001" customHeight="1" x14ac:dyDescent="0.25">
      <c r="A41" s="12"/>
      <c r="B41" s="12"/>
      <c r="C41" s="12"/>
      <c r="D41" s="12"/>
      <c r="E41" s="12"/>
      <c r="F41" s="12"/>
      <c r="G41" s="12"/>
      <c r="H41" s="12"/>
      <c r="I41" s="12"/>
      <c r="J41" s="12"/>
      <c r="K41" s="12"/>
    </row>
    <row r="42" spans="1:11" ht="17.100000000000001" customHeight="1" x14ac:dyDescent="0.25">
      <c r="A42" s="12"/>
      <c r="B42" s="12"/>
      <c r="C42" s="12"/>
      <c r="D42" s="12"/>
      <c r="E42" s="12"/>
      <c r="F42" s="12"/>
      <c r="G42" s="12"/>
      <c r="H42" s="12"/>
      <c r="I42" s="12"/>
      <c r="J42" s="12"/>
      <c r="K42" s="12"/>
    </row>
    <row r="43" spans="1:11" ht="17.100000000000001" customHeight="1" x14ac:dyDescent="0.25">
      <c r="A43" s="12"/>
      <c r="B43" s="12"/>
      <c r="C43" s="12"/>
      <c r="D43" s="12"/>
      <c r="E43" s="12"/>
      <c r="F43" s="12"/>
      <c r="G43" s="12"/>
      <c r="H43" s="12"/>
      <c r="I43" s="12"/>
      <c r="J43" s="12"/>
      <c r="K43" s="12"/>
    </row>
    <row r="44" spans="1:11" ht="17.100000000000001" customHeight="1" x14ac:dyDescent="0.25">
      <c r="A44" s="12"/>
      <c r="B44" s="12"/>
      <c r="C44" s="12"/>
      <c r="D44" s="12"/>
      <c r="E44" s="12"/>
      <c r="F44" s="12"/>
      <c r="G44" s="12"/>
      <c r="H44" s="12"/>
      <c r="I44" s="12"/>
      <c r="J44" s="12"/>
      <c r="K44" s="12"/>
    </row>
    <row r="45" spans="1:11" ht="17.100000000000001" customHeight="1" x14ac:dyDescent="0.25">
      <c r="A45" s="12"/>
      <c r="B45" s="12"/>
      <c r="C45" s="12"/>
      <c r="D45" s="12"/>
      <c r="E45" s="12"/>
      <c r="F45" s="12"/>
      <c r="G45" s="12"/>
      <c r="H45" s="12"/>
      <c r="I45" s="12"/>
      <c r="J45" s="12"/>
      <c r="K45" s="12"/>
    </row>
    <row r="46" spans="1:11" ht="17.100000000000001" customHeight="1" x14ac:dyDescent="0.25">
      <c r="A46" s="12"/>
      <c r="B46" s="12"/>
      <c r="C46" s="12"/>
      <c r="D46" s="12"/>
      <c r="E46" s="12"/>
      <c r="F46" s="12"/>
      <c r="G46" s="12"/>
      <c r="H46" s="12"/>
      <c r="I46" s="12"/>
      <c r="J46" s="12"/>
      <c r="K46" s="12"/>
    </row>
    <row r="47" spans="1:11" ht="17.100000000000001" customHeight="1" x14ac:dyDescent="0.25">
      <c r="A47" s="12"/>
      <c r="B47" s="12"/>
      <c r="C47" s="12"/>
      <c r="D47" s="12"/>
      <c r="E47" s="12"/>
      <c r="F47" s="12"/>
      <c r="G47" s="12"/>
      <c r="H47" s="12"/>
      <c r="I47" s="12"/>
      <c r="J47" s="12"/>
      <c r="K47" s="12"/>
    </row>
  </sheetData>
  <sheetProtection sheet="1" objects="1" scenarios="1" formatColumns="0" formatRows="0"/>
  <mergeCells count="16">
    <mergeCell ref="B19:K20"/>
    <mergeCell ref="B15:E16"/>
    <mergeCell ref="F7:K8"/>
    <mergeCell ref="B9:E10"/>
    <mergeCell ref="F11:K12"/>
    <mergeCell ref="B2:K2"/>
    <mergeCell ref="B6:K6"/>
    <mergeCell ref="F9:K10"/>
    <mergeCell ref="F17:K18"/>
    <mergeCell ref="B4:K5"/>
    <mergeCell ref="B13:E14"/>
    <mergeCell ref="F15:K16"/>
    <mergeCell ref="F13:K14"/>
    <mergeCell ref="B17:E18"/>
    <mergeCell ref="B7:E8"/>
    <mergeCell ref="B11:E12"/>
  </mergeCells>
  <pageMargins left="0.25" right="0.25" top="0.75" bottom="0.75" header="0.3" footer="0.3"/>
  <pageSetup paperSize="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theme="3" tint="0.499984740745262"/>
  </sheetPr>
  <dimension ref="A1:K53"/>
  <sheetViews>
    <sheetView showGridLines="0" view="pageBreakPreview" zoomScaleNormal="100" zoomScaleSheetLayoutView="100" workbookViewId="0">
      <selection activeCell="R37" sqref="R37"/>
    </sheetView>
  </sheetViews>
  <sheetFormatPr defaultColWidth="8.7109375" defaultRowHeight="15" x14ac:dyDescent="0.25"/>
  <cols>
    <col min="1" max="1" width="1.42578125" customWidth="1"/>
    <col min="2" max="2" width="9.140625" customWidth="1"/>
    <col min="8" max="8" width="16.28515625" customWidth="1"/>
    <col min="9" max="9" width="13" customWidth="1"/>
    <col min="11" max="11" width="5" customWidth="1"/>
  </cols>
  <sheetData>
    <row r="1" spans="1:11" x14ac:dyDescent="0.25">
      <c r="A1" s="1"/>
      <c r="B1" s="1"/>
      <c r="C1" s="1"/>
      <c r="D1" s="1"/>
      <c r="E1" s="1"/>
      <c r="F1" s="1"/>
      <c r="G1" s="1"/>
      <c r="H1" s="1"/>
      <c r="I1" s="1"/>
      <c r="J1" s="1"/>
      <c r="K1" s="1"/>
    </row>
    <row r="2" spans="1:11" ht="19.5" customHeight="1" x14ac:dyDescent="0.25">
      <c r="A2" s="1"/>
      <c r="B2" s="181" t="s">
        <v>611</v>
      </c>
      <c r="C2" s="91"/>
      <c r="D2" s="91"/>
      <c r="E2" s="91"/>
      <c r="F2" s="91"/>
      <c r="G2" s="91"/>
      <c r="H2" s="91"/>
      <c r="I2" s="91"/>
      <c r="J2" s="91"/>
      <c r="K2" s="91"/>
    </row>
    <row r="3" spans="1:11" x14ac:dyDescent="0.25">
      <c r="A3" s="1"/>
      <c r="B3" s="14"/>
      <c r="C3" s="14"/>
      <c r="D3" s="14"/>
      <c r="E3" s="14"/>
      <c r="F3" s="14"/>
      <c r="G3" s="14"/>
      <c r="H3" s="14"/>
      <c r="I3" s="14"/>
      <c r="J3" s="14"/>
      <c r="K3" s="14"/>
    </row>
    <row r="4" spans="1:11" s="3" customFormat="1" ht="14.85" customHeight="1" x14ac:dyDescent="0.25">
      <c r="A4" s="9"/>
      <c r="B4" s="95" t="s">
        <v>612</v>
      </c>
      <c r="C4" s="98"/>
      <c r="D4" s="98"/>
      <c r="E4" s="98"/>
      <c r="F4" s="98"/>
      <c r="G4" s="98"/>
      <c r="H4" s="98"/>
      <c r="I4" s="98"/>
      <c r="J4" s="98"/>
      <c r="K4" s="99"/>
    </row>
    <row r="5" spans="1:11" ht="16.350000000000001" customHeight="1" x14ac:dyDescent="0.25">
      <c r="A5" s="1"/>
      <c r="B5" s="128"/>
      <c r="C5" s="91"/>
      <c r="D5" s="91"/>
      <c r="E5" s="91"/>
      <c r="F5" s="91"/>
      <c r="G5" s="91"/>
      <c r="H5" s="91"/>
      <c r="I5" s="91"/>
      <c r="J5" s="91"/>
      <c r="K5" s="129"/>
    </row>
    <row r="6" spans="1:11" ht="16.350000000000001" customHeight="1" x14ac:dyDescent="0.25">
      <c r="A6" s="1"/>
      <c r="B6" s="128"/>
      <c r="C6" s="91"/>
      <c r="D6" s="91"/>
      <c r="E6" s="91"/>
      <c r="F6" s="91"/>
      <c r="G6" s="91"/>
      <c r="H6" s="91"/>
      <c r="I6" s="91"/>
      <c r="J6" s="91"/>
      <c r="K6" s="129"/>
    </row>
    <row r="7" spans="1:11" ht="16.350000000000001" customHeight="1" x14ac:dyDescent="0.25">
      <c r="A7" s="1"/>
      <c r="B7" s="128"/>
      <c r="C7" s="91"/>
      <c r="D7" s="91"/>
      <c r="E7" s="91"/>
      <c r="F7" s="91"/>
      <c r="G7" s="91"/>
      <c r="H7" s="91"/>
      <c r="I7" s="91"/>
      <c r="J7" s="91"/>
      <c r="K7" s="129"/>
    </row>
    <row r="8" spans="1:11" ht="16.350000000000001" customHeight="1" x14ac:dyDescent="0.25">
      <c r="A8" s="1"/>
      <c r="B8" s="100"/>
      <c r="C8" s="101"/>
      <c r="D8" s="101"/>
      <c r="E8" s="101"/>
      <c r="F8" s="101"/>
      <c r="G8" s="101"/>
      <c r="H8" s="101"/>
      <c r="I8" s="101"/>
      <c r="J8" s="101"/>
      <c r="K8" s="102"/>
    </row>
    <row r="9" spans="1:11" ht="14.85" customHeight="1" x14ac:dyDescent="0.25">
      <c r="A9" s="1"/>
      <c r="B9" s="215" t="s">
        <v>613</v>
      </c>
      <c r="C9" s="99"/>
      <c r="D9" s="215" t="s">
        <v>614</v>
      </c>
      <c r="E9" s="98"/>
      <c r="F9" s="98"/>
      <c r="G9" s="98"/>
      <c r="H9" s="99"/>
      <c r="I9" s="218" t="s">
        <v>615</v>
      </c>
      <c r="J9" s="215" t="s">
        <v>616</v>
      </c>
      <c r="K9" s="99"/>
    </row>
    <row r="10" spans="1:11" ht="14.85" customHeight="1" x14ac:dyDescent="0.25">
      <c r="A10" s="1"/>
      <c r="B10" s="128"/>
      <c r="C10" s="129"/>
      <c r="D10" s="128"/>
      <c r="E10" s="91"/>
      <c r="F10" s="91"/>
      <c r="G10" s="91"/>
      <c r="H10" s="129"/>
      <c r="I10" s="207"/>
      <c r="J10" s="128"/>
      <c r="K10" s="129"/>
    </row>
    <row r="11" spans="1:11" ht="16.350000000000001" customHeight="1" x14ac:dyDescent="0.25">
      <c r="A11" s="1"/>
      <c r="B11" s="100"/>
      <c r="C11" s="102"/>
      <c r="D11" s="100"/>
      <c r="E11" s="101"/>
      <c r="F11" s="101"/>
      <c r="G11" s="101"/>
      <c r="H11" s="102"/>
      <c r="I11" s="103"/>
      <c r="J11" s="100"/>
      <c r="K11" s="102"/>
    </row>
    <row r="12" spans="1:11" ht="14.85" customHeight="1" x14ac:dyDescent="0.25">
      <c r="A12" s="1"/>
      <c r="B12" s="95" t="s">
        <v>617</v>
      </c>
      <c r="C12" s="99"/>
      <c r="D12" s="95"/>
      <c r="E12" s="98"/>
      <c r="F12" s="98"/>
      <c r="G12" s="98"/>
      <c r="H12" s="99"/>
      <c r="I12" s="95"/>
      <c r="J12" s="97"/>
      <c r="K12" s="99"/>
    </row>
    <row r="13" spans="1:11" ht="16.350000000000001" customHeight="1" x14ac:dyDescent="0.25">
      <c r="A13" s="1"/>
      <c r="B13" s="100"/>
      <c r="C13" s="102"/>
      <c r="D13" s="100"/>
      <c r="E13" s="101"/>
      <c r="F13" s="101"/>
      <c r="G13" s="101"/>
      <c r="H13" s="102"/>
      <c r="I13" s="103"/>
      <c r="J13" s="100"/>
      <c r="K13" s="102"/>
    </row>
    <row r="14" spans="1:11" ht="14.85" customHeight="1" x14ac:dyDescent="0.25">
      <c r="A14" s="1"/>
      <c r="B14" s="95" t="s">
        <v>618</v>
      </c>
      <c r="C14" s="99"/>
      <c r="D14" s="220" t="s">
        <v>619</v>
      </c>
      <c r="E14" s="220"/>
      <c r="F14" s="220"/>
      <c r="G14" s="220"/>
      <c r="H14" s="220"/>
      <c r="I14" s="221" t="s">
        <v>620</v>
      </c>
      <c r="J14" s="97"/>
      <c r="K14" s="99"/>
    </row>
    <row r="15" spans="1:11" ht="66" customHeight="1" x14ac:dyDescent="0.25">
      <c r="A15" s="1"/>
      <c r="B15" s="100"/>
      <c r="C15" s="102"/>
      <c r="D15" s="220"/>
      <c r="E15" s="220"/>
      <c r="F15" s="220"/>
      <c r="G15" s="220"/>
      <c r="H15" s="220"/>
      <c r="I15" s="222"/>
      <c r="J15" s="100"/>
      <c r="K15" s="102"/>
    </row>
    <row r="16" spans="1:11" ht="14.85" customHeight="1" x14ac:dyDescent="0.25">
      <c r="A16" s="1"/>
      <c r="B16" s="95" t="s">
        <v>621</v>
      </c>
      <c r="C16" s="99"/>
      <c r="D16" s="95"/>
      <c r="E16" s="98"/>
      <c r="F16" s="98"/>
      <c r="G16" s="98"/>
      <c r="H16" s="99"/>
      <c r="I16" s="95"/>
      <c r="J16" s="97"/>
      <c r="K16" s="99"/>
    </row>
    <row r="17" spans="1:11" ht="16.350000000000001" customHeight="1" x14ac:dyDescent="0.25">
      <c r="A17" s="1"/>
      <c r="B17" s="128"/>
      <c r="C17" s="129"/>
      <c r="D17" s="128"/>
      <c r="E17" s="91"/>
      <c r="F17" s="91"/>
      <c r="G17" s="91"/>
      <c r="H17" s="129"/>
      <c r="I17" s="207"/>
      <c r="J17" s="128"/>
      <c r="K17" s="129"/>
    </row>
    <row r="18" spans="1:11" ht="16.350000000000001" customHeight="1" x14ac:dyDescent="0.25">
      <c r="A18" s="1"/>
      <c r="B18" s="100"/>
      <c r="C18" s="102"/>
      <c r="D18" s="100"/>
      <c r="E18" s="101"/>
      <c r="F18" s="101"/>
      <c r="G18" s="101"/>
      <c r="H18" s="102"/>
      <c r="I18" s="103"/>
      <c r="J18" s="100"/>
      <c r="K18" s="102"/>
    </row>
    <row r="19" spans="1:11" ht="14.85" customHeight="1" x14ac:dyDescent="0.25">
      <c r="A19" s="1"/>
      <c r="B19" s="95" t="s">
        <v>622</v>
      </c>
      <c r="C19" s="99"/>
      <c r="D19" s="95"/>
      <c r="E19" s="98"/>
      <c r="F19" s="98"/>
      <c r="G19" s="98"/>
      <c r="H19" s="99"/>
      <c r="I19" s="95"/>
      <c r="J19" s="97"/>
      <c r="K19" s="99"/>
    </row>
    <row r="20" spans="1:11" ht="16.350000000000001" customHeight="1" x14ac:dyDescent="0.25">
      <c r="A20" s="1"/>
      <c r="B20" s="100"/>
      <c r="C20" s="102"/>
      <c r="D20" s="100"/>
      <c r="E20" s="101"/>
      <c r="F20" s="101"/>
      <c r="G20" s="101"/>
      <c r="H20" s="102"/>
      <c r="I20" s="103"/>
      <c r="J20" s="100"/>
      <c r="K20" s="102"/>
    </row>
    <row r="21" spans="1:11" ht="14.85" customHeight="1" x14ac:dyDescent="0.25">
      <c r="A21" s="1"/>
      <c r="B21" s="95" t="s">
        <v>623</v>
      </c>
      <c r="C21" s="99"/>
      <c r="D21" s="95"/>
      <c r="E21" s="98"/>
      <c r="F21" s="98"/>
      <c r="G21" s="98"/>
      <c r="H21" s="99"/>
      <c r="I21" s="95"/>
      <c r="J21" s="97"/>
      <c r="K21" s="99"/>
    </row>
    <row r="22" spans="1:11" ht="16.350000000000001" customHeight="1" x14ac:dyDescent="0.25">
      <c r="A22" s="1"/>
      <c r="B22" s="100"/>
      <c r="C22" s="102"/>
      <c r="D22" s="100"/>
      <c r="E22" s="101"/>
      <c r="F22" s="101"/>
      <c r="G22" s="101"/>
      <c r="H22" s="102"/>
      <c r="I22" s="103"/>
      <c r="J22" s="100"/>
      <c r="K22" s="102"/>
    </row>
    <row r="23" spans="1:11" ht="14.85" customHeight="1" x14ac:dyDescent="0.25">
      <c r="A23" s="1"/>
      <c r="B23" s="95" t="s">
        <v>624</v>
      </c>
      <c r="C23" s="99"/>
      <c r="D23" s="95"/>
      <c r="E23" s="98"/>
      <c r="F23" s="98"/>
      <c r="G23" s="98"/>
      <c r="H23" s="99"/>
      <c r="I23" s="95"/>
      <c r="J23" s="97"/>
      <c r="K23" s="99"/>
    </row>
    <row r="24" spans="1:11" ht="16.350000000000001" customHeight="1" x14ac:dyDescent="0.25">
      <c r="A24" s="1"/>
      <c r="B24" s="100"/>
      <c r="C24" s="102"/>
      <c r="D24" s="100"/>
      <c r="E24" s="101"/>
      <c r="F24" s="101"/>
      <c r="G24" s="101"/>
      <c r="H24" s="102"/>
      <c r="I24" s="103"/>
      <c r="J24" s="100"/>
      <c r="K24" s="102"/>
    </row>
    <row r="25" spans="1:11" ht="14.85" customHeight="1" x14ac:dyDescent="0.25">
      <c r="A25" s="1"/>
      <c r="B25" s="95" t="s">
        <v>625</v>
      </c>
      <c r="C25" s="99"/>
      <c r="D25" s="95"/>
      <c r="E25" s="98"/>
      <c r="F25" s="98"/>
      <c r="G25" s="98"/>
      <c r="H25" s="99"/>
      <c r="I25" s="95"/>
      <c r="J25" s="97"/>
      <c r="K25" s="99"/>
    </row>
    <row r="26" spans="1:11" ht="16.350000000000001" customHeight="1" x14ac:dyDescent="0.25">
      <c r="A26" s="1"/>
      <c r="B26" s="100"/>
      <c r="C26" s="102"/>
      <c r="D26" s="100"/>
      <c r="E26" s="101"/>
      <c r="F26" s="101"/>
      <c r="G26" s="101"/>
      <c r="H26" s="102"/>
      <c r="I26" s="103"/>
      <c r="J26" s="100"/>
      <c r="K26" s="102"/>
    </row>
    <row r="27" spans="1:11" ht="14.85" customHeight="1" x14ac:dyDescent="0.25">
      <c r="A27" s="1"/>
      <c r="B27" s="95" t="s">
        <v>626</v>
      </c>
      <c r="C27" s="99"/>
      <c r="D27" s="95"/>
      <c r="E27" s="98"/>
      <c r="F27" s="98"/>
      <c r="G27" s="98"/>
      <c r="H27" s="99"/>
      <c r="I27" s="95"/>
      <c r="J27" s="97"/>
      <c r="K27" s="99"/>
    </row>
    <row r="28" spans="1:11" ht="16.350000000000001" customHeight="1" x14ac:dyDescent="0.25">
      <c r="A28" s="1"/>
      <c r="B28" s="100"/>
      <c r="C28" s="102"/>
      <c r="D28" s="100"/>
      <c r="E28" s="101"/>
      <c r="F28" s="101"/>
      <c r="G28" s="101"/>
      <c r="H28" s="102"/>
      <c r="I28" s="103"/>
      <c r="J28" s="100"/>
      <c r="K28" s="102"/>
    </row>
    <row r="29" spans="1:11" ht="14.85" customHeight="1" x14ac:dyDescent="0.25">
      <c r="A29" s="1"/>
      <c r="B29" s="95" t="s">
        <v>627</v>
      </c>
      <c r="C29" s="99"/>
      <c r="D29" s="95"/>
      <c r="E29" s="98"/>
      <c r="F29" s="98"/>
      <c r="G29" s="98"/>
      <c r="H29" s="99"/>
      <c r="I29" s="95"/>
      <c r="J29" s="97"/>
      <c r="K29" s="99"/>
    </row>
    <row r="30" spans="1:11" x14ac:dyDescent="0.25">
      <c r="A30" s="1"/>
      <c r="B30" s="100"/>
      <c r="C30" s="102"/>
      <c r="D30" s="100"/>
      <c r="E30" s="101"/>
      <c r="F30" s="101"/>
      <c r="G30" s="101"/>
      <c r="H30" s="102"/>
      <c r="I30" s="103"/>
      <c r="J30" s="100"/>
      <c r="K30" s="102"/>
    </row>
    <row r="31" spans="1:11" ht="14.85" customHeight="1" x14ac:dyDescent="0.25">
      <c r="A31" s="1"/>
      <c r="B31" s="95" t="s">
        <v>628</v>
      </c>
      <c r="C31" s="99"/>
      <c r="D31" s="95"/>
      <c r="E31" s="98"/>
      <c r="F31" s="98"/>
      <c r="G31" s="98"/>
      <c r="H31" s="99"/>
      <c r="I31" s="95"/>
      <c r="J31" s="97"/>
      <c r="K31" s="99"/>
    </row>
    <row r="32" spans="1:11" x14ac:dyDescent="0.25">
      <c r="A32" s="1"/>
      <c r="B32" s="100"/>
      <c r="C32" s="102"/>
      <c r="D32" s="100"/>
      <c r="E32" s="101"/>
      <c r="F32" s="101"/>
      <c r="G32" s="101"/>
      <c r="H32" s="102"/>
      <c r="I32" s="103"/>
      <c r="J32" s="100"/>
      <c r="K32" s="102"/>
    </row>
    <row r="33" spans="1:11" ht="14.85" customHeight="1" x14ac:dyDescent="0.25">
      <c r="A33" s="1"/>
      <c r="B33" s="95" t="s">
        <v>629</v>
      </c>
      <c r="C33" s="99"/>
      <c r="D33" s="95"/>
      <c r="E33" s="98"/>
      <c r="F33" s="98"/>
      <c r="G33" s="98"/>
      <c r="H33" s="99"/>
      <c r="I33" s="95"/>
      <c r="J33" s="97"/>
      <c r="K33" s="99"/>
    </row>
    <row r="34" spans="1:11" x14ac:dyDescent="0.25">
      <c r="A34" s="1"/>
      <c r="B34" s="128"/>
      <c r="C34" s="129"/>
      <c r="D34" s="128"/>
      <c r="E34" s="91"/>
      <c r="F34" s="91"/>
      <c r="G34" s="91"/>
      <c r="H34" s="129"/>
      <c r="I34" s="207"/>
      <c r="J34" s="128"/>
      <c r="K34" s="129"/>
    </row>
    <row r="35" spans="1:11" x14ac:dyDescent="0.25">
      <c r="A35" s="1"/>
      <c r="B35" s="100"/>
      <c r="C35" s="102"/>
      <c r="D35" s="100"/>
      <c r="E35" s="101"/>
      <c r="F35" s="101"/>
      <c r="G35" s="101"/>
      <c r="H35" s="102"/>
      <c r="I35" s="103"/>
      <c r="J35" s="100"/>
      <c r="K35" s="102"/>
    </row>
    <row r="36" spans="1:11" x14ac:dyDescent="0.25">
      <c r="A36" s="1"/>
      <c r="B36" s="219" t="s">
        <v>630</v>
      </c>
      <c r="C36" s="99"/>
      <c r="D36" s="95" t="s">
        <v>631</v>
      </c>
      <c r="E36" s="98"/>
      <c r="F36" s="98"/>
      <c r="G36" s="98"/>
      <c r="H36" s="99"/>
      <c r="I36" s="95"/>
      <c r="J36" s="97"/>
      <c r="K36" s="99"/>
    </row>
    <row r="37" spans="1:11" ht="27" customHeight="1" x14ac:dyDescent="0.25">
      <c r="A37" s="1"/>
      <c r="B37" s="100"/>
      <c r="C37" s="102"/>
      <c r="D37" s="100"/>
      <c r="E37" s="101"/>
      <c r="F37" s="101"/>
      <c r="G37" s="101"/>
      <c r="H37" s="102"/>
      <c r="I37" s="103"/>
      <c r="J37" s="100"/>
      <c r="K37" s="102"/>
    </row>
    <row r="38" spans="1:11" ht="14.85" customHeight="1" x14ac:dyDescent="0.25">
      <c r="A38" s="1"/>
      <c r="B38" s="95" t="s">
        <v>632</v>
      </c>
      <c r="C38" s="99"/>
      <c r="D38" s="95"/>
      <c r="E38" s="98"/>
      <c r="F38" s="98"/>
      <c r="G38" s="98"/>
      <c r="H38" s="99"/>
      <c r="I38" s="95"/>
      <c r="J38" s="97"/>
      <c r="K38" s="99"/>
    </row>
    <row r="39" spans="1:11" x14ac:dyDescent="0.25">
      <c r="A39" s="1"/>
      <c r="B39" s="100"/>
      <c r="C39" s="102"/>
      <c r="D39" s="100"/>
      <c r="E39" s="101"/>
      <c r="F39" s="101"/>
      <c r="G39" s="101"/>
      <c r="H39" s="102"/>
      <c r="I39" s="103"/>
      <c r="J39" s="100"/>
      <c r="K39" s="102"/>
    </row>
    <row r="40" spans="1:11" ht="14.85" customHeight="1" x14ac:dyDescent="0.25">
      <c r="A40" s="1"/>
      <c r="B40" s="95" t="s">
        <v>633</v>
      </c>
      <c r="C40" s="99"/>
      <c r="D40" s="95"/>
      <c r="E40" s="98"/>
      <c r="F40" s="98"/>
      <c r="G40" s="98"/>
      <c r="H40" s="99"/>
      <c r="I40" s="95"/>
      <c r="J40" s="97"/>
      <c r="K40" s="99"/>
    </row>
    <row r="41" spans="1:11" x14ac:dyDescent="0.25">
      <c r="A41" s="1"/>
      <c r="B41" s="100"/>
      <c r="C41" s="102"/>
      <c r="D41" s="100"/>
      <c r="E41" s="101"/>
      <c r="F41" s="101"/>
      <c r="G41" s="101"/>
      <c r="H41" s="102"/>
      <c r="I41" s="103"/>
      <c r="J41" s="100"/>
      <c r="K41" s="102"/>
    </row>
    <row r="42" spans="1:11" x14ac:dyDescent="0.25">
      <c r="A42" s="1"/>
      <c r="B42" s="1"/>
      <c r="C42" s="1"/>
      <c r="D42" s="1"/>
      <c r="E42" s="1"/>
      <c r="F42" s="1"/>
      <c r="G42" s="1"/>
      <c r="H42" s="1"/>
      <c r="I42" s="1"/>
      <c r="J42" s="1"/>
      <c r="K42" s="1"/>
    </row>
    <row r="43" spans="1:11" x14ac:dyDescent="0.25">
      <c r="A43" s="1"/>
      <c r="B43" s="1"/>
      <c r="C43" s="1"/>
      <c r="D43" s="1"/>
      <c r="E43" s="1"/>
      <c r="F43" s="1"/>
      <c r="G43" s="1"/>
      <c r="H43" s="1"/>
      <c r="I43" s="1"/>
      <c r="J43" s="1"/>
      <c r="K43" s="1"/>
    </row>
    <row r="44" spans="1:11" x14ac:dyDescent="0.25">
      <c r="A44" s="1"/>
      <c r="B44" s="1"/>
      <c r="C44" s="1"/>
      <c r="D44" s="1"/>
      <c r="E44" s="1"/>
      <c r="F44" s="1"/>
      <c r="G44" s="1"/>
      <c r="H44" s="1"/>
      <c r="I44" s="1"/>
      <c r="J44" s="1"/>
      <c r="K44" s="1"/>
    </row>
    <row r="45" spans="1:11" x14ac:dyDescent="0.25">
      <c r="A45" s="1"/>
      <c r="B45" s="1"/>
      <c r="C45" s="1"/>
      <c r="D45" s="1"/>
      <c r="E45" s="1"/>
      <c r="F45" s="1"/>
      <c r="G45" s="1"/>
      <c r="H45" s="1"/>
      <c r="I45" s="1"/>
      <c r="J45" s="1"/>
      <c r="K45" s="1"/>
    </row>
    <row r="46" spans="1:11" x14ac:dyDescent="0.25">
      <c r="A46" s="1"/>
      <c r="B46" s="1"/>
      <c r="C46" s="1"/>
      <c r="D46" s="1"/>
      <c r="E46" s="1"/>
      <c r="G46" s="1"/>
      <c r="H46" s="1"/>
      <c r="I46" s="1"/>
      <c r="J46" s="1"/>
      <c r="K46" s="1"/>
    </row>
    <row r="47" spans="1:11" x14ac:dyDescent="0.25">
      <c r="A47" s="1"/>
      <c r="B47" s="1"/>
      <c r="C47" s="1"/>
      <c r="D47" s="1"/>
      <c r="E47" s="1"/>
      <c r="F47" s="1"/>
      <c r="G47" s="1"/>
      <c r="H47" s="1"/>
      <c r="I47" s="1"/>
      <c r="J47" s="1"/>
      <c r="K47" s="1"/>
    </row>
    <row r="48" spans="1:11" x14ac:dyDescent="0.25">
      <c r="A48" s="1"/>
      <c r="B48" s="1"/>
      <c r="C48" s="1"/>
      <c r="D48" s="1"/>
      <c r="E48" s="1"/>
      <c r="F48" s="1"/>
      <c r="G48" s="1"/>
      <c r="H48" s="1"/>
      <c r="I48" s="1"/>
      <c r="J48" s="1"/>
      <c r="K48" s="1"/>
    </row>
    <row r="49" spans="1:11" s="32" customFormat="1" ht="13.5" customHeight="1" x14ac:dyDescent="0.25">
      <c r="A49" s="33"/>
      <c r="B49" s="223" t="s">
        <v>634</v>
      </c>
      <c r="C49" s="224"/>
      <c r="D49" s="224"/>
      <c r="E49" s="224"/>
      <c r="F49" s="224"/>
      <c r="G49" s="224"/>
      <c r="H49" s="224"/>
      <c r="I49" s="224"/>
      <c r="J49" s="224"/>
      <c r="K49" s="224"/>
    </row>
    <row r="50" spans="1:11" x14ac:dyDescent="0.25">
      <c r="A50" s="1"/>
      <c r="B50" s="7"/>
      <c r="C50" s="7"/>
      <c r="D50" s="7"/>
      <c r="E50" s="7"/>
      <c r="F50" s="7"/>
      <c r="G50" s="7"/>
      <c r="H50" s="7"/>
      <c r="I50" s="7"/>
      <c r="J50" s="7"/>
      <c r="K50" s="7"/>
    </row>
    <row r="51" spans="1:11" x14ac:dyDescent="0.25">
      <c r="A51" s="1"/>
      <c r="B51" s="7"/>
      <c r="C51" s="7"/>
      <c r="D51" s="7"/>
      <c r="E51" s="7"/>
      <c r="F51" s="7"/>
      <c r="G51" s="7"/>
      <c r="H51" s="7"/>
      <c r="I51" s="7"/>
      <c r="J51" s="7"/>
      <c r="K51" s="7"/>
    </row>
    <row r="52" spans="1:11" x14ac:dyDescent="0.25">
      <c r="A52" s="1"/>
      <c r="B52" s="7"/>
      <c r="C52" s="7"/>
      <c r="D52" s="7"/>
      <c r="E52" s="7"/>
      <c r="F52" s="7"/>
      <c r="G52" s="7"/>
      <c r="H52" s="7"/>
      <c r="I52" s="7"/>
      <c r="J52" s="7"/>
      <c r="K52" s="7"/>
    </row>
    <row r="53" spans="1:11" x14ac:dyDescent="0.25">
      <c r="A53" s="1"/>
      <c r="B53" s="7"/>
      <c r="C53" s="7"/>
      <c r="D53" s="7"/>
      <c r="E53" s="7"/>
      <c r="F53" s="7"/>
      <c r="G53" s="7"/>
      <c r="H53" s="7"/>
      <c r="I53" s="7"/>
      <c r="J53" s="7"/>
      <c r="K53" s="7"/>
    </row>
  </sheetData>
  <sheetProtection sheet="1" objects="1" scenarios="1" formatColumns="0" formatRows="0"/>
  <mergeCells count="63">
    <mergeCell ref="B49:K49"/>
    <mergeCell ref="B16:C18"/>
    <mergeCell ref="J33:K35"/>
    <mergeCell ref="B40:C41"/>
    <mergeCell ref="B38:C39"/>
    <mergeCell ref="D29:H30"/>
    <mergeCell ref="D31:H32"/>
    <mergeCell ref="D38:H39"/>
    <mergeCell ref="I33:I35"/>
    <mergeCell ref="I40:I41"/>
    <mergeCell ref="I38:I39"/>
    <mergeCell ref="J31:K32"/>
    <mergeCell ref="J29:K30"/>
    <mergeCell ref="J27:K28"/>
    <mergeCell ref="J36:K37"/>
    <mergeCell ref="I36:I37"/>
    <mergeCell ref="J12:K13"/>
    <mergeCell ref="I12:I13"/>
    <mergeCell ref="I21:I22"/>
    <mergeCell ref="B31:C32"/>
    <mergeCell ref="I29:I30"/>
    <mergeCell ref="D14:H15"/>
    <mergeCell ref="I14:I15"/>
    <mergeCell ref="B19:C20"/>
    <mergeCell ref="J25:K26"/>
    <mergeCell ref="B36:C37"/>
    <mergeCell ref="J21:K22"/>
    <mergeCell ref="D25:H26"/>
    <mergeCell ref="I25:I26"/>
    <mergeCell ref="D36:H37"/>
    <mergeCell ref="D33:H35"/>
    <mergeCell ref="B9:C11"/>
    <mergeCell ref="B21:C22"/>
    <mergeCell ref="D16:H18"/>
    <mergeCell ref="B25:C26"/>
    <mergeCell ref="B4:K8"/>
    <mergeCell ref="J9:K11"/>
    <mergeCell ref="D19:H20"/>
    <mergeCell ref="I9:I11"/>
    <mergeCell ref="J14:K15"/>
    <mergeCell ref="D23:H24"/>
    <mergeCell ref="J19:K20"/>
    <mergeCell ref="I23:I24"/>
    <mergeCell ref="D9:H11"/>
    <mergeCell ref="B14:C15"/>
    <mergeCell ref="J23:K24"/>
    <mergeCell ref="D12:H13"/>
    <mergeCell ref="B2:K2"/>
    <mergeCell ref="I19:I20"/>
    <mergeCell ref="B27:C28"/>
    <mergeCell ref="D40:H41"/>
    <mergeCell ref="J38:K39"/>
    <mergeCell ref="B12:C13"/>
    <mergeCell ref="J16:K18"/>
    <mergeCell ref="D27:H28"/>
    <mergeCell ref="D21:H22"/>
    <mergeCell ref="I31:I32"/>
    <mergeCell ref="B33:C35"/>
    <mergeCell ref="I16:I18"/>
    <mergeCell ref="B29:C30"/>
    <mergeCell ref="J40:K41"/>
    <mergeCell ref="B23:C24"/>
    <mergeCell ref="I27:I28"/>
  </mergeCells>
  <hyperlinks>
    <hyperlink ref="B49" r:id="rId1" display="24 GEF Council meeting documents, guidelines, project and program cycle policy 2020 update" xr:uid="{00000000-0004-0000-0C00-000000000000}"/>
  </hyperlinks>
  <pageMargins left="0.25" right="0.25" top="0.75" bottom="0.75" header="0.3" footer="0.3"/>
  <pageSetup paperSize="5"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theme="3" tint="0.499984740745262"/>
  </sheetPr>
  <dimension ref="A1:L29"/>
  <sheetViews>
    <sheetView showGridLines="0" view="pageBreakPreview" zoomScale="90" zoomScaleNormal="100" zoomScaleSheetLayoutView="90" workbookViewId="0">
      <selection activeCell="T10" sqref="T10"/>
    </sheetView>
  </sheetViews>
  <sheetFormatPr defaultColWidth="8.7109375" defaultRowHeight="15" x14ac:dyDescent="0.25"/>
  <cols>
    <col min="1" max="2" width="1.42578125" customWidth="1"/>
    <col min="4" max="4" width="4.5703125" customWidth="1"/>
    <col min="6" max="6" width="7.5703125" customWidth="1"/>
    <col min="7" max="7" width="15.7109375" customWidth="1"/>
    <col min="12" max="12" width="16.28515625" customWidth="1"/>
  </cols>
  <sheetData>
    <row r="1" spans="1:12" x14ac:dyDescent="0.25">
      <c r="A1" s="12"/>
      <c r="B1" s="12"/>
      <c r="C1" s="12"/>
      <c r="D1" s="12"/>
      <c r="E1" s="12"/>
      <c r="F1" s="12"/>
      <c r="G1" s="12"/>
      <c r="H1" s="12"/>
      <c r="I1" s="12"/>
      <c r="J1" s="12"/>
      <c r="K1" s="12"/>
      <c r="L1" s="12"/>
    </row>
    <row r="2" spans="1:12" ht="19.5" customHeight="1" x14ac:dyDescent="0.25">
      <c r="A2" s="12"/>
      <c r="B2" s="12"/>
      <c r="C2" s="205" t="s">
        <v>635</v>
      </c>
      <c r="D2" s="91"/>
      <c r="E2" s="91"/>
      <c r="F2" s="91"/>
      <c r="G2" s="91"/>
      <c r="H2" s="91"/>
      <c r="I2" s="91"/>
      <c r="J2" s="91"/>
      <c r="K2" s="91"/>
      <c r="L2" s="91"/>
    </row>
    <row r="3" spans="1:12" x14ac:dyDescent="0.25">
      <c r="A3" s="12"/>
      <c r="B3" s="12"/>
      <c r="C3" s="15"/>
      <c r="D3" s="15"/>
      <c r="E3" s="15"/>
      <c r="F3" s="15"/>
      <c r="G3" s="15"/>
      <c r="H3" s="15"/>
      <c r="I3" s="15"/>
      <c r="J3" s="15"/>
      <c r="K3" s="15"/>
      <c r="L3" s="15"/>
    </row>
    <row r="4" spans="1:12" ht="14.85" customHeight="1" x14ac:dyDescent="0.25">
      <c r="A4" s="12"/>
      <c r="B4" s="12"/>
      <c r="C4" s="228" t="s">
        <v>636</v>
      </c>
      <c r="D4" s="98"/>
      <c r="E4" s="98"/>
      <c r="F4" s="98"/>
      <c r="G4" s="98"/>
      <c r="H4" s="98"/>
      <c r="I4" s="98"/>
      <c r="J4" s="98"/>
      <c r="K4" s="98"/>
      <c r="L4" s="98"/>
    </row>
    <row r="5" spans="1:12" ht="14.85" customHeight="1" x14ac:dyDescent="0.25">
      <c r="A5" s="12"/>
      <c r="B5" s="12"/>
      <c r="C5" s="128"/>
      <c r="D5" s="91"/>
      <c r="E5" s="91"/>
      <c r="F5" s="91"/>
      <c r="G5" s="91"/>
      <c r="H5" s="91"/>
      <c r="I5" s="91"/>
      <c r="J5" s="91"/>
      <c r="K5" s="91"/>
      <c r="L5" s="91"/>
    </row>
    <row r="6" spans="1:12" ht="17.100000000000001" customHeight="1" x14ac:dyDescent="0.25">
      <c r="A6" s="12"/>
      <c r="B6" s="12"/>
      <c r="C6" s="100"/>
      <c r="D6" s="101"/>
      <c r="E6" s="101"/>
      <c r="F6" s="101"/>
      <c r="G6" s="101"/>
      <c r="H6" s="101"/>
      <c r="I6" s="101"/>
      <c r="J6" s="101"/>
      <c r="K6" s="101"/>
      <c r="L6" s="101"/>
    </row>
    <row r="7" spans="1:12" ht="17.100000000000001" customHeight="1" x14ac:dyDescent="0.25">
      <c r="A7" s="12"/>
      <c r="B7" s="12"/>
      <c r="C7" s="114"/>
      <c r="D7" s="94"/>
      <c r="E7" s="94"/>
      <c r="F7" s="94"/>
      <c r="G7" s="94"/>
      <c r="H7" s="94"/>
      <c r="I7" s="94"/>
      <c r="J7" s="94"/>
      <c r="K7" s="94"/>
      <c r="L7" s="94"/>
    </row>
    <row r="8" spans="1:12" ht="34.5" customHeight="1" x14ac:dyDescent="0.25">
      <c r="A8" s="12"/>
      <c r="B8" s="12"/>
      <c r="C8" s="230" t="s">
        <v>637</v>
      </c>
      <c r="D8" s="99"/>
      <c r="E8" s="229" t="s">
        <v>638</v>
      </c>
      <c r="F8" s="96"/>
      <c r="G8" s="37" t="s">
        <v>639</v>
      </c>
      <c r="H8" s="225" t="s">
        <v>640</v>
      </c>
      <c r="I8" s="226"/>
      <c r="J8" s="226"/>
      <c r="K8" s="226"/>
      <c r="L8" s="227"/>
    </row>
    <row r="9" spans="1:12" ht="68.25" customHeight="1" x14ac:dyDescent="0.25">
      <c r="A9" s="12"/>
      <c r="B9" s="12"/>
      <c r="C9" s="95" t="s">
        <v>641</v>
      </c>
      <c r="D9" s="356"/>
      <c r="E9" s="184" t="s">
        <v>642</v>
      </c>
      <c r="F9" s="357"/>
      <c r="G9" s="358" t="s">
        <v>643</v>
      </c>
      <c r="H9" s="365" t="s">
        <v>644</v>
      </c>
      <c r="I9" s="359"/>
      <c r="J9" s="359"/>
      <c r="K9" s="359"/>
      <c r="L9" s="360"/>
    </row>
    <row r="10" spans="1:12" ht="49.5" customHeight="1" x14ac:dyDescent="0.25">
      <c r="A10" s="12"/>
      <c r="B10" s="12"/>
      <c r="C10" s="95"/>
      <c r="D10" s="356"/>
      <c r="E10" s="184" t="s">
        <v>645</v>
      </c>
      <c r="F10" s="357"/>
      <c r="G10" s="361" t="s">
        <v>646</v>
      </c>
      <c r="H10" s="365" t="s">
        <v>647</v>
      </c>
      <c r="I10" s="359"/>
      <c r="J10" s="359"/>
      <c r="K10" s="359"/>
      <c r="L10" s="360"/>
    </row>
    <row r="11" spans="1:12" ht="62.25" customHeight="1" x14ac:dyDescent="0.25">
      <c r="A11" s="12"/>
      <c r="B11" s="12"/>
      <c r="C11" s="95"/>
      <c r="D11" s="356"/>
      <c r="E11" s="184" t="s">
        <v>648</v>
      </c>
      <c r="F11" s="357"/>
      <c r="G11" s="89" t="s">
        <v>649</v>
      </c>
      <c r="H11" s="366" t="s">
        <v>650</v>
      </c>
      <c r="I11" s="362"/>
      <c r="J11" s="362"/>
      <c r="K11" s="362"/>
      <c r="L11" s="363"/>
    </row>
    <row r="12" spans="1:12" ht="58.5" customHeight="1" x14ac:dyDescent="0.25">
      <c r="A12" s="12"/>
      <c r="B12" s="12"/>
      <c r="C12" s="95"/>
      <c r="D12" s="356"/>
      <c r="E12" s="184" t="s">
        <v>651</v>
      </c>
      <c r="F12" s="357"/>
      <c r="G12" s="361" t="s">
        <v>649</v>
      </c>
      <c r="H12" s="366" t="s">
        <v>652</v>
      </c>
      <c r="I12" s="362"/>
      <c r="J12" s="362"/>
      <c r="K12" s="362"/>
      <c r="L12" s="363"/>
    </row>
    <row r="13" spans="1:12" ht="30.75" customHeight="1" x14ac:dyDescent="0.25">
      <c r="A13" s="12"/>
      <c r="B13" s="12"/>
      <c r="C13" s="95"/>
      <c r="D13" s="356"/>
      <c r="E13" s="184" t="s">
        <v>653</v>
      </c>
      <c r="F13" s="357"/>
      <c r="G13" s="19" t="s">
        <v>654</v>
      </c>
      <c r="H13" s="365" t="s">
        <v>655</v>
      </c>
      <c r="I13" s="359"/>
      <c r="J13" s="359"/>
      <c r="K13" s="359"/>
      <c r="L13" s="360"/>
    </row>
    <row r="14" spans="1:12" ht="17.100000000000001" customHeight="1" x14ac:dyDescent="0.25">
      <c r="A14" s="12"/>
      <c r="B14" s="12"/>
      <c r="C14" s="95"/>
      <c r="D14" s="356"/>
      <c r="E14" s="95"/>
      <c r="F14" s="356"/>
      <c r="G14" s="1"/>
      <c r="H14" s="365"/>
      <c r="I14" s="359"/>
      <c r="J14" s="359"/>
      <c r="K14" s="359"/>
      <c r="L14" s="360"/>
    </row>
    <row r="15" spans="1:12" ht="199.5" customHeight="1" x14ac:dyDescent="0.25">
      <c r="A15" s="12"/>
      <c r="B15" s="12"/>
      <c r="C15" s="95" t="s">
        <v>656</v>
      </c>
      <c r="D15" s="356"/>
      <c r="E15" s="114" t="s">
        <v>657</v>
      </c>
      <c r="F15" s="364"/>
      <c r="G15" s="19" t="s">
        <v>654</v>
      </c>
      <c r="H15" s="366" t="s">
        <v>658</v>
      </c>
      <c r="I15" s="362"/>
      <c r="J15" s="362"/>
      <c r="K15" s="362"/>
      <c r="L15" s="363"/>
    </row>
    <row r="16" spans="1:12" ht="339.75" customHeight="1" x14ac:dyDescent="0.25">
      <c r="A16" s="12"/>
      <c r="B16" s="12"/>
      <c r="C16" s="95" t="s">
        <v>659</v>
      </c>
      <c r="D16" s="356"/>
      <c r="E16" s="244" t="s">
        <v>660</v>
      </c>
      <c r="F16" s="120"/>
      <c r="G16" s="19" t="s">
        <v>654</v>
      </c>
      <c r="H16" s="366" t="s">
        <v>661</v>
      </c>
      <c r="I16" s="362"/>
      <c r="J16" s="362"/>
      <c r="K16" s="362"/>
      <c r="L16" s="363"/>
    </row>
    <row r="17" spans="1:12" ht="17.100000000000001" customHeight="1" x14ac:dyDescent="0.25">
      <c r="A17" s="12"/>
      <c r="B17" s="12"/>
      <c r="C17" s="12"/>
      <c r="D17" s="12"/>
      <c r="E17" s="12"/>
      <c r="F17" s="12"/>
      <c r="G17" s="12"/>
      <c r="H17" s="12"/>
      <c r="I17" s="12"/>
      <c r="J17" s="12"/>
      <c r="K17" s="12"/>
      <c r="L17" s="12"/>
    </row>
    <row r="18" spans="1:12" ht="17.100000000000001" customHeight="1" x14ac:dyDescent="0.25">
      <c r="A18" s="12"/>
      <c r="B18" s="12"/>
      <c r="C18" s="12"/>
      <c r="D18" s="12"/>
      <c r="E18" s="12"/>
      <c r="F18" s="12"/>
      <c r="G18" s="12"/>
      <c r="H18" s="12"/>
      <c r="I18" s="12"/>
      <c r="J18" s="12"/>
      <c r="K18" s="12"/>
      <c r="L18" s="12"/>
    </row>
    <row r="19" spans="1:12" ht="17.100000000000001" customHeight="1" x14ac:dyDescent="0.25">
      <c r="A19" s="12"/>
      <c r="B19" s="12"/>
      <c r="C19" s="12"/>
      <c r="D19" s="12"/>
      <c r="E19" s="12"/>
      <c r="F19" s="12"/>
      <c r="G19" s="12"/>
      <c r="H19" s="12"/>
      <c r="I19" s="12"/>
      <c r="J19" s="12"/>
      <c r="K19" s="12"/>
      <c r="L19" s="12"/>
    </row>
    <row r="20" spans="1:12" ht="17.100000000000001" customHeight="1" x14ac:dyDescent="0.25">
      <c r="A20" s="12"/>
      <c r="B20" s="12"/>
      <c r="C20" s="12"/>
      <c r="D20" s="12"/>
      <c r="E20" s="12"/>
      <c r="F20" s="12"/>
      <c r="G20" s="12"/>
      <c r="H20" s="12"/>
      <c r="I20" s="12"/>
      <c r="J20" s="12"/>
      <c r="K20" s="12"/>
      <c r="L20" s="12"/>
    </row>
    <row r="21" spans="1:12" ht="17.100000000000001" customHeight="1" x14ac:dyDescent="0.25">
      <c r="A21" s="12"/>
      <c r="B21" s="12"/>
      <c r="C21" s="136"/>
      <c r="D21" s="91"/>
      <c r="E21" s="91"/>
      <c r="F21" s="91"/>
      <c r="G21" s="91"/>
      <c r="H21" s="91"/>
      <c r="I21" s="91"/>
      <c r="J21" s="91"/>
      <c r="K21" s="91"/>
      <c r="L21" s="91"/>
    </row>
    <row r="22" spans="1:12" ht="17.100000000000001" customHeight="1" x14ac:dyDescent="0.25">
      <c r="A22" s="12"/>
      <c r="B22" s="12"/>
      <c r="C22" s="91"/>
      <c r="D22" s="91"/>
      <c r="E22" s="91"/>
      <c r="F22" s="91"/>
      <c r="G22" s="91"/>
      <c r="H22" s="91"/>
      <c r="I22" s="91"/>
      <c r="J22" s="91"/>
      <c r="K22" s="91"/>
      <c r="L22" s="91"/>
    </row>
    <row r="23" spans="1:12" ht="17.100000000000001" customHeight="1" x14ac:dyDescent="0.25">
      <c r="A23" s="12"/>
      <c r="B23" s="12"/>
      <c r="C23" s="91"/>
      <c r="D23" s="91"/>
      <c r="E23" s="91"/>
      <c r="F23" s="91"/>
      <c r="G23" s="91"/>
      <c r="H23" s="91"/>
      <c r="I23" s="91"/>
      <c r="J23" s="91"/>
      <c r="K23" s="91"/>
      <c r="L23" s="91"/>
    </row>
    <row r="24" spans="1:12" ht="17.100000000000001" customHeight="1" x14ac:dyDescent="0.25">
      <c r="A24" s="12"/>
      <c r="B24" s="12"/>
      <c r="C24" s="91"/>
      <c r="D24" s="91"/>
      <c r="E24" s="91"/>
      <c r="F24" s="91"/>
      <c r="G24" s="91"/>
      <c r="H24" s="91"/>
      <c r="I24" s="91"/>
      <c r="J24" s="91"/>
      <c r="K24" s="91"/>
      <c r="L24" s="91"/>
    </row>
    <row r="25" spans="1:12" ht="17.100000000000001" customHeight="1" x14ac:dyDescent="0.25">
      <c r="A25" s="12"/>
      <c r="B25" s="12"/>
      <c r="C25" s="91"/>
      <c r="D25" s="91"/>
      <c r="E25" s="91"/>
      <c r="F25" s="91"/>
      <c r="G25" s="91"/>
      <c r="H25" s="91"/>
      <c r="I25" s="91"/>
      <c r="J25" s="91"/>
      <c r="K25" s="91"/>
      <c r="L25" s="91"/>
    </row>
    <row r="26" spans="1:12" ht="17.100000000000001" customHeight="1" x14ac:dyDescent="0.25">
      <c r="A26" s="12"/>
      <c r="B26" s="12"/>
      <c r="C26" s="91"/>
      <c r="D26" s="91"/>
      <c r="E26" s="91"/>
      <c r="F26" s="91"/>
      <c r="G26" s="91"/>
      <c r="H26" s="91"/>
      <c r="I26" s="91"/>
      <c r="J26" s="91"/>
      <c r="K26" s="91"/>
      <c r="L26" s="91"/>
    </row>
    <row r="27" spans="1:12" ht="17.100000000000001" customHeight="1" x14ac:dyDescent="0.25">
      <c r="A27" s="12"/>
      <c r="B27" s="12"/>
      <c r="C27" s="91"/>
      <c r="D27" s="91"/>
      <c r="E27" s="91"/>
      <c r="F27" s="91"/>
      <c r="G27" s="91"/>
      <c r="H27" s="91"/>
      <c r="I27" s="91"/>
      <c r="J27" s="91"/>
      <c r="K27" s="91"/>
      <c r="L27" s="91"/>
    </row>
    <row r="28" spans="1:12" ht="17.100000000000001" customHeight="1" x14ac:dyDescent="0.25">
      <c r="A28" s="12"/>
      <c r="B28" s="12"/>
      <c r="C28" s="91"/>
      <c r="D28" s="91"/>
      <c r="E28" s="91"/>
      <c r="F28" s="91"/>
      <c r="G28" s="91"/>
      <c r="H28" s="91"/>
      <c r="I28" s="91"/>
      <c r="J28" s="91"/>
      <c r="K28" s="91"/>
      <c r="L28" s="91"/>
    </row>
    <row r="29" spans="1:12" ht="17.100000000000001" customHeight="1" x14ac:dyDescent="0.25">
      <c r="A29" s="12"/>
      <c r="B29" s="12"/>
      <c r="C29" s="91"/>
      <c r="D29" s="91"/>
      <c r="E29" s="91"/>
      <c r="F29" s="91"/>
      <c r="G29" s="91"/>
      <c r="H29" s="91"/>
      <c r="I29" s="91"/>
      <c r="J29" s="91"/>
      <c r="K29" s="91"/>
      <c r="L29" s="91"/>
    </row>
  </sheetData>
  <mergeCells count="31">
    <mergeCell ref="E15:F15"/>
    <mergeCell ref="H13:L13"/>
    <mergeCell ref="H15:L15"/>
    <mergeCell ref="H8:L8"/>
    <mergeCell ref="C14:D14"/>
    <mergeCell ref="H9:L9"/>
    <mergeCell ref="C10:D10"/>
    <mergeCell ref="E8:F8"/>
    <mergeCell ref="C8:D8"/>
    <mergeCell ref="C9:D9"/>
    <mergeCell ref="E9:F9"/>
    <mergeCell ref="C11:D11"/>
    <mergeCell ref="E11:F11"/>
    <mergeCell ref="C2:L2"/>
    <mergeCell ref="E13:F13"/>
    <mergeCell ref="C12:D12"/>
    <mergeCell ref="C4:L6"/>
    <mergeCell ref="C7:L7"/>
    <mergeCell ref="H16:L16"/>
    <mergeCell ref="C16:D16"/>
    <mergeCell ref="C21:L29"/>
    <mergeCell ref="H10:L10"/>
    <mergeCell ref="E16:F16"/>
    <mergeCell ref="E12:F12"/>
    <mergeCell ref="E14:F14"/>
    <mergeCell ref="H14:L14"/>
    <mergeCell ref="C13:D13"/>
    <mergeCell ref="H12:L12"/>
    <mergeCell ref="H11:L11"/>
    <mergeCell ref="E10:F10"/>
    <mergeCell ref="C15:D15"/>
  </mergeCells>
  <dataValidations count="1">
    <dataValidation type="list" allowBlank="1" showInputMessage="1" showErrorMessage="1" prompt="Select Profile" sqref="C9:D16" xr:uid="{00000000-0002-0000-0D00-000000000000}">
      <formula1>"Government Institutions, IGOs, NGOs, Private Sector entities, Others "</formula1>
    </dataValidation>
  </dataValidations>
  <pageMargins left="0.25" right="0.25" top="0.75" bottom="0.75" header="0.3" footer="0.3"/>
  <pageSetup paperSize="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tabColor theme="3" tint="0.499984740745262"/>
  </sheetPr>
  <dimension ref="A1:K25"/>
  <sheetViews>
    <sheetView showGridLines="0" view="pageBreakPreview" zoomScale="110" zoomScaleNormal="100" zoomScaleSheetLayoutView="110" workbookViewId="0">
      <selection activeCell="O13" sqref="O13"/>
    </sheetView>
  </sheetViews>
  <sheetFormatPr defaultColWidth="8.7109375" defaultRowHeight="15" x14ac:dyDescent="0.25"/>
  <cols>
    <col min="1" max="1" width="1.42578125" customWidth="1"/>
    <col min="11" max="11" width="53.28515625" customWidth="1"/>
  </cols>
  <sheetData>
    <row r="1" spans="1:11" x14ac:dyDescent="0.25">
      <c r="A1" s="12"/>
      <c r="B1" s="12"/>
      <c r="C1" s="12"/>
      <c r="D1" s="12"/>
      <c r="E1" s="12"/>
      <c r="F1" s="12"/>
      <c r="G1" s="12"/>
      <c r="H1" s="12"/>
      <c r="I1" s="12"/>
      <c r="J1" s="12"/>
      <c r="K1" s="12"/>
    </row>
    <row r="2" spans="1:11" ht="19.5" customHeight="1" x14ac:dyDescent="0.25">
      <c r="A2" s="12"/>
      <c r="B2" s="205" t="s">
        <v>662</v>
      </c>
      <c r="C2" s="91"/>
      <c r="D2" s="91"/>
      <c r="E2" s="91"/>
      <c r="F2" s="91"/>
      <c r="G2" s="91"/>
      <c r="H2" s="91"/>
      <c r="I2" s="91"/>
      <c r="J2" s="91"/>
      <c r="K2" s="91"/>
    </row>
    <row r="3" spans="1:11" x14ac:dyDescent="0.25">
      <c r="A3" s="12"/>
      <c r="B3" s="15"/>
      <c r="C3" s="15"/>
      <c r="D3" s="15"/>
      <c r="E3" s="15"/>
      <c r="F3" s="15"/>
      <c r="G3" s="15"/>
      <c r="H3" s="15"/>
      <c r="I3" s="15"/>
      <c r="J3" s="15"/>
      <c r="K3" s="15"/>
    </row>
    <row r="4" spans="1:11" ht="14.85" customHeight="1" x14ac:dyDescent="0.25">
      <c r="A4" s="12"/>
      <c r="B4" s="234" t="s">
        <v>663</v>
      </c>
      <c r="C4" s="98"/>
      <c r="D4" s="98"/>
      <c r="E4" s="98"/>
      <c r="F4" s="98"/>
      <c r="G4" s="98"/>
      <c r="H4" s="98"/>
      <c r="I4" s="98"/>
      <c r="J4" s="98"/>
      <c r="K4" s="99"/>
    </row>
    <row r="5" spans="1:11" ht="25.5" customHeight="1" x14ac:dyDescent="0.25">
      <c r="A5" s="12"/>
      <c r="B5" s="100"/>
      <c r="C5" s="101"/>
      <c r="D5" s="101"/>
      <c r="E5" s="101"/>
      <c r="F5" s="101"/>
      <c r="G5" s="101"/>
      <c r="H5" s="101"/>
      <c r="I5" s="101"/>
      <c r="J5" s="101"/>
      <c r="K5" s="102"/>
    </row>
    <row r="6" spans="1:11" ht="17.100000000000001" customHeight="1" x14ac:dyDescent="0.25">
      <c r="A6" s="12"/>
      <c r="B6" s="231" t="s">
        <v>664</v>
      </c>
      <c r="C6" s="98"/>
      <c r="D6" s="99"/>
      <c r="E6" s="231" t="s">
        <v>665</v>
      </c>
      <c r="F6" s="233" t="s">
        <v>666</v>
      </c>
      <c r="G6" s="98"/>
      <c r="H6" s="98"/>
      <c r="I6" s="98"/>
      <c r="J6" s="98"/>
      <c r="K6" s="99"/>
    </row>
    <row r="7" spans="1:11" ht="17.100000000000001" customHeight="1" x14ac:dyDescent="0.25">
      <c r="A7" s="12"/>
      <c r="B7" s="100"/>
      <c r="C7" s="101"/>
      <c r="D7" s="102"/>
      <c r="E7" s="103"/>
      <c r="F7" s="100"/>
      <c r="G7" s="101"/>
      <c r="H7" s="101"/>
      <c r="I7" s="101"/>
      <c r="J7" s="101"/>
      <c r="K7" s="102"/>
    </row>
    <row r="8" spans="1:11" ht="14.85" customHeight="1" x14ac:dyDescent="0.25">
      <c r="A8" s="12"/>
      <c r="B8" s="232" t="s">
        <v>667</v>
      </c>
      <c r="C8" s="98"/>
      <c r="D8" s="99"/>
      <c r="E8" s="97" t="s">
        <v>84</v>
      </c>
      <c r="F8" s="97" t="s">
        <v>668</v>
      </c>
      <c r="G8" s="98"/>
      <c r="H8" s="98"/>
      <c r="I8" s="98"/>
      <c r="J8" s="98"/>
      <c r="K8" s="99"/>
    </row>
    <row r="9" spans="1:11" ht="17.100000000000001" customHeight="1" x14ac:dyDescent="0.25">
      <c r="A9" s="12"/>
      <c r="B9" s="128"/>
      <c r="C9" s="91"/>
      <c r="D9" s="129"/>
      <c r="E9" s="207"/>
      <c r="F9" s="128"/>
      <c r="G9" s="91"/>
      <c r="H9" s="91"/>
      <c r="I9" s="91"/>
      <c r="J9" s="91"/>
      <c r="K9" s="129"/>
    </row>
    <row r="10" spans="1:11" ht="17.100000000000001" customHeight="1" x14ac:dyDescent="0.25">
      <c r="A10" s="12"/>
      <c r="B10" s="128"/>
      <c r="C10" s="91"/>
      <c r="D10" s="129"/>
      <c r="E10" s="207"/>
      <c r="F10" s="128"/>
      <c r="G10" s="91"/>
      <c r="H10" s="91"/>
      <c r="I10" s="91"/>
      <c r="J10" s="91"/>
      <c r="K10" s="129"/>
    </row>
    <row r="11" spans="1:11" ht="19.350000000000001" customHeight="1" x14ac:dyDescent="0.25">
      <c r="A11" s="12"/>
      <c r="B11" s="100"/>
      <c r="C11" s="101"/>
      <c r="D11" s="102"/>
      <c r="E11" s="103"/>
      <c r="F11" s="100"/>
      <c r="G11" s="101"/>
      <c r="H11" s="101"/>
      <c r="I11" s="101"/>
      <c r="J11" s="101"/>
      <c r="K11" s="102"/>
    </row>
    <row r="12" spans="1:11" ht="14.85" customHeight="1" x14ac:dyDescent="0.25">
      <c r="A12" s="12"/>
      <c r="B12" s="232" t="s">
        <v>669</v>
      </c>
      <c r="C12" s="98"/>
      <c r="D12" s="99"/>
      <c r="E12" s="97" t="s">
        <v>84</v>
      </c>
      <c r="F12" s="97" t="s">
        <v>670</v>
      </c>
      <c r="G12" s="98"/>
      <c r="H12" s="98"/>
      <c r="I12" s="98"/>
      <c r="J12" s="98"/>
      <c r="K12" s="99"/>
    </row>
    <row r="13" spans="1:11" ht="17.100000000000001" customHeight="1" x14ac:dyDescent="0.25">
      <c r="A13" s="12"/>
      <c r="B13" s="128"/>
      <c r="C13" s="91"/>
      <c r="D13" s="129"/>
      <c r="E13" s="207"/>
      <c r="F13" s="128"/>
      <c r="G13" s="91"/>
      <c r="H13" s="91"/>
      <c r="I13" s="91"/>
      <c r="J13" s="91"/>
      <c r="K13" s="129"/>
    </row>
    <row r="14" spans="1:11" ht="14.1" customHeight="1" x14ac:dyDescent="0.25">
      <c r="A14" s="12"/>
      <c r="B14" s="128"/>
      <c r="C14" s="91"/>
      <c r="D14" s="129"/>
      <c r="E14" s="207"/>
      <c r="F14" s="128"/>
      <c r="G14" s="91"/>
      <c r="H14" s="91"/>
      <c r="I14" s="91"/>
      <c r="J14" s="91"/>
      <c r="K14" s="129"/>
    </row>
    <row r="15" spans="1:11" ht="14.85" customHeight="1" x14ac:dyDescent="0.25">
      <c r="A15" s="12"/>
      <c r="B15" s="100"/>
      <c r="C15" s="101"/>
      <c r="D15" s="102"/>
      <c r="E15" s="103"/>
      <c r="F15" s="100"/>
      <c r="G15" s="101"/>
      <c r="H15" s="101"/>
      <c r="I15" s="101"/>
      <c r="J15" s="101"/>
      <c r="K15" s="102"/>
    </row>
    <row r="16" spans="1:11" ht="14.85" customHeight="1" x14ac:dyDescent="0.25">
      <c r="A16" s="12"/>
      <c r="B16" s="232" t="s">
        <v>671</v>
      </c>
      <c r="C16" s="98"/>
      <c r="D16" s="99"/>
      <c r="E16" s="97" t="s">
        <v>84</v>
      </c>
      <c r="F16" s="97" t="s">
        <v>672</v>
      </c>
      <c r="G16" s="98"/>
      <c r="H16" s="98"/>
      <c r="I16" s="98"/>
      <c r="J16" s="98"/>
      <c r="K16" s="99"/>
    </row>
    <row r="17" spans="1:11" ht="17.100000000000001" customHeight="1" x14ac:dyDescent="0.25">
      <c r="A17" s="12"/>
      <c r="B17" s="128"/>
      <c r="C17" s="91"/>
      <c r="D17" s="129"/>
      <c r="E17" s="207"/>
      <c r="F17" s="128"/>
      <c r="G17" s="91"/>
      <c r="H17" s="91"/>
      <c r="I17" s="91"/>
      <c r="J17" s="91"/>
      <c r="K17" s="129"/>
    </row>
    <row r="18" spans="1:11" ht="17.100000000000001" customHeight="1" x14ac:dyDescent="0.25">
      <c r="A18" s="12"/>
      <c r="B18" s="128"/>
      <c r="C18" s="91"/>
      <c r="D18" s="129"/>
      <c r="E18" s="207"/>
      <c r="F18" s="128"/>
      <c r="G18" s="91"/>
      <c r="H18" s="91"/>
      <c r="I18" s="91"/>
      <c r="J18" s="91"/>
      <c r="K18" s="129"/>
    </row>
    <row r="19" spans="1:11" ht="69.599999999999994" customHeight="1" x14ac:dyDescent="0.25">
      <c r="A19" s="12"/>
      <c r="B19" s="100"/>
      <c r="C19" s="101"/>
      <c r="D19" s="102"/>
      <c r="E19" s="103"/>
      <c r="F19" s="100"/>
      <c r="G19" s="101"/>
      <c r="H19" s="101"/>
      <c r="I19" s="101"/>
      <c r="J19" s="101"/>
      <c r="K19" s="102"/>
    </row>
    <row r="20" spans="1:11" ht="14.85" customHeight="1" x14ac:dyDescent="0.25">
      <c r="A20" s="12"/>
      <c r="B20" s="95" t="s">
        <v>673</v>
      </c>
      <c r="C20" s="98"/>
      <c r="D20" s="99"/>
      <c r="E20" s="97" t="s">
        <v>84</v>
      </c>
      <c r="F20" s="104" t="s">
        <v>674</v>
      </c>
      <c r="G20" s="108"/>
      <c r="H20" s="108"/>
      <c r="I20" s="108"/>
      <c r="J20" s="108"/>
      <c r="K20" s="109"/>
    </row>
    <row r="21" spans="1:11" ht="17.100000000000001" customHeight="1" x14ac:dyDescent="0.25">
      <c r="A21" s="12"/>
      <c r="B21" s="128"/>
      <c r="C21" s="91"/>
      <c r="D21" s="129"/>
      <c r="E21" s="207"/>
      <c r="F21" s="137"/>
      <c r="G21" s="140"/>
      <c r="H21" s="140"/>
      <c r="I21" s="140"/>
      <c r="J21" s="140"/>
      <c r="K21" s="138"/>
    </row>
    <row r="22" spans="1:11" ht="17.100000000000001" customHeight="1" x14ac:dyDescent="0.25">
      <c r="A22" s="12"/>
      <c r="B22" s="128"/>
      <c r="C22" s="91"/>
      <c r="D22" s="129"/>
      <c r="E22" s="207"/>
      <c r="F22" s="137"/>
      <c r="G22" s="140"/>
      <c r="H22" s="140"/>
      <c r="I22" s="140"/>
      <c r="J22" s="140"/>
      <c r="K22" s="138"/>
    </row>
    <row r="23" spans="1:11" ht="34.5" customHeight="1" x14ac:dyDescent="0.25">
      <c r="A23" s="12"/>
      <c r="B23" s="100"/>
      <c r="C23" s="101"/>
      <c r="D23" s="102"/>
      <c r="E23" s="103"/>
      <c r="F23" s="110"/>
      <c r="G23" s="111"/>
      <c r="H23" s="111"/>
      <c r="I23" s="111"/>
      <c r="J23" s="111"/>
      <c r="K23" s="112"/>
    </row>
    <row r="24" spans="1:11" ht="17.100000000000001" customHeight="1" x14ac:dyDescent="0.25">
      <c r="A24" s="12"/>
      <c r="B24" s="12"/>
      <c r="C24" s="12"/>
      <c r="D24" s="12"/>
      <c r="E24" s="12"/>
      <c r="F24" s="12"/>
      <c r="G24" s="12"/>
      <c r="H24" s="12"/>
      <c r="I24" s="12"/>
      <c r="J24" s="12"/>
      <c r="K24" s="12"/>
    </row>
    <row r="25" spans="1:11" ht="17.100000000000001" customHeight="1" x14ac:dyDescent="0.25">
      <c r="A25" s="12"/>
      <c r="B25" s="12"/>
      <c r="C25" s="12"/>
      <c r="D25" s="12"/>
      <c r="E25" s="12"/>
      <c r="F25" s="12"/>
      <c r="G25" s="12"/>
      <c r="H25" s="12"/>
      <c r="I25" s="12"/>
      <c r="J25" s="12"/>
      <c r="K25" s="12"/>
    </row>
  </sheetData>
  <sheetProtection sheet="1" objects="1" scenarios="1" formatColumns="0" formatRows="0"/>
  <mergeCells count="17">
    <mergeCell ref="F12:K15"/>
    <mergeCell ref="E6:E7"/>
    <mergeCell ref="E16:E19"/>
    <mergeCell ref="B2:K2"/>
    <mergeCell ref="B20:D23"/>
    <mergeCell ref="B12:D15"/>
    <mergeCell ref="B8:D11"/>
    <mergeCell ref="F8:K11"/>
    <mergeCell ref="F20:K23"/>
    <mergeCell ref="F16:K19"/>
    <mergeCell ref="B6:D7"/>
    <mergeCell ref="B16:D19"/>
    <mergeCell ref="F6:K7"/>
    <mergeCell ref="B4:K5"/>
    <mergeCell ref="E8:E11"/>
    <mergeCell ref="E12:E15"/>
    <mergeCell ref="E20:E23"/>
  </mergeCells>
  <dataValidations count="1">
    <dataValidation type="list" allowBlank="1" showInputMessage="1" showErrorMessage="1" prompt="Select Yes or No" sqref="E8:E23" xr:uid="{00000000-0002-0000-0E00-000000000000}">
      <formula1>"Yes, No"</formula1>
    </dataValidation>
  </dataValidations>
  <pageMargins left="0.23622047244094491" right="0.23622047244094491" top="0.74803149606299213" bottom="0.74803149606299213" header="0.31496062992125984" footer="0.31496062992125984"/>
  <pageSetup paperSize="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theme="3" tint="0.499984740745262"/>
  </sheetPr>
  <dimension ref="A1:K60"/>
  <sheetViews>
    <sheetView showGridLines="0" view="pageBreakPreview" zoomScaleNormal="100" zoomScaleSheetLayoutView="100" workbookViewId="0">
      <selection activeCell="R9" sqref="R9"/>
    </sheetView>
  </sheetViews>
  <sheetFormatPr defaultColWidth="8.7109375" defaultRowHeight="15" x14ac:dyDescent="0.25"/>
  <cols>
    <col min="1" max="1" width="1.7109375" customWidth="1"/>
    <col min="11" max="11" width="38" customWidth="1"/>
  </cols>
  <sheetData>
    <row r="1" spans="1:11" x14ac:dyDescent="0.25">
      <c r="A1" s="12"/>
      <c r="B1" s="12"/>
      <c r="C1" s="12"/>
      <c r="D1" s="12"/>
      <c r="E1" s="12"/>
      <c r="F1" s="12"/>
      <c r="G1" s="12"/>
      <c r="H1" s="12"/>
      <c r="I1" s="12"/>
      <c r="J1" s="12"/>
      <c r="K1" s="12"/>
    </row>
    <row r="2" spans="1:11" ht="19.5" customHeight="1" x14ac:dyDescent="0.25">
      <c r="A2" s="12"/>
      <c r="B2" s="205" t="s">
        <v>675</v>
      </c>
      <c r="C2" s="91"/>
      <c r="D2" s="91"/>
      <c r="E2" s="91"/>
      <c r="F2" s="91"/>
      <c r="G2" s="91"/>
      <c r="H2" s="91"/>
      <c r="I2" s="91"/>
      <c r="J2" s="91"/>
      <c r="K2" s="91"/>
    </row>
    <row r="3" spans="1:11" ht="17.100000000000001" customHeight="1" x14ac:dyDescent="0.25">
      <c r="A3" s="12"/>
      <c r="B3" s="15"/>
      <c r="C3" s="15"/>
      <c r="D3" s="15"/>
      <c r="E3" s="15"/>
      <c r="F3" s="15"/>
      <c r="G3" s="15"/>
      <c r="H3" s="15"/>
      <c r="I3" s="15"/>
      <c r="J3" s="15"/>
      <c r="K3" s="15"/>
    </row>
    <row r="4" spans="1:11" ht="14.85" customHeight="1" x14ac:dyDescent="0.25">
      <c r="A4" s="12"/>
      <c r="B4" s="373" t="s">
        <v>676</v>
      </c>
      <c r="C4" s="374"/>
      <c r="D4" s="374"/>
      <c r="E4" s="374"/>
      <c r="F4" s="374"/>
      <c r="G4" s="374"/>
      <c r="H4" s="374"/>
      <c r="I4" s="374"/>
      <c r="J4" s="374"/>
      <c r="K4" s="375"/>
    </row>
    <row r="5" spans="1:11" ht="24" customHeight="1" x14ac:dyDescent="0.25">
      <c r="A5" s="12"/>
      <c r="B5" s="376"/>
      <c r="C5" s="377"/>
      <c r="D5" s="377"/>
      <c r="E5" s="377"/>
      <c r="F5" s="377"/>
      <c r="G5" s="377"/>
      <c r="H5" s="377"/>
      <c r="I5" s="377"/>
      <c r="J5" s="377"/>
      <c r="K5" s="378"/>
    </row>
    <row r="6" spans="1:11" ht="17.25" customHeight="1" x14ac:dyDescent="0.25">
      <c r="A6" s="12"/>
      <c r="B6" s="97" t="s">
        <v>677</v>
      </c>
      <c r="C6" s="98"/>
      <c r="D6" s="99"/>
      <c r="E6" s="209" t="s">
        <v>678</v>
      </c>
      <c r="F6" s="239"/>
      <c r="G6" s="239"/>
      <c r="H6" s="239"/>
      <c r="I6" s="239"/>
      <c r="J6" s="239"/>
      <c r="K6" s="240"/>
    </row>
    <row r="7" spans="1:11" ht="35.25" customHeight="1" x14ac:dyDescent="0.25">
      <c r="A7" s="12"/>
      <c r="B7" s="100"/>
      <c r="C7" s="101"/>
      <c r="D7" s="102"/>
      <c r="E7" s="241"/>
      <c r="F7" s="242"/>
      <c r="G7" s="242"/>
      <c r="H7" s="242"/>
      <c r="I7" s="242"/>
      <c r="J7" s="242"/>
      <c r="K7" s="243"/>
    </row>
    <row r="8" spans="1:11" ht="96" customHeight="1" x14ac:dyDescent="0.25">
      <c r="A8" s="12"/>
      <c r="B8" s="244" t="s">
        <v>679</v>
      </c>
      <c r="C8" s="98"/>
      <c r="D8" s="99"/>
      <c r="E8" s="367"/>
      <c r="F8" s="368"/>
      <c r="G8" s="368"/>
      <c r="H8" s="368"/>
      <c r="I8" s="368"/>
      <c r="J8" s="368"/>
      <c r="K8" s="368"/>
    </row>
    <row r="9" spans="1:11" ht="12.6" customHeight="1" x14ac:dyDescent="0.25">
      <c r="A9" s="12"/>
      <c r="B9" s="100"/>
      <c r="C9" s="101"/>
      <c r="D9" s="102"/>
      <c r="E9" s="368"/>
      <c r="F9" s="368"/>
      <c r="G9" s="368"/>
      <c r="H9" s="368"/>
      <c r="I9" s="368"/>
      <c r="J9" s="368"/>
      <c r="K9" s="368"/>
    </row>
    <row r="10" spans="1:11" ht="14.85" customHeight="1" x14ac:dyDescent="0.25">
      <c r="A10" s="12"/>
      <c r="B10" s="236" t="s">
        <v>680</v>
      </c>
      <c r="C10" s="98"/>
      <c r="D10" s="99"/>
      <c r="E10" s="104" t="s">
        <v>681</v>
      </c>
      <c r="F10" s="369"/>
      <c r="G10" s="369"/>
      <c r="H10" s="369"/>
      <c r="I10" s="369"/>
      <c r="J10" s="369"/>
      <c r="K10" s="369"/>
    </row>
    <row r="11" spans="1:11" ht="14.85" customHeight="1" x14ac:dyDescent="0.25">
      <c r="A11" s="12"/>
      <c r="B11" s="128"/>
      <c r="C11" s="91"/>
      <c r="D11" s="129"/>
      <c r="E11" s="369"/>
      <c r="F11" s="369"/>
      <c r="G11" s="369"/>
      <c r="H11" s="369"/>
      <c r="I11" s="369"/>
      <c r="J11" s="369"/>
      <c r="K11" s="369"/>
    </row>
    <row r="12" spans="1:11" ht="17.100000000000001" customHeight="1" x14ac:dyDescent="0.25">
      <c r="A12" s="12"/>
      <c r="B12" s="128"/>
      <c r="C12" s="91"/>
      <c r="D12" s="129"/>
      <c r="E12" s="369"/>
      <c r="F12" s="369"/>
      <c r="G12" s="369"/>
      <c r="H12" s="369"/>
      <c r="I12" s="369"/>
      <c r="J12" s="369"/>
      <c r="K12" s="369"/>
    </row>
    <row r="13" spans="1:11" ht="66.75" customHeight="1" x14ac:dyDescent="0.25">
      <c r="A13" s="12"/>
      <c r="B13" s="100"/>
      <c r="C13" s="101"/>
      <c r="D13" s="102"/>
      <c r="E13" s="369"/>
      <c r="F13" s="369"/>
      <c r="G13" s="369"/>
      <c r="H13" s="369"/>
      <c r="I13" s="369"/>
      <c r="J13" s="369"/>
      <c r="K13" s="369"/>
    </row>
    <row r="14" spans="1:11" ht="68.25" customHeight="1" x14ac:dyDescent="0.25">
      <c r="A14" s="12"/>
      <c r="B14" s="235" t="s">
        <v>682</v>
      </c>
      <c r="C14" s="98"/>
      <c r="D14" s="99"/>
      <c r="E14" s="244" t="s">
        <v>683</v>
      </c>
      <c r="F14" s="370"/>
      <c r="G14" s="370"/>
      <c r="H14" s="370"/>
      <c r="I14" s="370"/>
      <c r="J14" s="370"/>
      <c r="K14" s="370"/>
    </row>
    <row r="15" spans="1:11" ht="17.100000000000001" customHeight="1" x14ac:dyDescent="0.25">
      <c r="A15" s="12"/>
      <c r="B15" s="128"/>
      <c r="C15" s="91"/>
      <c r="D15" s="129"/>
      <c r="E15" s="370"/>
      <c r="F15" s="370"/>
      <c r="G15" s="370"/>
      <c r="H15" s="370"/>
      <c r="I15" s="370"/>
      <c r="J15" s="370"/>
      <c r="K15" s="370"/>
    </row>
    <row r="16" spans="1:11" ht="17.100000000000001" hidden="1" customHeight="1" x14ac:dyDescent="0.25">
      <c r="A16" s="12"/>
      <c r="B16" s="128"/>
      <c r="C16" s="91"/>
      <c r="D16" s="129"/>
      <c r="E16" s="370"/>
      <c r="F16" s="370"/>
      <c r="G16" s="370"/>
      <c r="H16" s="370"/>
      <c r="I16" s="370"/>
      <c r="J16" s="370"/>
      <c r="K16" s="370"/>
    </row>
    <row r="17" spans="1:11" ht="17.100000000000001" hidden="1" customHeight="1" x14ac:dyDescent="0.25">
      <c r="A17" s="12"/>
      <c r="B17" s="128"/>
      <c r="C17" s="91"/>
      <c r="D17" s="129"/>
      <c r="E17" s="370"/>
      <c r="F17" s="370"/>
      <c r="G17" s="370"/>
      <c r="H17" s="370"/>
      <c r="I17" s="370"/>
      <c r="J17" s="370"/>
      <c r="K17" s="370"/>
    </row>
    <row r="18" spans="1:11" ht="17.100000000000001" hidden="1" customHeight="1" x14ac:dyDescent="0.25">
      <c r="A18" s="12"/>
      <c r="B18" s="128"/>
      <c r="C18" s="91"/>
      <c r="D18" s="129"/>
      <c r="E18" s="370"/>
      <c r="F18" s="370"/>
      <c r="G18" s="370"/>
      <c r="H18" s="370"/>
      <c r="I18" s="370"/>
      <c r="J18" s="370"/>
      <c r="K18" s="370"/>
    </row>
    <row r="19" spans="1:11" ht="17.100000000000001" hidden="1" customHeight="1" x14ac:dyDescent="0.25">
      <c r="A19" s="12"/>
      <c r="B19" s="100"/>
      <c r="C19" s="101"/>
      <c r="D19" s="102"/>
      <c r="E19" s="370"/>
      <c r="F19" s="370"/>
      <c r="G19" s="370"/>
      <c r="H19" s="370"/>
      <c r="I19" s="370"/>
      <c r="J19" s="370"/>
      <c r="K19" s="370"/>
    </row>
    <row r="20" spans="1:11" ht="14.85" customHeight="1" x14ac:dyDescent="0.25">
      <c r="A20" s="12"/>
      <c r="B20" s="117" t="s">
        <v>684</v>
      </c>
      <c r="C20" s="98"/>
      <c r="D20" s="98"/>
      <c r="E20" s="97" t="s">
        <v>678</v>
      </c>
      <c r="F20" s="370"/>
      <c r="G20" s="370"/>
      <c r="H20" s="370"/>
      <c r="I20" s="370"/>
      <c r="J20" s="370"/>
      <c r="K20" s="370"/>
    </row>
    <row r="21" spans="1:11" ht="17.100000000000001" customHeight="1" x14ac:dyDescent="0.25">
      <c r="A21" s="12"/>
      <c r="B21" s="128"/>
      <c r="C21" s="91"/>
      <c r="D21" s="91"/>
      <c r="E21" s="370"/>
      <c r="F21" s="370"/>
      <c r="G21" s="370"/>
      <c r="H21" s="370"/>
      <c r="I21" s="370"/>
      <c r="J21" s="370"/>
      <c r="K21" s="370"/>
    </row>
    <row r="22" spans="1:11" ht="17.100000000000001" customHeight="1" x14ac:dyDescent="0.25">
      <c r="A22" s="12"/>
      <c r="B22" s="128"/>
      <c r="C22" s="91"/>
      <c r="D22" s="91"/>
      <c r="E22" s="370"/>
      <c r="F22" s="370"/>
      <c r="G22" s="370"/>
      <c r="H22" s="370"/>
      <c r="I22" s="370"/>
      <c r="J22" s="370"/>
      <c r="K22" s="370"/>
    </row>
    <row r="23" spans="1:11" ht="58.35" customHeight="1" x14ac:dyDescent="0.25">
      <c r="A23" s="12"/>
      <c r="B23" s="105" t="s">
        <v>685</v>
      </c>
      <c r="C23" s="98"/>
      <c r="D23" s="98"/>
      <c r="E23" s="236" t="s">
        <v>686</v>
      </c>
      <c r="F23" s="370"/>
      <c r="G23" s="370"/>
      <c r="H23" s="370"/>
      <c r="I23" s="370"/>
      <c r="J23" s="370"/>
      <c r="K23" s="370"/>
    </row>
    <row r="24" spans="1:11" ht="17.100000000000001" customHeight="1" x14ac:dyDescent="0.25">
      <c r="A24" s="12"/>
      <c r="B24" s="128"/>
      <c r="C24" s="91"/>
      <c r="D24" s="91"/>
      <c r="E24" s="370"/>
      <c r="F24" s="370"/>
      <c r="G24" s="370"/>
      <c r="H24" s="370"/>
      <c r="I24" s="370"/>
      <c r="J24" s="370"/>
      <c r="K24" s="370"/>
    </row>
    <row r="25" spans="1:11" ht="17.100000000000001" customHeight="1" x14ac:dyDescent="0.25">
      <c r="A25" s="12"/>
      <c r="B25" s="128"/>
      <c r="C25" s="91"/>
      <c r="D25" s="91"/>
      <c r="E25" s="370"/>
      <c r="F25" s="370"/>
      <c r="G25" s="370"/>
      <c r="H25" s="370"/>
      <c r="I25" s="370"/>
      <c r="J25" s="370"/>
      <c r="K25" s="370"/>
    </row>
    <row r="26" spans="1:11" ht="17.100000000000001" customHeight="1" x14ac:dyDescent="0.25">
      <c r="A26" s="12"/>
      <c r="B26" s="128"/>
      <c r="C26" s="91"/>
      <c r="D26" s="91"/>
      <c r="E26" s="370"/>
      <c r="F26" s="370"/>
      <c r="G26" s="370"/>
      <c r="H26" s="370"/>
      <c r="I26" s="370"/>
      <c r="J26" s="370"/>
      <c r="K26" s="370"/>
    </row>
    <row r="27" spans="1:11" ht="17.100000000000001" customHeight="1" x14ac:dyDescent="0.25">
      <c r="A27" s="12"/>
      <c r="B27" s="128"/>
      <c r="C27" s="91"/>
      <c r="D27" s="91"/>
      <c r="E27" s="370"/>
      <c r="F27" s="370"/>
      <c r="G27" s="370"/>
      <c r="H27" s="370"/>
      <c r="I27" s="370"/>
      <c r="J27" s="370"/>
      <c r="K27" s="370"/>
    </row>
    <row r="28" spans="1:11" ht="17.100000000000001" hidden="1" customHeight="1" x14ac:dyDescent="0.25">
      <c r="A28" s="12"/>
      <c r="B28" s="128"/>
      <c r="C28" s="91"/>
      <c r="D28" s="91"/>
      <c r="E28" s="370"/>
      <c r="F28" s="370"/>
      <c r="G28" s="370"/>
      <c r="H28" s="370"/>
      <c r="I28" s="370"/>
      <c r="J28" s="370"/>
      <c r="K28" s="370"/>
    </row>
    <row r="29" spans="1:11" ht="14.85" customHeight="1" x14ac:dyDescent="0.25">
      <c r="A29" s="12"/>
      <c r="B29" s="97" t="s">
        <v>687</v>
      </c>
      <c r="C29" s="98"/>
      <c r="D29" s="99"/>
      <c r="E29" s="209" t="s">
        <v>688</v>
      </c>
      <c r="F29" s="371"/>
      <c r="G29" s="371"/>
      <c r="H29" s="371"/>
      <c r="I29" s="371"/>
      <c r="J29" s="371"/>
      <c r="K29" s="371"/>
    </row>
    <row r="30" spans="1:11" ht="14.85" customHeight="1" x14ac:dyDescent="0.25">
      <c r="A30" s="12"/>
      <c r="B30" s="128"/>
      <c r="C30" s="91"/>
      <c r="D30" s="129"/>
      <c r="E30" s="371"/>
      <c r="F30" s="371"/>
      <c r="G30" s="371"/>
      <c r="H30" s="371"/>
      <c r="I30" s="371"/>
      <c r="J30" s="371"/>
      <c r="K30" s="371"/>
    </row>
    <row r="31" spans="1:11" ht="14.85" customHeight="1" x14ac:dyDescent="0.25">
      <c r="A31" s="12"/>
      <c r="B31" s="128"/>
      <c r="C31" s="91"/>
      <c r="D31" s="129"/>
      <c r="E31" s="371"/>
      <c r="F31" s="371"/>
      <c r="G31" s="371"/>
      <c r="H31" s="371"/>
      <c r="I31" s="371"/>
      <c r="J31" s="371"/>
      <c r="K31" s="371"/>
    </row>
    <row r="32" spans="1:11" ht="14.85" customHeight="1" x14ac:dyDescent="0.25">
      <c r="A32" s="12"/>
      <c r="B32" s="128"/>
      <c r="C32" s="91"/>
      <c r="D32" s="129"/>
      <c r="E32" s="371"/>
      <c r="F32" s="371"/>
      <c r="G32" s="371"/>
      <c r="H32" s="371"/>
      <c r="I32" s="371"/>
      <c r="J32" s="371"/>
      <c r="K32" s="371"/>
    </row>
    <row r="33" spans="1:11" ht="14.85" customHeight="1" x14ac:dyDescent="0.25">
      <c r="A33" s="12"/>
      <c r="B33" s="128"/>
      <c r="C33" s="91"/>
      <c r="D33" s="129"/>
      <c r="E33" s="371"/>
      <c r="F33" s="371"/>
      <c r="G33" s="371"/>
      <c r="H33" s="371"/>
      <c r="I33" s="371"/>
      <c r="J33" s="371"/>
      <c r="K33" s="371"/>
    </row>
    <row r="34" spans="1:11" ht="14.85" customHeight="1" x14ac:dyDescent="0.25">
      <c r="A34" s="12"/>
      <c r="B34" s="128"/>
      <c r="C34" s="91"/>
      <c r="D34" s="129"/>
      <c r="E34" s="371"/>
      <c r="F34" s="371"/>
      <c r="G34" s="371"/>
      <c r="H34" s="371"/>
      <c r="I34" s="371"/>
      <c r="J34" s="371"/>
      <c r="K34" s="371"/>
    </row>
    <row r="35" spans="1:11" ht="14.85" customHeight="1" x14ac:dyDescent="0.25">
      <c r="A35" s="12"/>
      <c r="B35" s="128"/>
      <c r="C35" s="91"/>
      <c r="D35" s="129"/>
      <c r="E35" s="371"/>
      <c r="F35" s="371"/>
      <c r="G35" s="371"/>
      <c r="H35" s="371"/>
      <c r="I35" s="371"/>
      <c r="J35" s="371"/>
      <c r="K35" s="371"/>
    </row>
    <row r="36" spans="1:11" ht="14.85" customHeight="1" x14ac:dyDescent="0.25">
      <c r="A36" s="12"/>
      <c r="B36" s="128"/>
      <c r="C36" s="91"/>
      <c r="D36" s="129"/>
      <c r="E36" s="371"/>
      <c r="F36" s="371"/>
      <c r="G36" s="371"/>
      <c r="H36" s="371"/>
      <c r="I36" s="371"/>
      <c r="J36" s="371"/>
      <c r="K36" s="371"/>
    </row>
    <row r="37" spans="1:11" ht="17.100000000000001" customHeight="1" x14ac:dyDescent="0.25">
      <c r="A37" s="12"/>
      <c r="B37" s="128"/>
      <c r="C37" s="91"/>
      <c r="D37" s="129"/>
      <c r="E37" s="371"/>
      <c r="F37" s="371"/>
      <c r="G37" s="371"/>
      <c r="H37" s="371"/>
      <c r="I37" s="371"/>
      <c r="J37" s="371"/>
      <c r="K37" s="371"/>
    </row>
    <row r="38" spans="1:11" ht="17.100000000000001" customHeight="1" x14ac:dyDescent="0.25">
      <c r="A38" s="12"/>
      <c r="B38" s="128"/>
      <c r="C38" s="91"/>
      <c r="D38" s="129"/>
      <c r="E38" s="371"/>
      <c r="F38" s="371"/>
      <c r="G38" s="371"/>
      <c r="H38" s="371"/>
      <c r="I38" s="371"/>
      <c r="J38" s="371"/>
      <c r="K38" s="371"/>
    </row>
    <row r="39" spans="1:11" ht="17.100000000000001" customHeight="1" x14ac:dyDescent="0.25">
      <c r="A39" s="12"/>
      <c r="B39" s="128"/>
      <c r="C39" s="91"/>
      <c r="D39" s="129"/>
      <c r="E39" s="371"/>
      <c r="F39" s="371"/>
      <c r="G39" s="371"/>
      <c r="H39" s="371"/>
      <c r="I39" s="371"/>
      <c r="J39" s="371"/>
      <c r="K39" s="371"/>
    </row>
    <row r="40" spans="1:11" ht="17.100000000000001" customHeight="1" x14ac:dyDescent="0.25">
      <c r="A40" s="12"/>
      <c r="B40" s="128"/>
      <c r="C40" s="91"/>
      <c r="D40" s="129"/>
      <c r="E40" s="371"/>
      <c r="F40" s="371"/>
      <c r="G40" s="371"/>
      <c r="H40" s="371"/>
      <c r="I40" s="371"/>
      <c r="J40" s="371"/>
      <c r="K40" s="371"/>
    </row>
    <row r="41" spans="1:11" x14ac:dyDescent="0.25">
      <c r="A41" s="12"/>
      <c r="B41" s="128"/>
      <c r="C41" s="91"/>
      <c r="D41" s="129"/>
      <c r="E41" s="371"/>
      <c r="F41" s="371"/>
      <c r="G41" s="371"/>
      <c r="H41" s="371"/>
      <c r="I41" s="371"/>
      <c r="J41" s="371"/>
      <c r="K41" s="371"/>
    </row>
    <row r="42" spans="1:11" ht="17.100000000000001" customHeight="1" x14ac:dyDescent="0.25">
      <c r="A42" s="12"/>
      <c r="B42" s="100"/>
      <c r="C42" s="101"/>
      <c r="D42" s="102"/>
      <c r="E42" s="371"/>
      <c r="F42" s="371"/>
      <c r="G42" s="371"/>
      <c r="H42" s="371"/>
      <c r="I42" s="371"/>
      <c r="J42" s="371"/>
      <c r="K42" s="371"/>
    </row>
    <row r="43" spans="1:11" ht="14.85" customHeight="1" x14ac:dyDescent="0.25">
      <c r="A43" s="12"/>
      <c r="B43" s="245" t="s">
        <v>689</v>
      </c>
      <c r="C43" s="246"/>
      <c r="D43" s="247"/>
      <c r="E43" s="372" t="s">
        <v>690</v>
      </c>
      <c r="F43" s="372"/>
      <c r="G43" s="372"/>
      <c r="H43" s="372"/>
      <c r="I43" s="372"/>
      <c r="J43" s="372"/>
      <c r="K43" s="372"/>
    </row>
    <row r="44" spans="1:11" ht="13.5" customHeight="1" x14ac:dyDescent="0.25">
      <c r="A44" s="12"/>
      <c r="B44" s="248"/>
      <c r="C44" s="249"/>
      <c r="D44" s="250"/>
      <c r="E44" s="372"/>
      <c r="F44" s="372"/>
      <c r="G44" s="372"/>
      <c r="H44" s="372"/>
      <c r="I44" s="372"/>
      <c r="J44" s="372"/>
      <c r="K44" s="372"/>
    </row>
    <row r="45" spans="1:11" ht="6.75" customHeight="1" x14ac:dyDescent="0.25">
      <c r="A45" s="12"/>
      <c r="B45" s="248"/>
      <c r="C45" s="249"/>
      <c r="D45" s="250"/>
      <c r="E45" s="372"/>
      <c r="F45" s="372"/>
      <c r="G45" s="372"/>
      <c r="H45" s="372"/>
      <c r="I45" s="372"/>
      <c r="J45" s="372"/>
      <c r="K45" s="372"/>
    </row>
    <row r="46" spans="1:11" ht="19.5" customHeight="1" x14ac:dyDescent="0.25">
      <c r="A46" s="12"/>
      <c r="B46" s="251"/>
      <c r="C46" s="252"/>
      <c r="D46" s="253"/>
      <c r="E46" s="372" t="s">
        <v>691</v>
      </c>
      <c r="F46" s="372"/>
      <c r="G46" s="372"/>
      <c r="H46" s="372"/>
      <c r="I46" s="372"/>
      <c r="J46" s="372"/>
      <c r="K46" s="372"/>
    </row>
    <row r="47" spans="1:11" ht="14.85" customHeight="1" x14ac:dyDescent="0.25">
      <c r="A47" s="12"/>
      <c r="B47" s="97" t="s">
        <v>692</v>
      </c>
      <c r="C47" s="98"/>
      <c r="D47" s="99"/>
      <c r="E47" s="209" t="s">
        <v>693</v>
      </c>
      <c r="F47" s="239"/>
      <c r="G47" s="239"/>
      <c r="H47" s="239"/>
      <c r="I47" s="239"/>
      <c r="J47" s="239"/>
      <c r="K47" s="240"/>
    </row>
    <row r="48" spans="1:11" ht="17.100000000000001" customHeight="1" x14ac:dyDescent="0.25">
      <c r="A48" s="12"/>
      <c r="B48" s="128"/>
      <c r="C48" s="91"/>
      <c r="D48" s="129"/>
      <c r="E48" s="254"/>
      <c r="F48" s="255"/>
      <c r="G48" s="255"/>
      <c r="H48" s="255"/>
      <c r="I48" s="255"/>
      <c r="J48" s="255"/>
      <c r="K48" s="256"/>
    </row>
    <row r="49" spans="1:11" ht="17.100000000000001" customHeight="1" x14ac:dyDescent="0.25">
      <c r="A49" s="12"/>
      <c r="B49" s="128"/>
      <c r="C49" s="91"/>
      <c r="D49" s="129"/>
      <c r="E49" s="254"/>
      <c r="F49" s="255"/>
      <c r="G49" s="255"/>
      <c r="H49" s="255"/>
      <c r="I49" s="255"/>
      <c r="J49" s="255"/>
      <c r="K49" s="256"/>
    </row>
    <row r="50" spans="1:11" ht="17.100000000000001" customHeight="1" x14ac:dyDescent="0.25">
      <c r="A50" s="12"/>
      <c r="B50" s="100"/>
      <c r="C50" s="101"/>
      <c r="D50" s="102"/>
      <c r="E50" s="241"/>
      <c r="F50" s="242"/>
      <c r="G50" s="242"/>
      <c r="H50" s="242"/>
      <c r="I50" s="242"/>
      <c r="J50" s="242"/>
      <c r="K50" s="243"/>
    </row>
    <row r="51" spans="1:11" ht="14.85" customHeight="1" x14ac:dyDescent="0.25">
      <c r="A51" s="12"/>
      <c r="B51" s="97" t="s">
        <v>694</v>
      </c>
      <c r="C51" s="98"/>
      <c r="D51" s="99"/>
      <c r="E51" s="95" t="s">
        <v>695</v>
      </c>
      <c r="F51" s="237"/>
      <c r="G51" s="237"/>
      <c r="H51" s="237"/>
      <c r="I51" s="237"/>
      <c r="J51" s="237"/>
      <c r="K51" s="123"/>
    </row>
    <row r="52" spans="1:11" ht="17.100000000000001" customHeight="1" x14ac:dyDescent="0.25">
      <c r="A52" s="12"/>
      <c r="B52" s="128"/>
      <c r="C52" s="91"/>
      <c r="D52" s="129"/>
      <c r="E52" s="124"/>
      <c r="F52" s="168"/>
      <c r="G52" s="168"/>
      <c r="H52" s="168"/>
      <c r="I52" s="168"/>
      <c r="J52" s="168"/>
      <c r="K52" s="125"/>
    </row>
    <row r="53" spans="1:11" ht="17.100000000000001" customHeight="1" x14ac:dyDescent="0.25">
      <c r="A53" s="12"/>
      <c r="B53" s="128"/>
      <c r="C53" s="91"/>
      <c r="D53" s="129"/>
      <c r="E53" s="124"/>
      <c r="F53" s="168"/>
      <c r="G53" s="168"/>
      <c r="H53" s="168"/>
      <c r="I53" s="168"/>
      <c r="J53" s="168"/>
      <c r="K53" s="125"/>
    </row>
    <row r="54" spans="1:11" ht="10.5" customHeight="1" x14ac:dyDescent="0.25">
      <c r="A54" s="12"/>
      <c r="B54" s="100"/>
      <c r="C54" s="101"/>
      <c r="D54" s="102"/>
      <c r="E54" s="126"/>
      <c r="F54" s="238"/>
      <c r="G54" s="238"/>
      <c r="H54" s="238"/>
      <c r="I54" s="238"/>
      <c r="J54" s="238"/>
      <c r="K54" s="127"/>
    </row>
    <row r="55" spans="1:11" ht="17.100000000000001" customHeight="1" x14ac:dyDescent="0.25"/>
    <row r="56" spans="1:11" ht="17.100000000000001" customHeight="1" x14ac:dyDescent="0.25"/>
    <row r="60" spans="1:11" ht="15.6" customHeight="1" x14ac:dyDescent="0.25"/>
  </sheetData>
  <sheetProtection sheet="1" objects="1" scenarios="1" formatColumns="0" formatRows="0"/>
  <mergeCells count="23">
    <mergeCell ref="E46:K46"/>
    <mergeCell ref="E51:K54"/>
    <mergeCell ref="B51:D54"/>
    <mergeCell ref="B47:D50"/>
    <mergeCell ref="E6:K7"/>
    <mergeCell ref="B8:D9"/>
    <mergeCell ref="B43:D46"/>
    <mergeCell ref="B20:D22"/>
    <mergeCell ref="E29:K42"/>
    <mergeCell ref="E47:K50"/>
    <mergeCell ref="E8:K9"/>
    <mergeCell ref="B29:D42"/>
    <mergeCell ref="E10:K13"/>
    <mergeCell ref="E23:K28"/>
    <mergeCell ref="E14:K19"/>
    <mergeCell ref="E43:K45"/>
    <mergeCell ref="B2:K2"/>
    <mergeCell ref="E20:K22"/>
    <mergeCell ref="B14:D19"/>
    <mergeCell ref="B6:D7"/>
    <mergeCell ref="B23:D28"/>
    <mergeCell ref="B10:D13"/>
    <mergeCell ref="B4:K5"/>
  </mergeCells>
  <dataValidations count="1">
    <dataValidation type="list" allowBlank="1" showInputMessage="1" showErrorMessage="1" prompt="Select Yes or No" sqref="E6:E7 E20:K22 F6:K7" xr:uid="{00000000-0002-0000-0F00-000000000000}">
      <formula1>"Yes, No"</formula1>
    </dataValidation>
  </dataValidations>
  <hyperlinks>
    <hyperlink ref="E46:K46" r:id="rId1" display="https://www.facebook.com/share/19FCHsRfd9/" xr:uid="{A5796861-2B36-4943-91E8-A69A82DA8A77}"/>
    <hyperlink ref="E43:K45" r:id="rId2" display="https://chat.whatsapp.com/DoaIUcOHDX0GR0CnKZMPt3" xr:uid="{CF78DC6A-63C6-4B93-9D57-01F729EDB73D}"/>
  </hyperlinks>
  <pageMargins left="0.23622047244094491" right="0.23622047244094491" top="0.74803149606299213" bottom="0.74803149606299213" header="0.31496062992125984" footer="0.31496062992125984"/>
  <pageSetup paperSize="5"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theme="3" tint="0.499984740745262"/>
  </sheetPr>
  <dimension ref="A1:K53"/>
  <sheetViews>
    <sheetView showGridLines="0" view="pageBreakPreview" zoomScaleNormal="100" zoomScaleSheetLayoutView="100" workbookViewId="0">
      <selection activeCell="R15" sqref="R15"/>
    </sheetView>
  </sheetViews>
  <sheetFormatPr defaultColWidth="8.7109375" defaultRowHeight="15" x14ac:dyDescent="0.25"/>
  <cols>
    <col min="1" max="1" width="1.42578125" customWidth="1"/>
  </cols>
  <sheetData>
    <row r="1" spans="1:11" x14ac:dyDescent="0.25">
      <c r="A1" s="12"/>
      <c r="B1" s="12"/>
      <c r="C1" s="12"/>
      <c r="D1" s="12"/>
      <c r="E1" s="12"/>
      <c r="F1" s="12"/>
      <c r="G1" s="12"/>
      <c r="H1" s="12"/>
      <c r="I1" s="12"/>
      <c r="J1" s="12"/>
      <c r="K1" s="12"/>
    </row>
    <row r="2" spans="1:11" ht="19.5" customHeight="1" x14ac:dyDescent="0.25">
      <c r="A2" s="12"/>
      <c r="B2" s="205" t="s">
        <v>696</v>
      </c>
      <c r="C2" s="91"/>
      <c r="D2" s="91"/>
      <c r="E2" s="91"/>
      <c r="F2" s="91"/>
      <c r="G2" s="91"/>
      <c r="H2" s="91"/>
      <c r="I2" s="91"/>
      <c r="J2" s="91"/>
      <c r="K2" s="91"/>
    </row>
    <row r="3" spans="1:11" x14ac:dyDescent="0.25">
      <c r="A3" s="12"/>
      <c r="B3" s="12"/>
      <c r="C3" s="12"/>
      <c r="D3" s="12"/>
      <c r="E3" s="12"/>
      <c r="F3" s="12"/>
      <c r="G3" s="12"/>
      <c r="H3" s="12"/>
      <c r="I3" s="12"/>
      <c r="J3" s="12"/>
      <c r="K3" s="12"/>
    </row>
    <row r="4" spans="1:11" ht="14.85" customHeight="1" x14ac:dyDescent="0.25">
      <c r="A4" s="12"/>
      <c r="B4" s="266" t="s">
        <v>697</v>
      </c>
      <c r="C4" s="98"/>
      <c r="D4" s="98"/>
      <c r="E4" s="98"/>
      <c r="F4" s="98"/>
      <c r="G4" s="98"/>
      <c r="H4" s="98"/>
      <c r="I4" s="98"/>
      <c r="J4" s="98"/>
      <c r="K4" s="99"/>
    </row>
    <row r="5" spans="1:11" ht="17.100000000000001" customHeight="1" x14ac:dyDescent="0.25">
      <c r="A5" s="12"/>
      <c r="B5" s="100"/>
      <c r="C5" s="101"/>
      <c r="D5" s="101"/>
      <c r="E5" s="101"/>
      <c r="F5" s="101"/>
      <c r="G5" s="101"/>
      <c r="H5" s="101"/>
      <c r="I5" s="101"/>
      <c r="J5" s="101"/>
      <c r="K5" s="102"/>
    </row>
    <row r="6" spans="1:11" ht="14.85" customHeight="1" x14ac:dyDescent="0.25">
      <c r="A6" s="12"/>
      <c r="B6" s="257" t="s">
        <v>698</v>
      </c>
      <c r="C6" s="258"/>
      <c r="D6" s="258"/>
      <c r="E6" s="258"/>
      <c r="F6" s="258"/>
      <c r="G6" s="258"/>
      <c r="H6" s="258"/>
      <c r="I6" s="258"/>
      <c r="J6" s="258"/>
      <c r="K6" s="259"/>
    </row>
    <row r="7" spans="1:11" ht="17.100000000000001" customHeight="1" x14ac:dyDescent="0.25">
      <c r="A7" s="12"/>
      <c r="B7" s="260"/>
      <c r="C7" s="261"/>
      <c r="D7" s="261"/>
      <c r="E7" s="261"/>
      <c r="F7" s="261"/>
      <c r="G7" s="261"/>
      <c r="H7" s="261"/>
      <c r="I7" s="261"/>
      <c r="J7" s="261"/>
      <c r="K7" s="262"/>
    </row>
    <row r="8" spans="1:11" ht="17.100000000000001" customHeight="1" x14ac:dyDescent="0.25">
      <c r="A8" s="12"/>
      <c r="B8" s="260"/>
      <c r="C8" s="261"/>
      <c r="D8" s="261"/>
      <c r="E8" s="261"/>
      <c r="F8" s="261"/>
      <c r="G8" s="261"/>
      <c r="H8" s="261"/>
      <c r="I8" s="261"/>
      <c r="J8" s="261"/>
      <c r="K8" s="262"/>
    </row>
    <row r="9" spans="1:11" ht="17.100000000000001" customHeight="1" x14ac:dyDescent="0.25">
      <c r="A9" s="12"/>
      <c r="B9" s="260"/>
      <c r="C9" s="261"/>
      <c r="D9" s="261"/>
      <c r="E9" s="261"/>
      <c r="F9" s="261"/>
      <c r="G9" s="261"/>
      <c r="H9" s="261"/>
      <c r="I9" s="261"/>
      <c r="J9" s="261"/>
      <c r="K9" s="262"/>
    </row>
    <row r="10" spans="1:11" ht="17.100000000000001" customHeight="1" x14ac:dyDescent="0.25">
      <c r="A10" s="12"/>
      <c r="B10" s="260"/>
      <c r="C10" s="261"/>
      <c r="D10" s="261"/>
      <c r="E10" s="261"/>
      <c r="F10" s="261"/>
      <c r="G10" s="261"/>
      <c r="H10" s="261"/>
      <c r="I10" s="261"/>
      <c r="J10" s="261"/>
      <c r="K10" s="262"/>
    </row>
    <row r="11" spans="1:11" ht="17.100000000000001" customHeight="1" x14ac:dyDescent="0.25">
      <c r="A11" s="12"/>
      <c r="B11" s="260"/>
      <c r="C11" s="261"/>
      <c r="D11" s="261"/>
      <c r="E11" s="261"/>
      <c r="F11" s="261"/>
      <c r="G11" s="261"/>
      <c r="H11" s="261"/>
      <c r="I11" s="261"/>
      <c r="J11" s="261"/>
      <c r="K11" s="262"/>
    </row>
    <row r="12" spans="1:11" ht="17.100000000000001" customHeight="1" x14ac:dyDescent="0.25">
      <c r="A12" s="12"/>
      <c r="B12" s="260"/>
      <c r="C12" s="261"/>
      <c r="D12" s="261"/>
      <c r="E12" s="261"/>
      <c r="F12" s="261"/>
      <c r="G12" s="261"/>
      <c r="H12" s="261"/>
      <c r="I12" s="261"/>
      <c r="J12" s="261"/>
      <c r="K12" s="262"/>
    </row>
    <row r="13" spans="1:11" ht="17.100000000000001" customHeight="1" x14ac:dyDescent="0.25">
      <c r="A13" s="12"/>
      <c r="B13" s="260"/>
      <c r="C13" s="261"/>
      <c r="D13" s="261"/>
      <c r="E13" s="261"/>
      <c r="F13" s="261"/>
      <c r="G13" s="261"/>
      <c r="H13" s="261"/>
      <c r="I13" s="261"/>
      <c r="J13" s="261"/>
      <c r="K13" s="262"/>
    </row>
    <row r="14" spans="1:11" ht="17.100000000000001" customHeight="1" x14ac:dyDescent="0.25">
      <c r="A14" s="12"/>
      <c r="B14" s="260"/>
      <c r="C14" s="261"/>
      <c r="D14" s="261"/>
      <c r="E14" s="261"/>
      <c r="F14" s="261"/>
      <c r="G14" s="261"/>
      <c r="H14" s="261"/>
      <c r="I14" s="261"/>
      <c r="J14" s="261"/>
      <c r="K14" s="262"/>
    </row>
    <row r="15" spans="1:11" ht="17.100000000000001" customHeight="1" x14ac:dyDescent="0.25">
      <c r="A15" s="12"/>
      <c r="B15" s="260"/>
      <c r="C15" s="261"/>
      <c r="D15" s="261"/>
      <c r="E15" s="261"/>
      <c r="F15" s="261"/>
      <c r="G15" s="261"/>
      <c r="H15" s="261"/>
      <c r="I15" s="261"/>
      <c r="J15" s="261"/>
      <c r="K15" s="262"/>
    </row>
    <row r="16" spans="1:11" ht="17.100000000000001" customHeight="1" x14ac:dyDescent="0.25">
      <c r="A16" s="12"/>
      <c r="B16" s="260"/>
      <c r="C16" s="261"/>
      <c r="D16" s="261"/>
      <c r="E16" s="261"/>
      <c r="F16" s="261"/>
      <c r="G16" s="261"/>
      <c r="H16" s="261"/>
      <c r="I16" s="261"/>
      <c r="J16" s="261"/>
      <c r="K16" s="262"/>
    </row>
    <row r="17" spans="1:11" ht="17.100000000000001" customHeight="1" x14ac:dyDescent="0.25">
      <c r="A17" s="12"/>
      <c r="B17" s="260"/>
      <c r="C17" s="261"/>
      <c r="D17" s="261"/>
      <c r="E17" s="261"/>
      <c r="F17" s="261"/>
      <c r="G17" s="261"/>
      <c r="H17" s="261"/>
      <c r="I17" s="261"/>
      <c r="J17" s="261"/>
      <c r="K17" s="262"/>
    </row>
    <row r="18" spans="1:11" ht="17.100000000000001" customHeight="1" x14ac:dyDescent="0.25">
      <c r="A18" s="12"/>
      <c r="B18" s="260"/>
      <c r="C18" s="261"/>
      <c r="D18" s="261"/>
      <c r="E18" s="261"/>
      <c r="F18" s="261"/>
      <c r="G18" s="261"/>
      <c r="H18" s="261"/>
      <c r="I18" s="261"/>
      <c r="J18" s="261"/>
      <c r="K18" s="262"/>
    </row>
    <row r="19" spans="1:11" ht="17.100000000000001" customHeight="1" x14ac:dyDescent="0.25">
      <c r="A19" s="12"/>
      <c r="B19" s="260"/>
      <c r="C19" s="261"/>
      <c r="D19" s="261"/>
      <c r="E19" s="261"/>
      <c r="F19" s="261"/>
      <c r="G19" s="261"/>
      <c r="H19" s="261"/>
      <c r="I19" s="261"/>
      <c r="J19" s="261"/>
      <c r="K19" s="262"/>
    </row>
    <row r="20" spans="1:11" ht="17.100000000000001" customHeight="1" x14ac:dyDescent="0.25">
      <c r="A20" s="12"/>
      <c r="B20" s="260"/>
      <c r="C20" s="261"/>
      <c r="D20" s="261"/>
      <c r="E20" s="261"/>
      <c r="F20" s="261"/>
      <c r="G20" s="261"/>
      <c r="H20" s="261"/>
      <c r="I20" s="261"/>
      <c r="J20" s="261"/>
      <c r="K20" s="262"/>
    </row>
    <row r="21" spans="1:11" ht="17.100000000000001" customHeight="1" x14ac:dyDescent="0.25">
      <c r="A21" s="12"/>
      <c r="B21" s="260"/>
      <c r="C21" s="261"/>
      <c r="D21" s="261"/>
      <c r="E21" s="261"/>
      <c r="F21" s="261"/>
      <c r="G21" s="261"/>
      <c r="H21" s="261"/>
      <c r="I21" s="261"/>
      <c r="J21" s="261"/>
      <c r="K21" s="262"/>
    </row>
    <row r="22" spans="1:11" x14ac:dyDescent="0.25">
      <c r="A22" s="12"/>
      <c r="B22" s="260"/>
      <c r="C22" s="261"/>
      <c r="D22" s="261"/>
      <c r="E22" s="261"/>
      <c r="F22" s="261"/>
      <c r="G22" s="261"/>
      <c r="H22" s="261"/>
      <c r="I22" s="261"/>
      <c r="J22" s="261"/>
      <c r="K22" s="262"/>
    </row>
    <row r="23" spans="1:11" x14ac:dyDescent="0.25">
      <c r="A23" s="12"/>
      <c r="B23" s="260"/>
      <c r="C23" s="261"/>
      <c r="D23" s="261"/>
      <c r="E23" s="261"/>
      <c r="F23" s="261"/>
      <c r="G23" s="261"/>
      <c r="H23" s="261"/>
      <c r="I23" s="261"/>
      <c r="J23" s="261"/>
      <c r="K23" s="262"/>
    </row>
    <row r="24" spans="1:11" x14ac:dyDescent="0.25">
      <c r="A24" s="12"/>
      <c r="B24" s="260"/>
      <c r="C24" s="261"/>
      <c r="D24" s="261"/>
      <c r="E24" s="261"/>
      <c r="F24" s="261"/>
      <c r="G24" s="261"/>
      <c r="H24" s="261"/>
      <c r="I24" s="261"/>
      <c r="J24" s="261"/>
      <c r="K24" s="262"/>
    </row>
    <row r="25" spans="1:11" x14ac:dyDescent="0.25">
      <c r="A25" s="12"/>
      <c r="B25" s="260"/>
      <c r="C25" s="261"/>
      <c r="D25" s="261"/>
      <c r="E25" s="261"/>
      <c r="F25" s="261"/>
      <c r="G25" s="261"/>
      <c r="H25" s="261"/>
      <c r="I25" s="261"/>
      <c r="J25" s="261"/>
      <c r="K25" s="262"/>
    </row>
    <row r="26" spans="1:11" x14ac:dyDescent="0.25">
      <c r="A26" s="12"/>
      <c r="B26" s="260"/>
      <c r="C26" s="261"/>
      <c r="D26" s="261"/>
      <c r="E26" s="261"/>
      <c r="F26" s="261"/>
      <c r="G26" s="261"/>
      <c r="H26" s="261"/>
      <c r="I26" s="261"/>
      <c r="J26" s="261"/>
      <c r="K26" s="262"/>
    </row>
    <row r="27" spans="1:11" x14ac:dyDescent="0.25">
      <c r="A27" s="12"/>
      <c r="B27" s="260"/>
      <c r="C27" s="261"/>
      <c r="D27" s="261"/>
      <c r="E27" s="261"/>
      <c r="F27" s="261"/>
      <c r="G27" s="261"/>
      <c r="H27" s="261"/>
      <c r="I27" s="261"/>
      <c r="J27" s="261"/>
      <c r="K27" s="262"/>
    </row>
    <row r="28" spans="1:11" x14ac:dyDescent="0.25">
      <c r="A28" s="12"/>
      <c r="B28" s="260"/>
      <c r="C28" s="261"/>
      <c r="D28" s="261"/>
      <c r="E28" s="261"/>
      <c r="F28" s="261"/>
      <c r="G28" s="261"/>
      <c r="H28" s="261"/>
      <c r="I28" s="261"/>
      <c r="J28" s="261"/>
      <c r="K28" s="262"/>
    </row>
    <row r="29" spans="1:11" x14ac:dyDescent="0.25">
      <c r="A29" s="12"/>
      <c r="B29" s="260"/>
      <c r="C29" s="261"/>
      <c r="D29" s="261"/>
      <c r="E29" s="261"/>
      <c r="F29" s="261"/>
      <c r="G29" s="261"/>
      <c r="H29" s="261"/>
      <c r="I29" s="261"/>
      <c r="J29" s="261"/>
      <c r="K29" s="262"/>
    </row>
    <row r="30" spans="1:11" x14ac:dyDescent="0.25">
      <c r="A30" s="12"/>
      <c r="B30" s="260"/>
      <c r="C30" s="261"/>
      <c r="D30" s="261"/>
      <c r="E30" s="261"/>
      <c r="F30" s="261"/>
      <c r="G30" s="261"/>
      <c r="H30" s="261"/>
      <c r="I30" s="261"/>
      <c r="J30" s="261"/>
      <c r="K30" s="262"/>
    </row>
    <row r="31" spans="1:11" x14ac:dyDescent="0.25">
      <c r="A31" s="12"/>
      <c r="B31" s="260"/>
      <c r="C31" s="261"/>
      <c r="D31" s="261"/>
      <c r="E31" s="261"/>
      <c r="F31" s="261"/>
      <c r="G31" s="261"/>
      <c r="H31" s="261"/>
      <c r="I31" s="261"/>
      <c r="J31" s="261"/>
      <c r="K31" s="262"/>
    </row>
    <row r="32" spans="1:11" x14ac:dyDescent="0.25">
      <c r="A32" s="12"/>
      <c r="B32" s="260"/>
      <c r="C32" s="261"/>
      <c r="D32" s="261"/>
      <c r="E32" s="261"/>
      <c r="F32" s="261"/>
      <c r="G32" s="261"/>
      <c r="H32" s="261"/>
      <c r="I32" s="261"/>
      <c r="J32" s="261"/>
      <c r="K32" s="262"/>
    </row>
    <row r="33" spans="1:11" x14ac:dyDescent="0.25">
      <c r="A33" s="12"/>
      <c r="B33" s="260"/>
      <c r="C33" s="261"/>
      <c r="D33" s="261"/>
      <c r="E33" s="261"/>
      <c r="F33" s="261"/>
      <c r="G33" s="261"/>
      <c r="H33" s="261"/>
      <c r="I33" s="261"/>
      <c r="J33" s="261"/>
      <c r="K33" s="262"/>
    </row>
    <row r="34" spans="1:11" x14ac:dyDescent="0.25">
      <c r="A34" s="12"/>
      <c r="B34" s="260"/>
      <c r="C34" s="261"/>
      <c r="D34" s="261"/>
      <c r="E34" s="261"/>
      <c r="F34" s="261"/>
      <c r="G34" s="261"/>
      <c r="H34" s="261"/>
      <c r="I34" s="261"/>
      <c r="J34" s="261"/>
      <c r="K34" s="262"/>
    </row>
    <row r="35" spans="1:11" x14ac:dyDescent="0.25">
      <c r="A35" s="12"/>
      <c r="B35" s="260"/>
      <c r="C35" s="261"/>
      <c r="D35" s="261"/>
      <c r="E35" s="261"/>
      <c r="F35" s="261"/>
      <c r="G35" s="261"/>
      <c r="H35" s="261"/>
      <c r="I35" s="261"/>
      <c r="J35" s="261"/>
      <c r="K35" s="262"/>
    </row>
    <row r="36" spans="1:11" x14ac:dyDescent="0.25">
      <c r="A36" s="12"/>
      <c r="B36" s="260"/>
      <c r="C36" s="261"/>
      <c r="D36" s="261"/>
      <c r="E36" s="261"/>
      <c r="F36" s="261"/>
      <c r="G36" s="261"/>
      <c r="H36" s="261"/>
      <c r="I36" s="261"/>
      <c r="J36" s="261"/>
      <c r="K36" s="262"/>
    </row>
    <row r="37" spans="1:11" x14ac:dyDescent="0.25">
      <c r="A37" s="12"/>
      <c r="B37" s="260"/>
      <c r="C37" s="261"/>
      <c r="D37" s="261"/>
      <c r="E37" s="261"/>
      <c r="F37" s="261"/>
      <c r="G37" s="261"/>
      <c r="H37" s="261"/>
      <c r="I37" s="261"/>
      <c r="J37" s="261"/>
      <c r="K37" s="262"/>
    </row>
    <row r="38" spans="1:11" x14ac:dyDescent="0.25">
      <c r="A38" s="12"/>
      <c r="B38" s="260"/>
      <c r="C38" s="261"/>
      <c r="D38" s="261"/>
      <c r="E38" s="261"/>
      <c r="F38" s="261"/>
      <c r="G38" s="261"/>
      <c r="H38" s="261"/>
      <c r="I38" s="261"/>
      <c r="J38" s="261"/>
      <c r="K38" s="262"/>
    </row>
    <row r="39" spans="1:11" x14ac:dyDescent="0.25">
      <c r="A39" s="12"/>
      <c r="B39" s="260"/>
      <c r="C39" s="261"/>
      <c r="D39" s="261"/>
      <c r="E39" s="261"/>
      <c r="F39" s="261"/>
      <c r="G39" s="261"/>
      <c r="H39" s="261"/>
      <c r="I39" s="261"/>
      <c r="J39" s="261"/>
      <c r="K39" s="262"/>
    </row>
    <row r="40" spans="1:11" x14ac:dyDescent="0.25">
      <c r="A40" s="12"/>
      <c r="B40" s="263"/>
      <c r="C40" s="264"/>
      <c r="D40" s="264"/>
      <c r="E40" s="264"/>
      <c r="F40" s="264"/>
      <c r="G40" s="264"/>
      <c r="H40" s="264"/>
      <c r="I40" s="264"/>
      <c r="J40" s="264"/>
      <c r="K40" s="265"/>
    </row>
    <row r="41" spans="1:11" x14ac:dyDescent="0.25">
      <c r="A41" s="12"/>
      <c r="B41" s="12"/>
      <c r="C41" s="12"/>
      <c r="D41" s="12"/>
      <c r="E41" s="12"/>
      <c r="F41" s="12"/>
      <c r="G41" s="12"/>
      <c r="H41" s="12"/>
      <c r="I41" s="12"/>
      <c r="J41" s="12"/>
      <c r="K41" s="12"/>
    </row>
    <row r="42" spans="1:11" x14ac:dyDescent="0.25">
      <c r="A42" s="12"/>
      <c r="B42" s="12"/>
      <c r="C42" s="12"/>
      <c r="D42" s="12"/>
      <c r="E42" s="12"/>
      <c r="F42" s="12"/>
      <c r="G42" s="12"/>
      <c r="H42" s="12"/>
      <c r="I42" s="12"/>
      <c r="J42" s="12"/>
      <c r="K42" s="12"/>
    </row>
    <row r="43" spans="1:11" x14ac:dyDescent="0.25">
      <c r="A43" s="12"/>
      <c r="B43" s="12"/>
      <c r="C43" s="12"/>
      <c r="D43" s="12"/>
      <c r="E43" s="12"/>
      <c r="F43" s="12"/>
      <c r="G43" s="12"/>
      <c r="H43" s="12"/>
      <c r="I43" s="12"/>
      <c r="J43" s="12"/>
      <c r="K43" s="12"/>
    </row>
    <row r="44" spans="1:11" x14ac:dyDescent="0.25">
      <c r="A44" s="12"/>
      <c r="B44" s="12"/>
      <c r="C44" s="12"/>
      <c r="D44" s="12"/>
      <c r="E44" s="12"/>
      <c r="F44" s="12"/>
      <c r="G44" s="12"/>
      <c r="H44" s="12"/>
      <c r="I44" s="12"/>
      <c r="J44" s="12"/>
      <c r="K44" s="12"/>
    </row>
    <row r="45" spans="1:11" x14ac:dyDescent="0.25">
      <c r="A45" s="12"/>
      <c r="B45" s="12"/>
      <c r="C45" s="12"/>
      <c r="D45" s="12"/>
      <c r="E45" s="12"/>
      <c r="F45" s="12"/>
      <c r="G45" s="12"/>
      <c r="H45" s="12"/>
      <c r="I45" s="12"/>
      <c r="J45" s="12"/>
      <c r="K45" s="12"/>
    </row>
    <row r="46" spans="1:11" x14ac:dyDescent="0.25">
      <c r="A46" s="12"/>
      <c r="B46" s="12"/>
      <c r="C46" s="12"/>
      <c r="D46" s="12"/>
      <c r="E46" s="12"/>
      <c r="F46" s="12"/>
      <c r="G46" s="12"/>
      <c r="H46" s="12"/>
      <c r="I46" s="12"/>
      <c r="J46" s="12"/>
      <c r="K46" s="12"/>
    </row>
    <row r="47" spans="1:11" x14ac:dyDescent="0.25">
      <c r="A47" s="12"/>
      <c r="B47" s="12"/>
      <c r="C47" s="12"/>
      <c r="D47" s="12"/>
      <c r="E47" s="12"/>
      <c r="F47" s="12"/>
      <c r="G47" s="12"/>
      <c r="H47" s="12"/>
      <c r="I47" s="12"/>
      <c r="J47" s="12"/>
      <c r="K47" s="12"/>
    </row>
    <row r="48" spans="1:11" x14ac:dyDescent="0.25">
      <c r="A48" s="12"/>
      <c r="B48" s="12"/>
      <c r="C48" s="12"/>
      <c r="D48" s="12"/>
      <c r="E48" s="12"/>
      <c r="F48" s="12"/>
      <c r="G48" s="12"/>
      <c r="H48" s="12"/>
      <c r="I48" s="12"/>
      <c r="J48" s="12"/>
      <c r="K48" s="12"/>
    </row>
    <row r="49" spans="1:11" x14ac:dyDescent="0.25">
      <c r="A49" s="12"/>
      <c r="B49" s="12"/>
      <c r="C49" s="12"/>
      <c r="D49" s="12"/>
      <c r="E49" s="12"/>
      <c r="F49" s="12"/>
      <c r="G49" s="12"/>
      <c r="H49" s="12"/>
      <c r="I49" s="12"/>
      <c r="J49" s="12"/>
      <c r="K49" s="12"/>
    </row>
    <row r="50" spans="1:11" x14ac:dyDescent="0.25">
      <c r="A50" s="12"/>
      <c r="B50" s="12"/>
      <c r="C50" s="12"/>
      <c r="D50" s="12"/>
      <c r="E50" s="12"/>
      <c r="F50" s="12"/>
      <c r="G50" s="12"/>
      <c r="H50" s="12"/>
      <c r="I50" s="12"/>
      <c r="J50" s="12"/>
      <c r="K50" s="12"/>
    </row>
    <row r="51" spans="1:11" x14ac:dyDescent="0.25">
      <c r="A51" s="12"/>
      <c r="B51" s="12"/>
      <c r="C51" s="12"/>
      <c r="D51" s="12"/>
      <c r="E51" s="12"/>
      <c r="F51" s="12"/>
      <c r="G51" s="12"/>
      <c r="H51" s="12"/>
      <c r="I51" s="12"/>
      <c r="J51" s="12"/>
      <c r="K51" s="12"/>
    </row>
    <row r="52" spans="1:11" x14ac:dyDescent="0.25">
      <c r="A52" s="12"/>
      <c r="B52" s="12"/>
      <c r="C52" s="12"/>
      <c r="D52" s="12"/>
      <c r="E52" s="12"/>
      <c r="F52" s="12"/>
      <c r="G52" s="12"/>
      <c r="H52" s="12"/>
      <c r="I52" s="12"/>
      <c r="J52" s="12"/>
      <c r="K52" s="12"/>
    </row>
    <row r="53" spans="1:11" x14ac:dyDescent="0.25">
      <c r="A53" s="12"/>
      <c r="B53" s="12"/>
      <c r="C53" s="12"/>
      <c r="D53" s="12"/>
      <c r="E53" s="12"/>
      <c r="F53" s="12"/>
      <c r="G53" s="12"/>
      <c r="H53" s="12"/>
      <c r="I53" s="12"/>
      <c r="J53" s="12"/>
      <c r="K53" s="12"/>
    </row>
  </sheetData>
  <sheetProtection sheet="1" objects="1" scenarios="1" formatColumns="0" formatRows="0"/>
  <mergeCells count="3">
    <mergeCell ref="B6:K40"/>
    <mergeCell ref="B4:K5"/>
    <mergeCell ref="B2:K2"/>
  </mergeCells>
  <pageMargins left="0.25" right="0.25" top="0.75" bottom="0.75" header="0.3" footer="0.3"/>
  <pageSetup paperSize="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tabColor theme="3" tint="0.499984740745262"/>
  </sheetPr>
  <dimension ref="A1:Q29"/>
  <sheetViews>
    <sheetView showGridLines="0" view="pageBreakPreview" zoomScale="90" zoomScaleNormal="100" zoomScaleSheetLayoutView="90" workbookViewId="0">
      <selection activeCell="V17" sqref="V17"/>
    </sheetView>
  </sheetViews>
  <sheetFormatPr defaultColWidth="8.7109375" defaultRowHeight="15" x14ac:dyDescent="0.25"/>
  <cols>
    <col min="1" max="1" width="1.140625" customWidth="1"/>
    <col min="3" max="3" width="14.42578125" customWidth="1"/>
    <col min="13" max="13" width="17.5703125" customWidth="1"/>
    <col min="16" max="16" width="16.140625" customWidth="1"/>
  </cols>
  <sheetData>
    <row r="1" spans="1:17" ht="19.5" customHeight="1" x14ac:dyDescent="0.25">
      <c r="A1" s="12"/>
      <c r="B1" s="12"/>
      <c r="C1" s="12"/>
      <c r="D1" s="12"/>
      <c r="E1" s="12"/>
      <c r="F1" s="12"/>
      <c r="G1" s="12"/>
      <c r="H1" s="12"/>
      <c r="I1" s="12"/>
      <c r="J1" s="12"/>
      <c r="K1" s="12"/>
      <c r="L1" s="12"/>
      <c r="M1" s="12"/>
      <c r="N1" s="12"/>
      <c r="O1" s="12"/>
      <c r="P1" s="12"/>
      <c r="Q1" s="12"/>
    </row>
    <row r="2" spans="1:17" ht="17.100000000000001" customHeight="1" x14ac:dyDescent="0.25">
      <c r="A2" s="12"/>
      <c r="B2" s="205" t="s">
        <v>699</v>
      </c>
      <c r="C2" s="91"/>
      <c r="D2" s="91"/>
      <c r="E2" s="91"/>
      <c r="F2" s="91"/>
      <c r="G2" s="91"/>
      <c r="H2" s="91"/>
      <c r="I2" s="91"/>
      <c r="J2" s="91"/>
      <c r="K2" s="91"/>
      <c r="L2" s="91"/>
      <c r="M2" s="91"/>
      <c r="N2" s="91"/>
      <c r="O2" s="91"/>
      <c r="P2" s="91"/>
      <c r="Q2" s="12"/>
    </row>
    <row r="3" spans="1:17" ht="17.100000000000001" customHeight="1" x14ac:dyDescent="0.25">
      <c r="A3" s="12"/>
      <c r="B3" s="269"/>
      <c r="C3" s="91"/>
      <c r="D3" s="91"/>
      <c r="E3" s="91"/>
      <c r="F3" s="91"/>
      <c r="G3" s="91"/>
      <c r="H3" s="91"/>
      <c r="I3" s="91"/>
      <c r="J3" s="91"/>
      <c r="K3" s="91"/>
      <c r="L3" s="91"/>
      <c r="M3" s="91"/>
      <c r="N3" s="91"/>
      <c r="O3" s="91"/>
      <c r="P3" s="91"/>
      <c r="Q3" s="12"/>
    </row>
    <row r="4" spans="1:17" ht="14.85" customHeight="1" x14ac:dyDescent="0.25">
      <c r="A4" s="12"/>
      <c r="B4" s="270" t="s">
        <v>700</v>
      </c>
      <c r="C4" s="272"/>
      <c r="D4" s="270" t="s">
        <v>701</v>
      </c>
      <c r="E4" s="271"/>
      <c r="F4" s="271"/>
      <c r="G4" s="271"/>
      <c r="H4" s="272"/>
      <c r="I4" s="270" t="s">
        <v>702</v>
      </c>
      <c r="J4" s="272"/>
      <c r="K4" s="270" t="s">
        <v>703</v>
      </c>
      <c r="L4" s="271"/>
      <c r="M4" s="272"/>
      <c r="N4" s="270" t="s">
        <v>704</v>
      </c>
      <c r="O4" s="271"/>
      <c r="P4" s="272"/>
      <c r="Q4" s="12"/>
    </row>
    <row r="5" spans="1:17" ht="51.75" customHeight="1" x14ac:dyDescent="0.25">
      <c r="A5" s="12"/>
      <c r="B5" s="273"/>
      <c r="C5" s="275"/>
      <c r="D5" s="273"/>
      <c r="E5" s="274"/>
      <c r="F5" s="274"/>
      <c r="G5" s="274"/>
      <c r="H5" s="275"/>
      <c r="I5" s="273"/>
      <c r="J5" s="275"/>
      <c r="K5" s="273"/>
      <c r="L5" s="274"/>
      <c r="M5" s="275"/>
      <c r="N5" s="273"/>
      <c r="O5" s="274"/>
      <c r="P5" s="275"/>
      <c r="Q5" s="12"/>
    </row>
    <row r="6" spans="1:17" ht="27" customHeight="1" x14ac:dyDescent="0.25">
      <c r="A6" s="12"/>
      <c r="B6" s="97" t="s">
        <v>705</v>
      </c>
      <c r="C6" s="96"/>
      <c r="D6" s="97" t="s">
        <v>706</v>
      </c>
      <c r="E6" s="94"/>
      <c r="F6" s="94"/>
      <c r="G6" s="94"/>
      <c r="H6" s="96"/>
      <c r="I6" s="97" t="s">
        <v>707</v>
      </c>
      <c r="J6" s="96"/>
      <c r="K6" s="267">
        <v>23731000</v>
      </c>
      <c r="L6" s="94"/>
      <c r="M6" s="96"/>
      <c r="N6" s="267" t="s">
        <v>708</v>
      </c>
      <c r="O6" s="94"/>
      <c r="P6" s="96"/>
      <c r="Q6" s="12"/>
    </row>
    <row r="7" spans="1:17" ht="17.100000000000001" customHeight="1" x14ac:dyDescent="0.25">
      <c r="A7" s="12"/>
      <c r="B7" s="97" t="s">
        <v>709</v>
      </c>
      <c r="C7" s="96"/>
      <c r="D7" s="97" t="s">
        <v>710</v>
      </c>
      <c r="E7" s="94"/>
      <c r="F7" s="94"/>
      <c r="G7" s="94"/>
      <c r="H7" s="96"/>
      <c r="I7" s="97" t="s">
        <v>707</v>
      </c>
      <c r="J7" s="96"/>
      <c r="K7" s="267">
        <v>3717700</v>
      </c>
      <c r="L7" s="94"/>
      <c r="M7" s="96"/>
      <c r="N7" s="267"/>
      <c r="O7" s="94"/>
      <c r="P7" s="96"/>
      <c r="Q7" s="12"/>
    </row>
    <row r="8" spans="1:17" ht="17.100000000000001" customHeight="1" x14ac:dyDescent="0.25">
      <c r="A8" s="12"/>
      <c r="B8" s="97" t="s">
        <v>711</v>
      </c>
      <c r="C8" s="96"/>
      <c r="D8" s="97" t="s">
        <v>712</v>
      </c>
      <c r="E8" s="94"/>
      <c r="F8" s="94"/>
      <c r="G8" s="94"/>
      <c r="H8" s="96"/>
      <c r="I8" s="97" t="s">
        <v>707</v>
      </c>
      <c r="J8" s="96"/>
      <c r="K8" s="267">
        <v>427000</v>
      </c>
      <c r="L8" s="94"/>
      <c r="M8" s="96"/>
      <c r="N8" s="267"/>
      <c r="O8" s="94"/>
      <c r="P8" s="96"/>
      <c r="Q8" s="12"/>
    </row>
    <row r="9" spans="1:17" ht="24" customHeight="1" x14ac:dyDescent="0.25">
      <c r="A9" s="12"/>
      <c r="B9" s="97" t="s">
        <v>713</v>
      </c>
      <c r="C9" s="96"/>
      <c r="D9" s="279" t="s">
        <v>714</v>
      </c>
      <c r="E9" s="280"/>
      <c r="F9" s="280"/>
      <c r="G9" s="280"/>
      <c r="H9" s="281"/>
      <c r="I9" s="97" t="s">
        <v>707</v>
      </c>
      <c r="J9" s="96"/>
      <c r="K9" s="268"/>
      <c r="L9" s="94"/>
      <c r="M9" s="96"/>
      <c r="N9" s="267" t="s">
        <v>708</v>
      </c>
      <c r="O9" s="94"/>
      <c r="P9" s="96"/>
      <c r="Q9" s="12"/>
    </row>
    <row r="10" spans="1:17" ht="17.100000000000001" customHeight="1" x14ac:dyDescent="0.25">
      <c r="A10" s="12"/>
      <c r="B10" s="97"/>
      <c r="C10" s="96"/>
      <c r="D10" s="97"/>
      <c r="E10" s="94"/>
      <c r="F10" s="94"/>
      <c r="G10" s="94"/>
      <c r="H10" s="96"/>
      <c r="I10" s="97"/>
      <c r="J10" s="96"/>
      <c r="K10" s="268"/>
      <c r="L10" s="94"/>
      <c r="M10" s="96"/>
      <c r="N10" s="268"/>
      <c r="O10" s="94"/>
      <c r="P10" s="96"/>
      <c r="Q10" s="12"/>
    </row>
    <row r="11" spans="1:17" ht="17.100000000000001" customHeight="1" x14ac:dyDescent="0.25">
      <c r="A11" s="12"/>
      <c r="B11" s="97"/>
      <c r="C11" s="96"/>
      <c r="D11" s="97"/>
      <c r="E11" s="94"/>
      <c r="F11" s="94"/>
      <c r="G11" s="94"/>
      <c r="H11" s="96"/>
      <c r="I11" s="97"/>
      <c r="J11" s="96"/>
      <c r="K11" s="268"/>
      <c r="L11" s="94"/>
      <c r="M11" s="96"/>
      <c r="N11" s="268"/>
      <c r="O11" s="94"/>
      <c r="P11" s="96"/>
      <c r="Q11" s="12"/>
    </row>
    <row r="12" spans="1:17" ht="17.100000000000001" customHeight="1" x14ac:dyDescent="0.25">
      <c r="A12" s="12"/>
      <c r="B12" s="97"/>
      <c r="C12" s="96"/>
      <c r="D12" s="97"/>
      <c r="E12" s="94"/>
      <c r="F12" s="94"/>
      <c r="G12" s="94"/>
      <c r="H12" s="96"/>
      <c r="I12" s="97"/>
      <c r="J12" s="96"/>
      <c r="K12" s="268"/>
      <c r="L12" s="94"/>
      <c r="M12" s="96"/>
      <c r="N12" s="268"/>
      <c r="O12" s="94"/>
      <c r="P12" s="96"/>
      <c r="Q12" s="12"/>
    </row>
    <row r="13" spans="1:17" ht="17.100000000000001" customHeight="1" x14ac:dyDescent="0.25">
      <c r="A13" s="12"/>
      <c r="B13" s="97"/>
      <c r="C13" s="96"/>
      <c r="D13" s="97"/>
      <c r="E13" s="94"/>
      <c r="F13" s="94"/>
      <c r="G13" s="94"/>
      <c r="H13" s="96"/>
      <c r="I13" s="97"/>
      <c r="J13" s="96"/>
      <c r="K13" s="268"/>
      <c r="L13" s="94"/>
      <c r="M13" s="96"/>
      <c r="N13" s="268"/>
      <c r="O13" s="94"/>
      <c r="P13" s="96"/>
      <c r="Q13" s="12"/>
    </row>
    <row r="14" spans="1:17" ht="17.100000000000001" customHeight="1" x14ac:dyDescent="0.25">
      <c r="A14" s="12"/>
      <c r="B14" s="97"/>
      <c r="C14" s="96"/>
      <c r="D14" s="97"/>
      <c r="E14" s="94"/>
      <c r="F14" s="94"/>
      <c r="G14" s="94"/>
      <c r="H14" s="96"/>
      <c r="I14" s="97"/>
      <c r="J14" s="96"/>
      <c r="K14" s="268"/>
      <c r="L14" s="94"/>
      <c r="M14" s="96"/>
      <c r="N14" s="268"/>
      <c r="O14" s="94"/>
      <c r="P14" s="96"/>
      <c r="Q14" s="12"/>
    </row>
    <row r="15" spans="1:17" ht="17.100000000000001" customHeight="1" x14ac:dyDescent="0.25">
      <c r="A15" s="12"/>
      <c r="B15" s="97"/>
      <c r="C15" s="96"/>
      <c r="D15" s="114"/>
      <c r="E15" s="94"/>
      <c r="F15" s="94"/>
      <c r="G15" s="94"/>
      <c r="H15" s="94"/>
      <c r="I15" s="97"/>
      <c r="J15" s="96"/>
      <c r="K15" s="282"/>
      <c r="L15" s="94"/>
      <c r="M15" s="94"/>
      <c r="N15" s="268"/>
      <c r="O15" s="94"/>
      <c r="P15" s="96"/>
      <c r="Q15" s="12"/>
    </row>
    <row r="16" spans="1:17" ht="17.100000000000001" customHeight="1" x14ac:dyDescent="0.25">
      <c r="A16" s="12"/>
      <c r="B16" s="97"/>
      <c r="C16" s="96"/>
      <c r="D16" s="114"/>
      <c r="E16" s="94"/>
      <c r="F16" s="94"/>
      <c r="G16" s="94"/>
      <c r="H16" s="94"/>
      <c r="I16" s="97"/>
      <c r="J16" s="96"/>
      <c r="K16" s="282"/>
      <c r="L16" s="94"/>
      <c r="M16" s="94"/>
      <c r="N16" s="268"/>
      <c r="O16" s="94"/>
      <c r="P16" s="96"/>
      <c r="Q16" s="12"/>
    </row>
    <row r="17" spans="1:17" ht="17.100000000000001" customHeight="1" x14ac:dyDescent="0.25">
      <c r="A17" s="12"/>
      <c r="B17" s="97"/>
      <c r="C17" s="96"/>
      <c r="D17" s="97"/>
      <c r="E17" s="94"/>
      <c r="F17" s="94"/>
      <c r="G17" s="94"/>
      <c r="H17" s="96"/>
      <c r="I17" s="97"/>
      <c r="J17" s="96"/>
      <c r="K17" s="268"/>
      <c r="L17" s="94"/>
      <c r="M17" s="96"/>
      <c r="N17" s="268"/>
      <c r="O17" s="94"/>
      <c r="P17" s="96"/>
      <c r="Q17" s="12"/>
    </row>
    <row r="18" spans="1:17" ht="17.100000000000001" customHeight="1" x14ac:dyDescent="0.25">
      <c r="A18" s="12"/>
      <c r="B18" s="97"/>
      <c r="C18" s="96"/>
      <c r="D18" s="97"/>
      <c r="E18" s="94"/>
      <c r="F18" s="94"/>
      <c r="G18" s="94"/>
      <c r="H18" s="96"/>
      <c r="I18" s="97"/>
      <c r="J18" s="96"/>
      <c r="K18" s="268"/>
      <c r="L18" s="94"/>
      <c r="M18" s="96"/>
      <c r="N18" s="268"/>
      <c r="O18" s="94"/>
      <c r="P18" s="96"/>
      <c r="Q18" s="12"/>
    </row>
    <row r="19" spans="1:17" ht="17.100000000000001" customHeight="1" x14ac:dyDescent="0.25">
      <c r="A19" s="12"/>
      <c r="B19" s="284" t="s">
        <v>715</v>
      </c>
      <c r="C19" s="96"/>
      <c r="D19" s="97"/>
      <c r="E19" s="94"/>
      <c r="F19" s="94"/>
      <c r="G19" s="94"/>
      <c r="H19" s="96"/>
      <c r="I19" s="277" t="s">
        <v>715</v>
      </c>
      <c r="J19" s="96"/>
      <c r="K19" s="285">
        <f>SUM(K6:M18)</f>
        <v>27875700</v>
      </c>
      <c r="L19" s="94"/>
      <c r="M19" s="96"/>
      <c r="N19" s="283">
        <f>SUM(N6:N18)</f>
        <v>0</v>
      </c>
      <c r="O19" s="94"/>
      <c r="P19" s="96"/>
      <c r="Q19" s="12"/>
    </row>
    <row r="20" spans="1:17" ht="17.100000000000001" customHeight="1" x14ac:dyDescent="0.25">
      <c r="A20" s="12"/>
      <c r="B20" s="105"/>
      <c r="C20" s="98"/>
      <c r="D20" s="98"/>
      <c r="E20" s="98"/>
      <c r="F20" s="98"/>
      <c r="G20" s="98"/>
      <c r="H20" s="98"/>
      <c r="I20" s="98"/>
      <c r="J20" s="98"/>
      <c r="K20" s="98"/>
      <c r="L20" s="98"/>
      <c r="M20" s="98"/>
      <c r="N20" s="98"/>
      <c r="O20" s="98"/>
      <c r="P20" s="98"/>
      <c r="Q20" s="12"/>
    </row>
    <row r="21" spans="1:17" ht="17.100000000000001" customHeight="1" x14ac:dyDescent="0.25">
      <c r="A21" s="12"/>
      <c r="B21" s="128"/>
      <c r="C21" s="91"/>
      <c r="D21" s="91"/>
      <c r="E21" s="91"/>
      <c r="F21" s="91"/>
      <c r="G21" s="91"/>
      <c r="H21" s="91"/>
      <c r="I21" s="91"/>
      <c r="J21" s="91"/>
      <c r="K21" s="91"/>
      <c r="L21" s="91"/>
      <c r="M21" s="91"/>
      <c r="N21" s="91"/>
      <c r="O21" s="91"/>
      <c r="P21" s="91"/>
      <c r="Q21" s="12"/>
    </row>
    <row r="22" spans="1:17" ht="17.100000000000001" customHeight="1" x14ac:dyDescent="0.25">
      <c r="A22" s="12"/>
      <c r="B22" s="278" t="s">
        <v>716</v>
      </c>
      <c r="C22" s="91"/>
      <c r="D22" s="91"/>
      <c r="E22" s="91"/>
      <c r="F22" s="91"/>
      <c r="G22" s="91"/>
      <c r="H22" s="91"/>
      <c r="I22" s="91"/>
      <c r="J22" s="91"/>
      <c r="K22" s="91"/>
      <c r="L22" s="91"/>
      <c r="M22" s="91"/>
      <c r="N22" s="91"/>
      <c r="O22" s="91"/>
      <c r="P22" s="91"/>
      <c r="Q22" s="12"/>
    </row>
    <row r="23" spans="1:17" ht="17.100000000000001" customHeight="1" x14ac:dyDescent="0.25">
      <c r="A23" s="12"/>
      <c r="B23" s="276" t="s">
        <v>717</v>
      </c>
      <c r="C23" s="91"/>
      <c r="D23" s="91"/>
      <c r="E23" s="91"/>
      <c r="F23" s="91"/>
      <c r="G23" s="91"/>
      <c r="H23" s="91"/>
      <c r="I23" s="91"/>
      <c r="J23" s="91"/>
      <c r="K23" s="91"/>
      <c r="L23" s="91"/>
      <c r="M23" s="91"/>
      <c r="N23" s="91"/>
      <c r="O23" s="91"/>
      <c r="P23" s="91"/>
      <c r="Q23" s="12"/>
    </row>
    <row r="24" spans="1:17" ht="17.100000000000001" customHeight="1" x14ac:dyDescent="0.25">
      <c r="A24" s="12"/>
      <c r="B24" s="91"/>
      <c r="C24" s="91"/>
      <c r="D24" s="91"/>
      <c r="E24" s="91"/>
      <c r="F24" s="91"/>
      <c r="G24" s="91"/>
      <c r="H24" s="91"/>
      <c r="I24" s="91"/>
      <c r="J24" s="91"/>
      <c r="K24" s="91"/>
      <c r="L24" s="91"/>
      <c r="M24" s="91"/>
      <c r="N24" s="91"/>
      <c r="O24" s="91"/>
      <c r="P24" s="91"/>
      <c r="Q24" s="12"/>
    </row>
    <row r="25" spans="1:17" ht="17.100000000000001" customHeight="1" x14ac:dyDescent="0.25">
      <c r="A25" s="12"/>
      <c r="B25" s="91"/>
      <c r="C25" s="91"/>
      <c r="D25" s="91"/>
      <c r="E25" s="91"/>
      <c r="F25" s="91"/>
      <c r="G25" s="91"/>
      <c r="H25" s="91"/>
      <c r="I25" s="91"/>
      <c r="J25" s="91"/>
      <c r="K25" s="91"/>
      <c r="L25" s="91"/>
      <c r="M25" s="91"/>
      <c r="N25" s="91"/>
      <c r="O25" s="91"/>
      <c r="P25" s="91"/>
      <c r="Q25" s="12"/>
    </row>
    <row r="26" spans="1:17" ht="17.100000000000001" customHeight="1" x14ac:dyDescent="0.25"/>
    <row r="27" spans="1:17" ht="17.100000000000001" customHeight="1" x14ac:dyDescent="0.25"/>
    <row r="28" spans="1:17" ht="17.100000000000001" customHeight="1" x14ac:dyDescent="0.25"/>
    <row r="29" spans="1:17" ht="17.100000000000001" customHeight="1" x14ac:dyDescent="0.25"/>
  </sheetData>
  <sheetProtection sheet="1" objects="1" scenarios="1" formatColumns="0" formatRows="0"/>
  <mergeCells count="80">
    <mergeCell ref="D19:H19"/>
    <mergeCell ref="N17:P17"/>
    <mergeCell ref="B12:C12"/>
    <mergeCell ref="N19:P19"/>
    <mergeCell ref="I16:J16"/>
    <mergeCell ref="B19:C19"/>
    <mergeCell ref="K19:M19"/>
    <mergeCell ref="K17:M17"/>
    <mergeCell ref="I18:J18"/>
    <mergeCell ref="B18:C18"/>
    <mergeCell ref="D18:H18"/>
    <mergeCell ref="N16:P16"/>
    <mergeCell ref="D17:H17"/>
    <mergeCell ref="K18:M18"/>
    <mergeCell ref="I17:J17"/>
    <mergeCell ref="N18:P18"/>
    <mergeCell ref="D9:H9"/>
    <mergeCell ref="K9:M9"/>
    <mergeCell ref="I13:J13"/>
    <mergeCell ref="K11:M11"/>
    <mergeCell ref="B16:C16"/>
    <mergeCell ref="B11:C11"/>
    <mergeCell ref="D10:H10"/>
    <mergeCell ref="D11:H11"/>
    <mergeCell ref="B14:C14"/>
    <mergeCell ref="B13:C13"/>
    <mergeCell ref="K10:M10"/>
    <mergeCell ref="K16:M16"/>
    <mergeCell ref="K15:M15"/>
    <mergeCell ref="D13:H13"/>
    <mergeCell ref="D16:H16"/>
    <mergeCell ref="I15:J15"/>
    <mergeCell ref="K14:M14"/>
    <mergeCell ref="K7:M7"/>
    <mergeCell ref="N9:P9"/>
    <mergeCell ref="N11:P11"/>
    <mergeCell ref="N13:P13"/>
    <mergeCell ref="K13:M13"/>
    <mergeCell ref="K12:M12"/>
    <mergeCell ref="B23:P25"/>
    <mergeCell ref="D12:H12"/>
    <mergeCell ref="B6:C6"/>
    <mergeCell ref="B15:C15"/>
    <mergeCell ref="I10:J10"/>
    <mergeCell ref="I19:J19"/>
    <mergeCell ref="D14:H14"/>
    <mergeCell ref="N12:P12"/>
    <mergeCell ref="I9:J9"/>
    <mergeCell ref="B7:C7"/>
    <mergeCell ref="B20:P21"/>
    <mergeCell ref="N14:P14"/>
    <mergeCell ref="I11:J11"/>
    <mergeCell ref="B22:P22"/>
    <mergeCell ref="B17:C17"/>
    <mergeCell ref="D7:H7"/>
    <mergeCell ref="B3:P3"/>
    <mergeCell ref="K4:M5"/>
    <mergeCell ref="B2:P2"/>
    <mergeCell ref="N4:P5"/>
    <mergeCell ref="D6:H6"/>
    <mergeCell ref="B4:C5"/>
    <mergeCell ref="I4:J5"/>
    <mergeCell ref="I6:J6"/>
    <mergeCell ref="D4:H5"/>
    <mergeCell ref="B8:C8"/>
    <mergeCell ref="N6:P6"/>
    <mergeCell ref="N15:P15"/>
    <mergeCell ref="I12:J12"/>
    <mergeCell ref="K6:M6"/>
    <mergeCell ref="B10:C10"/>
    <mergeCell ref="I14:J14"/>
    <mergeCell ref="N7:P7"/>
    <mergeCell ref="D15:H15"/>
    <mergeCell ref="B9:C9"/>
    <mergeCell ref="I8:J8"/>
    <mergeCell ref="D8:H8"/>
    <mergeCell ref="N8:P8"/>
    <mergeCell ref="K8:M8"/>
    <mergeCell ref="N10:P10"/>
    <mergeCell ref="I7:J7"/>
  </mergeCells>
  <dataValidations count="4">
    <dataValidation type="list" allowBlank="1" showInputMessage="1" showErrorMessage="1" prompt="Select source of co-financing" sqref="B6:C18" xr:uid="{00000000-0002-0000-1100-000000000000}">
      <formula1>"Recipient Country Government, GEF Agency, Donor Agency, Private Sector, Civil Society Organization, Beneficiaries, Others"</formula1>
    </dataValidation>
    <dataValidation type="list" allowBlank="1" showInputMessage="1" showErrorMessage="1" prompt="Select Type of Co-financing" sqref="I6:J18" xr:uid="{00000000-0002-0000-1100-000001000000}">
      <formula1>"Grant, Loan, Guarantee, Equity Investment, In-kind, Public Investment, Other "</formula1>
    </dataValidation>
    <dataValidation type="list" allowBlank="1" sqref="B6:B18" xr:uid="{00000000-0002-0000-1100-000002000000}">
      <formula1>"Recipient Country Government,GEF Agency,Donor Agency,Private Sector,Civil Society Organization,Beneficiaries,Others"</formula1>
    </dataValidation>
    <dataValidation type="list" allowBlank="1" sqref="I6:I18" xr:uid="{00000000-0002-0000-1100-000003000000}">
      <formula1>"Grant,Loan,Guarantee,Equity Investment,In-kind,Public Investment,Other"</formula1>
    </dataValidation>
  </dataValidations>
  <hyperlinks>
    <hyperlink ref="B23" r:id="rId1" display="27 Sources of Co-financing may include: GEF Agency, Donor Agency, Recipient Country Government, Private Sector, Civil Society Organization, Beneficiaries, Other._x000d__x000a_28 Grant, Loan, Equity Investment, Guarantee, In-Kind, Public Investment, Other (please refer to the Guidelines on co-financing for definitions_x000d__x000a_GEF CoFinancing Guidelines 2018" xr:uid="{00000000-0004-0000-1100-000000000000}"/>
  </hyperlinks>
  <pageMargins left="0.25" right="0.25" top="0.75" bottom="0.75" header="0.3" footer="0.3"/>
  <pageSetup paperSize="5"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theme="3" tint="0.499984740745262"/>
  </sheetPr>
  <dimension ref="A1:J25"/>
  <sheetViews>
    <sheetView showGridLines="0" view="pageBreakPreview" zoomScale="110" zoomScaleNormal="120" zoomScaleSheetLayoutView="110" workbookViewId="0">
      <selection activeCell="P15" sqref="P15"/>
    </sheetView>
  </sheetViews>
  <sheetFormatPr defaultColWidth="8.7109375" defaultRowHeight="15" customHeight="1" x14ac:dyDescent="0.25"/>
  <cols>
    <col min="1" max="1" width="1.42578125" customWidth="1"/>
    <col min="3" max="3" width="14.42578125" customWidth="1"/>
    <col min="4" max="4" width="14" customWidth="1"/>
    <col min="5" max="5" width="14.5703125" customWidth="1"/>
    <col min="7" max="7" width="11.7109375" customWidth="1"/>
  </cols>
  <sheetData>
    <row r="1" spans="1:10" ht="17.100000000000001" customHeight="1" x14ac:dyDescent="0.25">
      <c r="A1" s="12"/>
      <c r="B1" s="121"/>
      <c r="C1" s="91"/>
      <c r="D1" s="91"/>
      <c r="E1" s="91"/>
      <c r="F1" s="91"/>
      <c r="G1" s="91"/>
      <c r="H1" s="12"/>
      <c r="I1" s="12"/>
      <c r="J1" s="12"/>
    </row>
    <row r="2" spans="1:10" ht="19.5" customHeight="1" x14ac:dyDescent="0.25">
      <c r="A2" s="12"/>
      <c r="B2" s="205" t="s">
        <v>718</v>
      </c>
      <c r="C2" s="91"/>
      <c r="D2" s="91"/>
      <c r="E2" s="91"/>
      <c r="F2" s="91"/>
      <c r="G2" s="91"/>
      <c r="H2" s="12"/>
      <c r="I2" s="12"/>
      <c r="J2" s="12"/>
    </row>
    <row r="3" spans="1:10" x14ac:dyDescent="0.25">
      <c r="A3" s="12"/>
      <c r="B3" s="121"/>
      <c r="C3" s="91"/>
      <c r="D3" s="91"/>
      <c r="E3" s="91"/>
      <c r="F3" s="91"/>
      <c r="G3" s="91"/>
      <c r="H3" s="12"/>
      <c r="I3" s="12"/>
      <c r="J3" s="12"/>
    </row>
    <row r="4" spans="1:10" ht="14.85" customHeight="1" x14ac:dyDescent="0.25">
      <c r="A4" s="12"/>
      <c r="B4" s="286" t="s">
        <v>719</v>
      </c>
      <c r="C4" s="91"/>
      <c r="D4" s="91"/>
      <c r="E4" s="91"/>
      <c r="F4" s="91"/>
      <c r="G4" s="91"/>
      <c r="H4" s="12"/>
      <c r="I4" s="12"/>
      <c r="J4" s="12"/>
    </row>
    <row r="5" spans="1:10" ht="23.85" customHeight="1" x14ac:dyDescent="0.25">
      <c r="A5" s="12"/>
      <c r="B5" s="91"/>
      <c r="C5" s="91"/>
      <c r="D5" s="91"/>
      <c r="E5" s="91"/>
      <c r="F5" s="91"/>
      <c r="G5" s="91"/>
      <c r="H5" s="12"/>
      <c r="I5" s="12"/>
      <c r="J5" s="12"/>
    </row>
    <row r="6" spans="1:10" ht="17.100000000000001" customHeight="1" x14ac:dyDescent="0.25">
      <c r="A6" s="12"/>
      <c r="B6" s="287" t="s">
        <v>720</v>
      </c>
      <c r="C6" s="91"/>
      <c r="D6" s="91"/>
      <c r="E6" s="91"/>
      <c r="F6" s="91"/>
      <c r="G6" s="12"/>
      <c r="H6" s="12"/>
      <c r="I6" s="12"/>
      <c r="J6" s="12"/>
    </row>
    <row r="7" spans="1:10" ht="17.100000000000001" customHeight="1" x14ac:dyDescent="0.25">
      <c r="A7" s="12"/>
      <c r="B7" s="9"/>
      <c r="C7" s="9"/>
      <c r="D7" s="9"/>
      <c r="E7" s="9"/>
      <c r="F7" s="9"/>
      <c r="G7" s="12"/>
      <c r="H7" s="12"/>
      <c r="I7" s="12"/>
      <c r="J7" s="12"/>
    </row>
    <row r="8" spans="1:10" ht="17.100000000000001" customHeight="1" x14ac:dyDescent="0.25">
      <c r="A8" s="12"/>
      <c r="B8" s="12"/>
      <c r="C8" s="12"/>
      <c r="D8" s="12"/>
      <c r="E8" s="12"/>
      <c r="F8" s="12"/>
      <c r="G8" s="12"/>
      <c r="H8" s="12"/>
      <c r="I8" s="12"/>
      <c r="J8" s="12"/>
    </row>
    <row r="9" spans="1:10" ht="25.5" customHeight="1" x14ac:dyDescent="0.25">
      <c r="A9" s="12"/>
      <c r="B9" s="288" t="s">
        <v>721</v>
      </c>
      <c r="C9" s="108"/>
      <c r="D9" s="87" t="s">
        <v>722</v>
      </c>
      <c r="E9" s="88" t="s">
        <v>723</v>
      </c>
      <c r="F9" s="87" t="s">
        <v>724</v>
      </c>
      <c r="G9" s="88" t="s">
        <v>725</v>
      </c>
      <c r="H9" s="12"/>
      <c r="I9" s="12"/>
      <c r="J9" s="12"/>
    </row>
    <row r="10" spans="1:10" ht="17.850000000000001" customHeight="1" x14ac:dyDescent="0.25">
      <c r="A10" s="74"/>
      <c r="B10" s="379" t="s">
        <v>726</v>
      </c>
      <c r="C10" s="86"/>
      <c r="D10" s="379">
        <v>12.998646669999999</v>
      </c>
      <c r="E10" s="379">
        <v>-9.4143783299999999</v>
      </c>
      <c r="F10" s="379" t="s">
        <v>727</v>
      </c>
      <c r="G10" s="379" t="s">
        <v>728</v>
      </c>
      <c r="H10" s="74"/>
      <c r="I10" s="12"/>
      <c r="J10" s="12"/>
    </row>
    <row r="11" spans="1:10" ht="17.850000000000001" customHeight="1" x14ac:dyDescent="0.25">
      <c r="A11" s="74"/>
      <c r="B11" s="379" t="s">
        <v>729</v>
      </c>
      <c r="C11" s="86"/>
      <c r="D11" s="379">
        <v>12.998646669999999</v>
      </c>
      <c r="E11" s="380" t="s">
        <v>763</v>
      </c>
      <c r="F11" s="379" t="s">
        <v>727</v>
      </c>
      <c r="G11" s="379" t="s">
        <v>728</v>
      </c>
      <c r="H11" s="74"/>
      <c r="I11" s="12"/>
      <c r="J11" s="12"/>
    </row>
    <row r="12" spans="1:10" ht="17.100000000000001" customHeight="1" x14ac:dyDescent="0.25">
      <c r="A12" s="74"/>
      <c r="B12" s="379" t="s">
        <v>730</v>
      </c>
      <c r="C12" s="86"/>
      <c r="D12" s="379">
        <v>13.068815000000001</v>
      </c>
      <c r="E12" s="379">
        <v>-9.3805449999999997</v>
      </c>
      <c r="F12" s="379" t="s">
        <v>727</v>
      </c>
      <c r="G12" s="379" t="s">
        <v>728</v>
      </c>
      <c r="H12" s="74"/>
      <c r="I12" s="12"/>
      <c r="J12" s="12"/>
    </row>
    <row r="13" spans="1:10" ht="17.100000000000001" customHeight="1" x14ac:dyDescent="0.25">
      <c r="A13" s="74"/>
      <c r="B13" s="379" t="s">
        <v>731</v>
      </c>
      <c r="C13" s="86"/>
      <c r="D13" s="379">
        <v>13.09634</v>
      </c>
      <c r="E13" s="379">
        <v>-9.4309266699999998</v>
      </c>
      <c r="F13" s="379" t="s">
        <v>727</v>
      </c>
      <c r="G13" s="379" t="s">
        <v>728</v>
      </c>
      <c r="H13" s="74"/>
      <c r="I13" s="12"/>
      <c r="J13" s="12"/>
    </row>
    <row r="14" spans="1:10" ht="17.100000000000001" customHeight="1" x14ac:dyDescent="0.25">
      <c r="A14" s="74"/>
      <c r="B14" s="379" t="s">
        <v>732</v>
      </c>
      <c r="C14" s="86"/>
      <c r="D14" s="379">
        <v>13.49444667</v>
      </c>
      <c r="E14" s="379">
        <v>-11.098428330000001</v>
      </c>
      <c r="F14" s="379" t="s">
        <v>727</v>
      </c>
      <c r="G14" s="379" t="s">
        <v>728</v>
      </c>
      <c r="H14" s="74"/>
      <c r="I14" s="12"/>
      <c r="J14" s="12"/>
    </row>
    <row r="15" spans="1:10" ht="17.100000000000001" customHeight="1" x14ac:dyDescent="0.25">
      <c r="A15" s="74"/>
      <c r="B15" s="379" t="s">
        <v>733</v>
      </c>
      <c r="C15" s="86"/>
      <c r="D15" s="379">
        <v>14.08079964</v>
      </c>
      <c r="E15" s="379">
        <v>-11.25417083</v>
      </c>
      <c r="F15" s="379" t="s">
        <v>727</v>
      </c>
      <c r="G15" s="379" t="s">
        <v>728</v>
      </c>
      <c r="H15" s="74"/>
      <c r="I15" s="12"/>
      <c r="J15" s="12"/>
    </row>
    <row r="16" spans="1:10" ht="17.100000000000001" customHeight="1" x14ac:dyDescent="0.25">
      <c r="A16" s="74"/>
      <c r="B16" s="379" t="s">
        <v>734</v>
      </c>
      <c r="C16" s="86"/>
      <c r="D16" s="379">
        <v>14.128095630000001</v>
      </c>
      <c r="E16" s="379">
        <v>-11.24468697</v>
      </c>
      <c r="F16" s="379" t="s">
        <v>727</v>
      </c>
      <c r="G16" s="379" t="s">
        <v>728</v>
      </c>
      <c r="H16" s="74"/>
      <c r="I16" s="12"/>
      <c r="J16" s="12"/>
    </row>
    <row r="17" spans="1:10" ht="17.850000000000001" customHeight="1" x14ac:dyDescent="0.25">
      <c r="A17" s="74"/>
      <c r="B17" s="379" t="s">
        <v>735</v>
      </c>
      <c r="C17" s="86"/>
      <c r="D17" s="379">
        <v>14.32951126</v>
      </c>
      <c r="E17" s="379">
        <v>-11.28902961</v>
      </c>
      <c r="F17" s="379" t="s">
        <v>727</v>
      </c>
      <c r="G17" s="379" t="s">
        <v>728</v>
      </c>
      <c r="H17" s="74"/>
      <c r="I17" s="12"/>
      <c r="J17" s="12"/>
    </row>
    <row r="18" spans="1:10" ht="17.850000000000001" customHeight="1" x14ac:dyDescent="0.25">
      <c r="A18" s="74"/>
      <c r="B18" s="379" t="s">
        <v>736</v>
      </c>
      <c r="C18" s="86"/>
      <c r="D18" s="379">
        <v>14.45891136</v>
      </c>
      <c r="E18" s="379">
        <v>-11.346569909999999</v>
      </c>
      <c r="F18" s="379" t="s">
        <v>727</v>
      </c>
      <c r="G18" s="379" t="s">
        <v>728</v>
      </c>
      <c r="H18" s="74"/>
      <c r="I18" s="12"/>
      <c r="J18" s="12"/>
    </row>
    <row r="19" spans="1:10" ht="17.850000000000001" customHeight="1" x14ac:dyDescent="0.25">
      <c r="A19" s="74"/>
      <c r="B19" s="379" t="s">
        <v>737</v>
      </c>
      <c r="C19" s="86"/>
      <c r="D19" s="379">
        <v>14.543308570000001</v>
      </c>
      <c r="E19" s="379">
        <v>-9.3124769000000001</v>
      </c>
      <c r="F19" s="379" t="s">
        <v>727</v>
      </c>
      <c r="G19" s="379" t="s">
        <v>728</v>
      </c>
      <c r="H19" s="74"/>
      <c r="I19" s="12"/>
      <c r="J19" s="12"/>
    </row>
    <row r="20" spans="1:10" ht="17.850000000000001" customHeight="1" x14ac:dyDescent="0.25">
      <c r="A20" s="74"/>
      <c r="B20" s="379" t="s">
        <v>738</v>
      </c>
      <c r="C20" s="86"/>
      <c r="D20" s="379">
        <v>14.55017308</v>
      </c>
      <c r="E20" s="379">
        <v>-9.3147694800000007</v>
      </c>
      <c r="F20" s="379" t="s">
        <v>727</v>
      </c>
      <c r="G20" s="379" t="s">
        <v>728</v>
      </c>
      <c r="H20" s="74"/>
      <c r="I20" s="12"/>
      <c r="J20" s="12"/>
    </row>
    <row r="21" spans="1:10" ht="17.850000000000001" customHeight="1" x14ac:dyDescent="0.25">
      <c r="A21" s="74"/>
      <c r="B21" s="379" t="s">
        <v>739</v>
      </c>
      <c r="C21" s="86"/>
      <c r="D21" s="379">
        <v>15.275219</v>
      </c>
      <c r="E21" s="379">
        <v>-9.6233354999999996</v>
      </c>
      <c r="F21" s="379" t="s">
        <v>727</v>
      </c>
      <c r="G21" s="379" t="s">
        <v>728</v>
      </c>
      <c r="H21" s="74"/>
      <c r="I21" s="12"/>
      <c r="J21" s="12"/>
    </row>
    <row r="22" spans="1:10" ht="17.850000000000001" customHeight="1" x14ac:dyDescent="0.25">
      <c r="A22" s="74"/>
      <c r="B22" s="379" t="s">
        <v>740</v>
      </c>
      <c r="C22" s="86"/>
      <c r="D22" s="379">
        <v>15.25842834</v>
      </c>
      <c r="E22" s="379">
        <v>-9.5815366500000003</v>
      </c>
      <c r="F22" s="379" t="s">
        <v>727</v>
      </c>
      <c r="G22" s="379" t="s">
        <v>728</v>
      </c>
      <c r="H22" s="74"/>
      <c r="I22" s="12"/>
      <c r="J22" s="12"/>
    </row>
    <row r="23" spans="1:10" ht="17.850000000000001" customHeight="1" x14ac:dyDescent="0.25">
      <c r="A23" s="12"/>
      <c r="B23" s="107"/>
      <c r="C23" s="101"/>
      <c r="D23" s="80"/>
      <c r="E23" s="24"/>
      <c r="F23" s="23"/>
      <c r="G23" s="23"/>
      <c r="H23" s="12"/>
      <c r="I23" s="12"/>
      <c r="J23" s="12"/>
    </row>
    <row r="24" spans="1:10" ht="17.850000000000001" customHeight="1" x14ac:dyDescent="0.25">
      <c r="A24" s="12"/>
      <c r="B24" s="97"/>
      <c r="C24" s="94"/>
      <c r="D24" s="81"/>
      <c r="E24" s="79"/>
      <c r="F24" s="78"/>
      <c r="G24" s="78"/>
      <c r="H24" s="12"/>
      <c r="I24" s="12"/>
      <c r="J24" s="12"/>
    </row>
    <row r="25" spans="1:10" ht="17.850000000000001" customHeight="1" x14ac:dyDescent="0.25">
      <c r="A25" s="12"/>
      <c r="B25" s="97"/>
      <c r="C25" s="94"/>
      <c r="D25" s="81"/>
      <c r="E25" s="79"/>
      <c r="F25" s="78"/>
      <c r="G25" s="78"/>
      <c r="H25" s="12"/>
      <c r="I25" s="12"/>
      <c r="J25" s="12"/>
    </row>
  </sheetData>
  <sheetProtection sheet="1" objects="1" scenarios="1" formatColumns="0" formatRows="0"/>
  <mergeCells count="9">
    <mergeCell ref="B24:C24"/>
    <mergeCell ref="B1:G1"/>
    <mergeCell ref="B25:C25"/>
    <mergeCell ref="B3:G3"/>
    <mergeCell ref="B2:G2"/>
    <mergeCell ref="B4:G5"/>
    <mergeCell ref="B6:F6"/>
    <mergeCell ref="B23:C23"/>
    <mergeCell ref="B9:C9"/>
  </mergeCells>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499984740745262"/>
  </sheetPr>
  <dimension ref="B1:J87"/>
  <sheetViews>
    <sheetView showGridLines="0" tabSelected="1" showWhiteSpace="0" view="pageBreakPreview" zoomScaleNormal="100" zoomScaleSheetLayoutView="100" workbookViewId="0">
      <selection activeCell="M17" sqref="M17"/>
    </sheetView>
  </sheetViews>
  <sheetFormatPr defaultColWidth="8.7109375" defaultRowHeight="15" x14ac:dyDescent="0.25"/>
  <cols>
    <col min="1" max="1" width="2" style="381" customWidth="1"/>
    <col min="2" max="3" width="8.7109375" style="381"/>
    <col min="4" max="4" width="31.7109375" style="381" customWidth="1"/>
    <col min="5" max="8" width="8.7109375" style="381"/>
    <col min="9" max="9" width="11.140625" style="381" customWidth="1"/>
    <col min="10" max="10" width="19" style="381" customWidth="1"/>
    <col min="11" max="16384" width="8.7109375" style="381"/>
  </cols>
  <sheetData>
    <row r="1" spans="2:10" ht="17.100000000000001" customHeight="1" x14ac:dyDescent="0.25"/>
    <row r="2" spans="2:10" ht="17.100000000000001" customHeight="1" x14ac:dyDescent="0.25">
      <c r="B2" s="382" t="s">
        <v>9</v>
      </c>
      <c r="C2" s="383"/>
      <c r="D2" s="383"/>
      <c r="E2" s="383"/>
      <c r="F2" s="383"/>
      <c r="G2" s="383"/>
      <c r="H2" s="383"/>
      <c r="I2" s="383"/>
      <c r="J2" s="383"/>
    </row>
    <row r="3" spans="2:10" ht="17.850000000000001" customHeight="1" x14ac:dyDescent="0.25">
      <c r="B3" s="384" t="s">
        <v>10</v>
      </c>
      <c r="C3" s="383"/>
      <c r="D3" s="383"/>
      <c r="E3" s="383"/>
      <c r="F3" s="383"/>
      <c r="G3" s="383"/>
      <c r="H3" s="383"/>
      <c r="I3" s="383"/>
      <c r="J3" s="383"/>
    </row>
    <row r="4" spans="2:10" ht="17.850000000000001" customHeight="1" x14ac:dyDescent="0.25">
      <c r="B4" s="385" t="s">
        <v>11</v>
      </c>
      <c r="C4" s="386"/>
      <c r="D4" s="387"/>
      <c r="E4" s="388" t="s">
        <v>12</v>
      </c>
      <c r="F4" s="386"/>
      <c r="G4" s="386"/>
      <c r="H4" s="386"/>
      <c r="I4" s="386"/>
      <c r="J4" s="387"/>
    </row>
    <row r="5" spans="2:10" ht="17.25" customHeight="1" x14ac:dyDescent="0.25">
      <c r="B5" s="385" t="s">
        <v>13</v>
      </c>
      <c r="C5" s="386"/>
      <c r="D5" s="387"/>
      <c r="E5" s="389" t="s">
        <v>14</v>
      </c>
      <c r="F5" s="386"/>
      <c r="G5" s="386"/>
      <c r="H5" s="386"/>
      <c r="I5" s="386"/>
      <c r="J5" s="387"/>
    </row>
    <row r="6" spans="2:10" ht="19.5" customHeight="1" x14ac:dyDescent="0.25">
      <c r="B6" s="390" t="s">
        <v>15</v>
      </c>
      <c r="C6" s="386"/>
      <c r="D6" s="387"/>
      <c r="E6" s="391" t="s">
        <v>16</v>
      </c>
      <c r="F6" s="386"/>
      <c r="G6" s="386"/>
      <c r="H6" s="386"/>
      <c r="I6" s="386"/>
      <c r="J6" s="387"/>
    </row>
    <row r="7" spans="2:10" ht="17.850000000000001" customHeight="1" x14ac:dyDescent="0.25">
      <c r="B7" s="385" t="s">
        <v>17</v>
      </c>
      <c r="C7" s="386"/>
      <c r="D7" s="387"/>
      <c r="E7" s="388" t="s">
        <v>18</v>
      </c>
      <c r="F7" s="386"/>
      <c r="G7" s="386"/>
      <c r="H7" s="386"/>
      <c r="I7" s="386"/>
      <c r="J7" s="387"/>
    </row>
    <row r="8" spans="2:10" ht="17.850000000000001" customHeight="1" x14ac:dyDescent="0.25">
      <c r="B8" s="385" t="s">
        <v>19</v>
      </c>
      <c r="C8" s="386"/>
      <c r="D8" s="387"/>
      <c r="E8" s="388" t="s">
        <v>20</v>
      </c>
      <c r="F8" s="386"/>
      <c r="G8" s="386"/>
      <c r="H8" s="386"/>
      <c r="I8" s="386"/>
      <c r="J8" s="387"/>
    </row>
    <row r="9" spans="2:10" ht="23.25" customHeight="1" x14ac:dyDescent="0.25">
      <c r="B9" s="385" t="s">
        <v>21</v>
      </c>
      <c r="C9" s="386"/>
      <c r="D9" s="387"/>
      <c r="E9" s="389" t="s">
        <v>22</v>
      </c>
      <c r="F9" s="386"/>
      <c r="G9" s="386"/>
      <c r="H9" s="386"/>
      <c r="I9" s="386"/>
      <c r="J9" s="387"/>
    </row>
    <row r="10" spans="2:10" ht="18.75" customHeight="1" x14ac:dyDescent="0.25">
      <c r="B10" s="385" t="s">
        <v>23</v>
      </c>
      <c r="C10" s="386"/>
      <c r="D10" s="387"/>
      <c r="E10" s="389" t="s">
        <v>24</v>
      </c>
      <c r="F10" s="386"/>
      <c r="G10" s="386"/>
      <c r="H10" s="386"/>
      <c r="I10" s="386"/>
      <c r="J10" s="387"/>
    </row>
    <row r="11" spans="2:10" ht="52.5" customHeight="1" x14ac:dyDescent="0.25">
      <c r="B11" s="385" t="s">
        <v>25</v>
      </c>
      <c r="C11" s="386"/>
      <c r="D11" s="387"/>
      <c r="E11" s="388" t="s">
        <v>26</v>
      </c>
      <c r="F11" s="386"/>
      <c r="G11" s="386"/>
      <c r="H11" s="386"/>
      <c r="I11" s="386"/>
      <c r="J11" s="387"/>
    </row>
    <row r="12" spans="2:10" ht="17.850000000000001" customHeight="1" x14ac:dyDescent="0.25">
      <c r="B12" s="385" t="s">
        <v>27</v>
      </c>
      <c r="C12" s="386"/>
      <c r="D12" s="387"/>
      <c r="E12" s="391">
        <v>5</v>
      </c>
      <c r="F12" s="392"/>
      <c r="G12" s="392"/>
      <c r="H12" s="392"/>
      <c r="I12" s="392"/>
      <c r="J12" s="393"/>
    </row>
    <row r="13" spans="2:10" ht="17.850000000000001" customHeight="1" x14ac:dyDescent="0.25">
      <c r="B13" s="394" t="s">
        <v>28</v>
      </c>
      <c r="C13" s="383"/>
      <c r="D13" s="383"/>
      <c r="E13" s="383"/>
      <c r="F13" s="383"/>
      <c r="G13" s="383"/>
      <c r="H13" s="383"/>
      <c r="I13" s="383"/>
      <c r="J13" s="383"/>
    </row>
    <row r="14" spans="2:10" ht="17.850000000000001" customHeight="1" x14ac:dyDescent="0.25">
      <c r="B14" s="385" t="s">
        <v>29</v>
      </c>
      <c r="C14" s="386"/>
      <c r="D14" s="387"/>
      <c r="E14" s="395">
        <v>44902</v>
      </c>
      <c r="F14" s="392"/>
      <c r="G14" s="392"/>
      <c r="H14" s="392"/>
      <c r="I14" s="392"/>
      <c r="J14" s="393"/>
    </row>
    <row r="15" spans="2:10" ht="16.350000000000001" customHeight="1" x14ac:dyDescent="0.25">
      <c r="B15" s="385" t="s">
        <v>30</v>
      </c>
      <c r="C15" s="386"/>
      <c r="D15" s="387"/>
      <c r="E15" s="395">
        <v>44374</v>
      </c>
      <c r="F15" s="392"/>
      <c r="G15" s="392"/>
      <c r="H15" s="392"/>
      <c r="I15" s="392"/>
      <c r="J15" s="393"/>
    </row>
    <row r="16" spans="2:10" ht="16.5" customHeight="1" x14ac:dyDescent="0.25">
      <c r="B16" s="385" t="s">
        <v>31</v>
      </c>
      <c r="C16" s="386"/>
      <c r="D16" s="387"/>
      <c r="E16" s="395">
        <v>45426</v>
      </c>
      <c r="F16" s="392"/>
      <c r="G16" s="392"/>
      <c r="H16" s="392"/>
      <c r="I16" s="392"/>
      <c r="J16" s="393"/>
    </row>
    <row r="17" spans="2:10" ht="16.350000000000001" customHeight="1" x14ac:dyDescent="0.25">
      <c r="B17" s="385" t="s">
        <v>32</v>
      </c>
      <c r="C17" s="386"/>
      <c r="D17" s="387"/>
      <c r="E17" s="395">
        <v>45443</v>
      </c>
      <c r="F17" s="392"/>
      <c r="G17" s="392"/>
      <c r="H17" s="392"/>
      <c r="I17" s="392"/>
      <c r="J17" s="393"/>
    </row>
    <row r="18" spans="2:10" ht="18" customHeight="1" x14ac:dyDescent="0.25">
      <c r="B18" s="396" t="s">
        <v>33</v>
      </c>
      <c r="C18" s="386"/>
      <c r="D18" s="387"/>
      <c r="E18" s="395">
        <v>46843</v>
      </c>
      <c r="F18" s="392"/>
      <c r="G18" s="392"/>
      <c r="H18" s="392"/>
      <c r="I18" s="392"/>
      <c r="J18" s="393"/>
    </row>
    <row r="19" spans="2:10" x14ac:dyDescent="0.25">
      <c r="B19" s="385" t="s">
        <v>34</v>
      </c>
      <c r="C19" s="386"/>
      <c r="D19" s="387"/>
      <c r="E19" s="395" t="s">
        <v>35</v>
      </c>
      <c r="F19" s="392"/>
      <c r="G19" s="392"/>
      <c r="H19" s="392"/>
      <c r="I19" s="392"/>
      <c r="J19" s="393"/>
    </row>
    <row r="20" spans="2:10" ht="14.85" customHeight="1" x14ac:dyDescent="0.25">
      <c r="B20" s="385" t="s">
        <v>36</v>
      </c>
      <c r="C20" s="386"/>
      <c r="D20" s="387"/>
      <c r="E20" s="395" t="s">
        <v>35</v>
      </c>
      <c r="F20" s="392"/>
      <c r="G20" s="392"/>
      <c r="H20" s="392"/>
      <c r="I20" s="392"/>
      <c r="J20" s="393"/>
    </row>
    <row r="21" spans="2:10" ht="14.85" customHeight="1" x14ac:dyDescent="0.25">
      <c r="B21" s="385" t="s">
        <v>37</v>
      </c>
      <c r="C21" s="386"/>
      <c r="D21" s="387"/>
      <c r="E21" s="395" t="s">
        <v>35</v>
      </c>
      <c r="F21" s="392"/>
      <c r="G21" s="392"/>
      <c r="H21" s="392"/>
      <c r="I21" s="392"/>
      <c r="J21" s="393"/>
    </row>
    <row r="22" spans="2:10" ht="17.850000000000001" customHeight="1" x14ac:dyDescent="0.25">
      <c r="B22" s="397" t="s">
        <v>38</v>
      </c>
      <c r="C22" s="383"/>
      <c r="D22" s="383"/>
      <c r="E22" s="383"/>
      <c r="F22" s="383"/>
      <c r="G22" s="383"/>
      <c r="H22" s="383"/>
      <c r="I22" s="383"/>
      <c r="J22" s="398"/>
    </row>
    <row r="23" spans="2:10" ht="15" customHeight="1" x14ac:dyDescent="0.25">
      <c r="B23" s="385" t="s">
        <v>39</v>
      </c>
      <c r="C23" s="386"/>
      <c r="D23" s="387"/>
      <c r="E23" s="399">
        <v>6831964</v>
      </c>
      <c r="F23" s="386"/>
      <c r="G23" s="386"/>
      <c r="H23" s="386"/>
      <c r="I23" s="386"/>
      <c r="J23" s="387"/>
    </row>
    <row r="24" spans="2:10" ht="28.5" customHeight="1" x14ac:dyDescent="0.25">
      <c r="B24" s="385" t="s">
        <v>40</v>
      </c>
      <c r="C24" s="386"/>
      <c r="D24" s="387"/>
      <c r="E24" s="399">
        <v>921704.16</v>
      </c>
      <c r="F24" s="386"/>
      <c r="G24" s="386"/>
      <c r="H24" s="386"/>
      <c r="I24" s="386"/>
      <c r="J24" s="387"/>
    </row>
    <row r="25" spans="2:10" ht="15" customHeight="1" x14ac:dyDescent="0.25">
      <c r="B25" s="385" t="s">
        <v>41</v>
      </c>
      <c r="C25" s="386"/>
      <c r="D25" s="387"/>
      <c r="E25" s="399">
        <f>'13. Co-Financing Table'!K19</f>
        <v>27875700</v>
      </c>
      <c r="F25" s="386"/>
      <c r="G25" s="386"/>
      <c r="H25" s="386"/>
      <c r="I25" s="386"/>
      <c r="J25" s="387"/>
    </row>
    <row r="26" spans="2:10" ht="31.5" customHeight="1" x14ac:dyDescent="0.25">
      <c r="B26" s="385" t="s">
        <v>42</v>
      </c>
      <c r="C26" s="386"/>
      <c r="D26" s="387"/>
      <c r="E26" s="399">
        <f>'13. Co-Financing Table'!N19</f>
        <v>0</v>
      </c>
      <c r="F26" s="386"/>
      <c r="G26" s="386"/>
      <c r="H26" s="386"/>
      <c r="I26" s="386"/>
      <c r="J26" s="387"/>
    </row>
    <row r="27" spans="2:10" ht="17.850000000000001" customHeight="1" x14ac:dyDescent="0.25">
      <c r="B27" s="397" t="s">
        <v>43</v>
      </c>
      <c r="C27" s="383"/>
      <c r="D27" s="383"/>
      <c r="E27" s="383"/>
      <c r="F27" s="383"/>
      <c r="G27" s="383"/>
      <c r="H27" s="383"/>
      <c r="I27" s="383"/>
      <c r="J27" s="400"/>
    </row>
    <row r="28" spans="2:10" ht="20.25" customHeight="1" x14ac:dyDescent="0.25">
      <c r="B28" s="385" t="s">
        <v>44</v>
      </c>
      <c r="C28" s="386"/>
      <c r="D28" s="387"/>
      <c r="E28" s="395" t="s">
        <v>45</v>
      </c>
      <c r="F28" s="392"/>
      <c r="G28" s="392"/>
      <c r="H28" s="392"/>
      <c r="I28" s="392"/>
      <c r="J28" s="393"/>
    </row>
    <row r="29" spans="2:10" ht="21" customHeight="1" x14ac:dyDescent="0.25">
      <c r="B29" s="385" t="s">
        <v>46</v>
      </c>
      <c r="C29" s="401"/>
      <c r="D29" s="401"/>
      <c r="E29" s="402" t="s">
        <v>35</v>
      </c>
      <c r="F29" s="403"/>
      <c r="G29" s="403"/>
      <c r="H29" s="403"/>
      <c r="I29" s="403"/>
      <c r="J29" s="403"/>
    </row>
    <row r="30" spans="2:10" ht="20.25" customHeight="1" x14ac:dyDescent="0.25">
      <c r="B30" s="385" t="s">
        <v>47</v>
      </c>
      <c r="C30" s="386"/>
      <c r="D30" s="387"/>
      <c r="E30" s="402" t="s">
        <v>35</v>
      </c>
      <c r="F30" s="403"/>
      <c r="G30" s="403"/>
      <c r="H30" s="403"/>
      <c r="I30" s="403"/>
      <c r="J30" s="403"/>
    </row>
    <row r="31" spans="2:10" ht="21" customHeight="1" x14ac:dyDescent="0.25">
      <c r="B31" s="385" t="s">
        <v>48</v>
      </c>
      <c r="C31" s="386"/>
      <c r="D31" s="387"/>
      <c r="E31" s="395">
        <v>46905</v>
      </c>
      <c r="F31" s="392"/>
      <c r="G31" s="392"/>
      <c r="H31" s="392"/>
      <c r="I31" s="392"/>
      <c r="J31" s="393"/>
    </row>
    <row r="32" spans="2:10" ht="20.100000000000001" customHeight="1" x14ac:dyDescent="0.25">
      <c r="B32" s="404" t="s">
        <v>49</v>
      </c>
      <c r="C32" s="383"/>
      <c r="D32" s="383"/>
      <c r="E32" s="383"/>
      <c r="F32" s="383"/>
      <c r="G32" s="383"/>
      <c r="H32" s="383"/>
      <c r="I32" s="383"/>
      <c r="J32" s="405"/>
    </row>
    <row r="33" spans="2:10" ht="27.6" customHeight="1" x14ac:dyDescent="0.25">
      <c r="B33" s="385" t="s">
        <v>50</v>
      </c>
      <c r="C33" s="386"/>
      <c r="D33" s="387"/>
      <c r="E33" s="391" t="str">
        <f ca="1">_xlfn.XLOOKUP(DevScore, NumRating, TxtRating, "Not Rated")</f>
        <v>Moderately Satisfactory (MS)</v>
      </c>
      <c r="F33" s="386"/>
      <c r="G33" s="386"/>
      <c r="H33" s="386"/>
      <c r="I33" s="386"/>
      <c r="J33" s="387"/>
    </row>
    <row r="34" spans="2:10" ht="21" customHeight="1" x14ac:dyDescent="0.25">
      <c r="B34" s="385" t="s">
        <v>51</v>
      </c>
      <c r="C34" s="386"/>
      <c r="D34" s="387"/>
      <c r="E34" s="391" t="s">
        <v>52</v>
      </c>
      <c r="F34" s="386"/>
      <c r="G34" s="386"/>
      <c r="H34" s="386"/>
      <c r="I34" s="386"/>
      <c r="J34" s="387"/>
    </row>
    <row r="35" spans="2:10" ht="21" customHeight="1" x14ac:dyDescent="0.25">
      <c r="B35" s="385" t="s">
        <v>53</v>
      </c>
      <c r="C35" s="386"/>
      <c r="D35" s="387"/>
      <c r="E35" s="391" t="str">
        <f>'6. Risks to the Project'!C46</f>
        <v>Moderate</v>
      </c>
      <c r="F35" s="386"/>
      <c r="G35" s="386"/>
      <c r="H35" s="386"/>
      <c r="I35" s="386"/>
      <c r="J35" s="387"/>
    </row>
    <row r="36" spans="2:10" ht="17.850000000000001" customHeight="1" x14ac:dyDescent="0.25">
      <c r="B36" s="404" t="s">
        <v>54</v>
      </c>
      <c r="C36" s="383"/>
      <c r="D36" s="383"/>
      <c r="E36" s="383"/>
      <c r="F36" s="383"/>
      <c r="G36" s="383"/>
      <c r="H36" s="383"/>
      <c r="I36" s="383"/>
      <c r="J36" s="406"/>
    </row>
    <row r="37" spans="2:10" ht="23.25" customHeight="1" x14ac:dyDescent="0.25">
      <c r="B37" s="385" t="s">
        <v>55</v>
      </c>
      <c r="C37" s="386"/>
      <c r="D37" s="387"/>
      <c r="E37" s="407" t="s">
        <v>56</v>
      </c>
      <c r="F37" s="386"/>
      <c r="G37" s="386"/>
      <c r="H37" s="386"/>
      <c r="I37" s="386"/>
      <c r="J37" s="387"/>
    </row>
    <row r="38" spans="2:10" ht="24.6" customHeight="1" x14ac:dyDescent="0.25">
      <c r="C38" s="408"/>
      <c r="D38" s="409"/>
      <c r="E38" s="409"/>
      <c r="F38" s="410"/>
      <c r="G38" s="410"/>
      <c r="H38" s="410"/>
      <c r="I38" s="410"/>
      <c r="J38" s="410"/>
    </row>
    <row r="39" spans="2:10" ht="24.6" customHeight="1" x14ac:dyDescent="0.25">
      <c r="C39" s="411"/>
      <c r="D39" s="411"/>
      <c r="E39" s="411"/>
      <c r="F39" s="411"/>
      <c r="G39" s="411"/>
      <c r="H39" s="411"/>
      <c r="I39" s="411"/>
      <c r="J39" s="411"/>
    </row>
    <row r="40" spans="2:10" ht="36.75" customHeight="1" x14ac:dyDescent="0.25">
      <c r="B40" s="412" t="s">
        <v>57</v>
      </c>
      <c r="C40" s="383"/>
      <c r="D40" s="383"/>
      <c r="E40" s="383"/>
      <c r="F40" s="383"/>
      <c r="G40" s="383"/>
      <c r="H40" s="383"/>
      <c r="I40" s="383"/>
      <c r="J40" s="383"/>
    </row>
    <row r="41" spans="2:10" ht="24.6" customHeight="1" x14ac:dyDescent="0.25">
      <c r="B41" s="383"/>
      <c r="C41" s="383"/>
      <c r="D41" s="383"/>
      <c r="E41" s="383"/>
      <c r="F41" s="383"/>
      <c r="G41" s="383"/>
      <c r="H41" s="383"/>
      <c r="I41" s="383"/>
      <c r="J41" s="383"/>
    </row>
    <row r="42" spans="2:10" ht="24.6" customHeight="1" x14ac:dyDescent="0.25">
      <c r="B42" s="383"/>
      <c r="C42" s="383"/>
      <c r="D42" s="383"/>
      <c r="E42" s="383"/>
      <c r="F42" s="383"/>
      <c r="G42" s="383"/>
      <c r="H42" s="383"/>
      <c r="I42" s="383"/>
      <c r="J42" s="383"/>
    </row>
    <row r="43" spans="2:10" ht="17.100000000000001" customHeight="1" x14ac:dyDescent="0.25">
      <c r="B43" s="405"/>
      <c r="C43" s="405"/>
      <c r="D43" s="405"/>
      <c r="E43" s="405"/>
      <c r="F43" s="405"/>
      <c r="G43" s="405"/>
      <c r="H43" s="405"/>
      <c r="I43" s="405"/>
      <c r="J43" s="405"/>
    </row>
    <row r="44" spans="2:10" ht="17.100000000000001" customHeight="1" x14ac:dyDescent="0.25">
      <c r="B44" s="405"/>
      <c r="C44" s="405"/>
      <c r="D44" s="405"/>
      <c r="E44" s="405"/>
      <c r="F44" s="405"/>
      <c r="G44" s="405"/>
      <c r="H44" s="405"/>
      <c r="I44" s="405"/>
      <c r="J44" s="405"/>
    </row>
    <row r="45" spans="2:10" ht="17.850000000000001" customHeight="1" x14ac:dyDescent="0.25">
      <c r="B45" s="404" t="s">
        <v>58</v>
      </c>
      <c r="C45" s="383"/>
      <c r="D45" s="383"/>
      <c r="E45" s="383"/>
      <c r="F45" s="383"/>
      <c r="G45" s="383"/>
      <c r="H45" s="383"/>
      <c r="I45" s="383"/>
      <c r="J45" s="406"/>
    </row>
    <row r="46" spans="2:10" ht="17.850000000000001" customHeight="1" x14ac:dyDescent="0.25">
      <c r="B46" s="413" t="s">
        <v>59</v>
      </c>
      <c r="C46" s="386"/>
      <c r="D46" s="387"/>
      <c r="E46" s="413" t="s">
        <v>60</v>
      </c>
      <c r="F46" s="386"/>
      <c r="G46" s="386"/>
      <c r="H46" s="387"/>
      <c r="I46" s="413" t="s">
        <v>61</v>
      </c>
      <c r="J46" s="387"/>
    </row>
    <row r="47" spans="2:10" ht="31.5" customHeight="1" x14ac:dyDescent="0.25">
      <c r="B47" s="414" t="s">
        <v>62</v>
      </c>
      <c r="C47" s="386"/>
      <c r="D47" s="387"/>
      <c r="E47" s="388" t="s">
        <v>63</v>
      </c>
      <c r="F47" s="415"/>
      <c r="G47" s="415"/>
      <c r="H47" s="415"/>
      <c r="I47" s="416" t="s">
        <v>64</v>
      </c>
      <c r="J47" s="416"/>
    </row>
    <row r="48" spans="2:10" ht="30" customHeight="1" x14ac:dyDescent="0.25">
      <c r="B48" s="414" t="s">
        <v>65</v>
      </c>
      <c r="C48" s="386"/>
      <c r="D48" s="387"/>
      <c r="E48" s="388" t="s">
        <v>66</v>
      </c>
      <c r="F48" s="415"/>
      <c r="G48" s="415"/>
      <c r="H48" s="415"/>
      <c r="I48" s="416" t="s">
        <v>67</v>
      </c>
      <c r="J48" s="416"/>
    </row>
    <row r="49" spans="2:10" ht="35.25" customHeight="1" x14ac:dyDescent="0.25">
      <c r="B49" s="414" t="s">
        <v>68</v>
      </c>
      <c r="C49" s="386"/>
      <c r="D49" s="387"/>
      <c r="E49" s="388" t="s">
        <v>69</v>
      </c>
      <c r="F49" s="415"/>
      <c r="G49" s="415"/>
      <c r="H49" s="415"/>
      <c r="I49" s="416" t="s">
        <v>70</v>
      </c>
      <c r="J49" s="416"/>
    </row>
    <row r="50" spans="2:10" ht="33" customHeight="1" x14ac:dyDescent="0.25">
      <c r="B50" s="414" t="s">
        <v>71</v>
      </c>
      <c r="C50" s="386"/>
      <c r="D50" s="387"/>
      <c r="E50" s="417" t="s">
        <v>72</v>
      </c>
      <c r="F50" s="415"/>
      <c r="G50" s="415"/>
      <c r="H50" s="415"/>
      <c r="I50" s="418" t="s">
        <v>73</v>
      </c>
      <c r="J50" s="418"/>
    </row>
    <row r="51" spans="2:10" ht="28.5" customHeight="1" x14ac:dyDescent="0.25">
      <c r="B51" s="414" t="s">
        <v>74</v>
      </c>
      <c r="C51" s="386"/>
      <c r="D51" s="387"/>
      <c r="E51" s="388" t="s">
        <v>75</v>
      </c>
      <c r="F51" s="415"/>
      <c r="G51" s="415"/>
      <c r="H51" s="415"/>
      <c r="I51" s="419" t="s">
        <v>76</v>
      </c>
      <c r="J51" s="420"/>
    </row>
    <row r="52" spans="2:10" ht="17.850000000000001" customHeight="1" x14ac:dyDescent="0.25">
      <c r="B52" s="421"/>
      <c r="C52" s="421"/>
      <c r="D52" s="421"/>
      <c r="E52" s="421"/>
      <c r="F52" s="421"/>
      <c r="G52" s="422"/>
      <c r="H52" s="422"/>
      <c r="I52" s="422"/>
      <c r="J52" s="422"/>
    </row>
    <row r="53" spans="2:10" ht="17.850000000000001" customHeight="1" x14ac:dyDescent="0.25">
      <c r="B53" s="421"/>
      <c r="C53" s="421"/>
      <c r="D53" s="421"/>
      <c r="E53" s="421"/>
      <c r="F53" s="421"/>
      <c r="G53" s="422"/>
      <c r="H53" s="422"/>
      <c r="I53" s="422"/>
      <c r="J53" s="422"/>
    </row>
    <row r="54" spans="2:10" ht="15.75" customHeight="1" x14ac:dyDescent="0.25">
      <c r="B54" s="423" t="s">
        <v>77</v>
      </c>
      <c r="C54" s="383"/>
      <c r="D54" s="383"/>
      <c r="E54" s="383"/>
      <c r="F54" s="383"/>
      <c r="G54" s="383"/>
      <c r="H54" s="383"/>
      <c r="I54" s="383"/>
      <c r="J54" s="383"/>
    </row>
    <row r="55" spans="2:10" ht="14.85" customHeight="1" x14ac:dyDescent="0.25">
      <c r="B55" s="424"/>
      <c r="C55" s="424"/>
      <c r="D55" s="424"/>
      <c r="E55" s="424"/>
      <c r="F55" s="424"/>
      <c r="G55" s="424"/>
      <c r="H55" s="424"/>
      <c r="I55" s="424"/>
      <c r="J55" s="424"/>
    </row>
    <row r="56" spans="2:10" ht="14.85" customHeight="1" x14ac:dyDescent="0.25">
      <c r="B56" s="389" t="s">
        <v>78</v>
      </c>
      <c r="C56" s="425"/>
      <c r="D56" s="425"/>
      <c r="E56" s="425"/>
      <c r="F56" s="425"/>
      <c r="G56" s="425"/>
      <c r="H56" s="425"/>
      <c r="I56" s="425"/>
      <c r="J56" s="426"/>
    </row>
    <row r="57" spans="2:10" ht="17.100000000000001" customHeight="1" x14ac:dyDescent="0.25">
      <c r="B57" s="427"/>
      <c r="C57" s="428"/>
      <c r="D57" s="428"/>
      <c r="E57" s="428"/>
      <c r="F57" s="428"/>
      <c r="G57" s="428"/>
      <c r="H57" s="428"/>
      <c r="I57" s="428"/>
      <c r="J57" s="429"/>
    </row>
    <row r="58" spans="2:10" ht="17.100000000000001" customHeight="1" x14ac:dyDescent="0.25">
      <c r="B58" s="430"/>
      <c r="C58" s="386"/>
      <c r="D58" s="386"/>
      <c r="E58" s="386"/>
      <c r="F58" s="386"/>
      <c r="G58" s="386"/>
      <c r="H58" s="386"/>
      <c r="I58" s="386"/>
      <c r="J58" s="386"/>
    </row>
    <row r="59" spans="2:10" ht="15" customHeight="1" x14ac:dyDescent="0.25">
      <c r="B59" s="431" t="s">
        <v>79</v>
      </c>
      <c r="C59" s="425"/>
      <c r="D59" s="426"/>
      <c r="E59" s="432" t="s">
        <v>80</v>
      </c>
      <c r="F59" s="431" t="s">
        <v>81</v>
      </c>
      <c r="G59" s="425"/>
      <c r="H59" s="425"/>
      <c r="I59" s="426"/>
      <c r="J59" s="431" t="s">
        <v>82</v>
      </c>
    </row>
    <row r="60" spans="2:10" ht="17.850000000000001" customHeight="1" x14ac:dyDescent="0.25">
      <c r="B60" s="427"/>
      <c r="C60" s="428"/>
      <c r="D60" s="429"/>
      <c r="E60" s="433"/>
      <c r="F60" s="427"/>
      <c r="G60" s="428"/>
      <c r="H60" s="428"/>
      <c r="I60" s="429"/>
      <c r="J60" s="433"/>
    </row>
    <row r="61" spans="2:10" ht="26.1" customHeight="1" x14ac:dyDescent="0.25">
      <c r="B61" s="434" t="s">
        <v>83</v>
      </c>
      <c r="C61" s="425"/>
      <c r="D61" s="426"/>
      <c r="E61" s="434" t="s">
        <v>84</v>
      </c>
      <c r="F61" s="434" t="s">
        <v>85</v>
      </c>
      <c r="G61" s="425"/>
      <c r="H61" s="425"/>
      <c r="I61" s="426"/>
      <c r="J61" s="434"/>
    </row>
    <row r="62" spans="2:10" ht="9" customHeight="1" x14ac:dyDescent="0.25">
      <c r="B62" s="427"/>
      <c r="C62" s="428"/>
      <c r="D62" s="429"/>
      <c r="E62" s="433"/>
      <c r="F62" s="427"/>
      <c r="G62" s="428"/>
      <c r="H62" s="428"/>
      <c r="I62" s="429"/>
      <c r="J62" s="433"/>
    </row>
    <row r="63" spans="2:10" ht="29.25" customHeight="1" x14ac:dyDescent="0.25">
      <c r="B63" s="435" t="s">
        <v>86</v>
      </c>
      <c r="C63" s="436"/>
      <c r="D63" s="437"/>
      <c r="E63" s="438" t="s">
        <v>84</v>
      </c>
      <c r="F63" s="435" t="s">
        <v>87</v>
      </c>
      <c r="G63" s="436"/>
      <c r="H63" s="436"/>
      <c r="I63" s="437"/>
      <c r="J63" s="438"/>
    </row>
    <row r="64" spans="2:10" ht="29.25" customHeight="1" x14ac:dyDescent="0.25">
      <c r="B64" s="439" t="s">
        <v>88</v>
      </c>
      <c r="C64" s="440"/>
      <c r="D64" s="441"/>
      <c r="E64" s="438" t="s">
        <v>84</v>
      </c>
      <c r="F64" s="435" t="s">
        <v>89</v>
      </c>
      <c r="G64" s="436"/>
      <c r="H64" s="436"/>
      <c r="I64" s="437"/>
      <c r="J64" s="442"/>
    </row>
    <row r="65" spans="2:10" ht="17.100000000000001" customHeight="1" x14ac:dyDescent="0.25">
      <c r="B65" s="443" t="s">
        <v>90</v>
      </c>
      <c r="C65" s="425"/>
      <c r="D65" s="426"/>
      <c r="E65" s="434" t="s">
        <v>84</v>
      </c>
      <c r="F65" s="443" t="s">
        <v>91</v>
      </c>
      <c r="G65" s="444"/>
      <c r="H65" s="444"/>
      <c r="I65" s="445"/>
      <c r="J65" s="446"/>
    </row>
    <row r="66" spans="2:10" ht="17.100000000000001" customHeight="1" x14ac:dyDescent="0.25">
      <c r="B66" s="427"/>
      <c r="C66" s="428"/>
      <c r="D66" s="429"/>
      <c r="E66" s="433"/>
      <c r="F66" s="447"/>
      <c r="G66" s="448"/>
      <c r="H66" s="448"/>
      <c r="I66" s="449"/>
      <c r="J66" s="450"/>
    </row>
    <row r="67" spans="2:10" ht="26.25" customHeight="1" x14ac:dyDescent="0.25">
      <c r="B67" s="443" t="s">
        <v>92</v>
      </c>
      <c r="C67" s="425"/>
      <c r="D67" s="426"/>
      <c r="E67" s="451" t="s">
        <v>84</v>
      </c>
      <c r="F67" s="434" t="s">
        <v>93</v>
      </c>
      <c r="G67" s="425"/>
      <c r="H67" s="425"/>
      <c r="I67" s="426"/>
      <c r="J67" s="451"/>
    </row>
    <row r="68" spans="2:10" ht="25.5" customHeight="1" x14ac:dyDescent="0.25">
      <c r="B68" s="452" t="s">
        <v>94</v>
      </c>
      <c r="C68" s="453"/>
      <c r="D68" s="454"/>
      <c r="E68" s="455" t="s">
        <v>84</v>
      </c>
      <c r="F68" s="456" t="s">
        <v>95</v>
      </c>
      <c r="G68" s="457"/>
      <c r="H68" s="457"/>
      <c r="I68" s="458"/>
      <c r="J68" s="455"/>
    </row>
    <row r="69" spans="2:10" ht="30.75" customHeight="1" x14ac:dyDescent="0.25">
      <c r="B69" s="459" t="s">
        <v>96</v>
      </c>
      <c r="C69" s="460"/>
      <c r="D69" s="461"/>
      <c r="E69" s="462" t="s">
        <v>84</v>
      </c>
      <c r="F69" s="463" t="s">
        <v>97</v>
      </c>
      <c r="G69" s="464"/>
      <c r="H69" s="464"/>
      <c r="I69" s="465"/>
      <c r="J69" s="466" t="s">
        <v>98</v>
      </c>
    </row>
    <row r="70" spans="2:10" ht="30.75" customHeight="1" x14ac:dyDescent="0.25">
      <c r="B70" s="467" t="s">
        <v>99</v>
      </c>
      <c r="C70" s="468"/>
      <c r="D70" s="469"/>
      <c r="E70" s="451" t="s">
        <v>84</v>
      </c>
      <c r="F70" s="435" t="s">
        <v>100</v>
      </c>
      <c r="G70" s="436"/>
      <c r="H70" s="436"/>
      <c r="I70" s="437"/>
      <c r="J70" s="438"/>
    </row>
    <row r="71" spans="2:10" ht="114.75" customHeight="1" x14ac:dyDescent="0.25">
      <c r="B71" s="470" t="s">
        <v>101</v>
      </c>
      <c r="C71" s="471"/>
      <c r="D71" s="472"/>
      <c r="E71" s="473" t="s">
        <v>84</v>
      </c>
      <c r="F71" s="435" t="s">
        <v>102</v>
      </c>
      <c r="G71" s="436"/>
      <c r="H71" s="436"/>
      <c r="I71" s="437"/>
      <c r="J71" s="438"/>
    </row>
    <row r="72" spans="2:10" ht="17.100000000000001" customHeight="1" x14ac:dyDescent="0.25">
      <c r="B72" s="474" t="s">
        <v>103</v>
      </c>
      <c r="C72" s="475"/>
      <c r="D72" s="476"/>
      <c r="E72" s="477" t="s">
        <v>84</v>
      </c>
      <c r="F72" s="478" t="s">
        <v>104</v>
      </c>
      <c r="G72" s="475"/>
      <c r="H72" s="475"/>
      <c r="I72" s="476"/>
      <c r="J72" s="479"/>
    </row>
    <row r="73" spans="2:10" ht="17.100000000000001" customHeight="1" x14ac:dyDescent="0.25">
      <c r="B73" s="480"/>
      <c r="C73" s="481"/>
      <c r="D73" s="482"/>
      <c r="E73" s="477"/>
      <c r="F73" s="480"/>
      <c r="G73" s="481"/>
      <c r="H73" s="481"/>
      <c r="I73" s="482"/>
      <c r="J73" s="483"/>
    </row>
    <row r="74" spans="2:10" ht="17.100000000000001" customHeight="1" x14ac:dyDescent="0.25">
      <c r="B74" s="474" t="s">
        <v>105</v>
      </c>
      <c r="C74" s="484"/>
      <c r="D74" s="485"/>
      <c r="E74" s="479" t="s">
        <v>84</v>
      </c>
      <c r="F74" s="479" t="s">
        <v>106</v>
      </c>
      <c r="G74" s="475"/>
      <c r="H74" s="475"/>
      <c r="I74" s="476"/>
      <c r="J74" s="479"/>
    </row>
    <row r="75" spans="2:10" ht="17.100000000000001" customHeight="1" x14ac:dyDescent="0.25">
      <c r="B75" s="486"/>
      <c r="C75" s="487"/>
      <c r="D75" s="488"/>
      <c r="E75" s="483"/>
      <c r="F75" s="480"/>
      <c r="G75" s="481"/>
      <c r="H75" s="481"/>
      <c r="I75" s="482"/>
      <c r="J75" s="483"/>
    </row>
    <row r="76" spans="2:10" ht="17.100000000000001" customHeight="1" x14ac:dyDescent="0.25">
      <c r="B76" s="434"/>
      <c r="C76" s="425"/>
      <c r="D76" s="426"/>
      <c r="E76" s="434"/>
      <c r="F76" s="434"/>
      <c r="G76" s="425"/>
      <c r="H76" s="425"/>
      <c r="I76" s="426"/>
      <c r="J76" s="434"/>
    </row>
    <row r="77" spans="2:10" ht="17.100000000000001" customHeight="1" x14ac:dyDescent="0.25">
      <c r="B77" s="427"/>
      <c r="C77" s="428"/>
      <c r="D77" s="429"/>
      <c r="E77" s="433"/>
      <c r="F77" s="427"/>
      <c r="G77" s="428"/>
      <c r="H77" s="428"/>
      <c r="I77" s="429"/>
      <c r="J77" s="433"/>
    </row>
    <row r="78" spans="2:10" x14ac:dyDescent="0.25">
      <c r="B78" s="405"/>
      <c r="C78" s="405"/>
      <c r="D78" s="405"/>
      <c r="E78" s="405"/>
      <c r="F78" s="405"/>
      <c r="G78" s="405"/>
      <c r="H78" s="405"/>
      <c r="I78" s="405"/>
      <c r="J78" s="405"/>
    </row>
    <row r="79" spans="2:10" x14ac:dyDescent="0.25">
      <c r="B79" s="405"/>
      <c r="C79" s="405"/>
      <c r="D79" s="405"/>
      <c r="E79" s="405"/>
      <c r="F79" s="405"/>
      <c r="G79" s="405"/>
      <c r="H79" s="405"/>
      <c r="I79" s="405"/>
      <c r="J79" s="405"/>
    </row>
    <row r="80" spans="2:10" x14ac:dyDescent="0.25">
      <c r="B80" s="405"/>
      <c r="C80" s="405"/>
      <c r="D80" s="405"/>
      <c r="E80" s="405"/>
      <c r="F80" s="405"/>
      <c r="G80" s="405"/>
      <c r="H80" s="405"/>
      <c r="I80" s="405"/>
      <c r="J80" s="405"/>
    </row>
    <row r="81" spans="2:10" x14ac:dyDescent="0.25">
      <c r="B81" s="405"/>
      <c r="C81" s="405"/>
      <c r="D81" s="405"/>
      <c r="E81" s="405"/>
      <c r="F81" s="405"/>
      <c r="G81" s="405"/>
      <c r="H81" s="405"/>
      <c r="I81" s="405"/>
      <c r="J81" s="405"/>
    </row>
    <row r="82" spans="2:10" x14ac:dyDescent="0.25">
      <c r="B82" s="405"/>
      <c r="C82" s="405"/>
      <c r="D82" s="405"/>
      <c r="E82" s="405"/>
      <c r="F82" s="405"/>
      <c r="G82" s="405"/>
      <c r="H82" s="405"/>
      <c r="I82" s="405"/>
      <c r="J82" s="405"/>
    </row>
    <row r="83" spans="2:10" x14ac:dyDescent="0.25">
      <c r="B83" s="405"/>
      <c r="C83" s="405"/>
      <c r="D83" s="405"/>
      <c r="E83" s="405"/>
      <c r="F83" s="405"/>
      <c r="G83" s="405"/>
      <c r="H83" s="405"/>
      <c r="I83" s="405"/>
      <c r="J83" s="405"/>
    </row>
    <row r="84" spans="2:10" x14ac:dyDescent="0.25">
      <c r="B84" s="405"/>
      <c r="C84" s="405"/>
      <c r="D84" s="405"/>
      <c r="E84" s="405"/>
      <c r="F84" s="405"/>
      <c r="G84" s="405"/>
      <c r="H84" s="405"/>
      <c r="I84" s="405"/>
      <c r="J84" s="405"/>
    </row>
    <row r="85" spans="2:10" x14ac:dyDescent="0.25">
      <c r="B85" s="405"/>
      <c r="C85" s="405"/>
      <c r="D85" s="405"/>
      <c r="E85" s="405"/>
      <c r="F85" s="405"/>
      <c r="G85" s="405"/>
      <c r="H85" s="405"/>
      <c r="I85" s="405"/>
      <c r="J85" s="405"/>
    </row>
    <row r="86" spans="2:10" x14ac:dyDescent="0.25">
      <c r="B86" s="405"/>
      <c r="C86" s="405"/>
      <c r="D86" s="405"/>
      <c r="E86" s="405"/>
      <c r="F86" s="405"/>
      <c r="G86" s="405"/>
      <c r="H86" s="405"/>
      <c r="I86" s="405"/>
      <c r="J86" s="405"/>
    </row>
    <row r="87" spans="2:10" x14ac:dyDescent="0.25">
      <c r="B87" s="405"/>
      <c r="C87" s="405"/>
      <c r="D87" s="405"/>
      <c r="E87" s="405"/>
      <c r="F87" s="405"/>
      <c r="G87" s="405"/>
      <c r="H87" s="405"/>
      <c r="I87" s="405"/>
      <c r="J87" s="405"/>
    </row>
  </sheetData>
  <sheetProtection sheet="1" objects="1" scenarios="1" formatColumns="0" formatRows="0"/>
  <mergeCells count="124">
    <mergeCell ref="B63:D63"/>
    <mergeCell ref="F63:I63"/>
    <mergeCell ref="B64:D64"/>
    <mergeCell ref="F64:I64"/>
    <mergeCell ref="B74:D75"/>
    <mergeCell ref="F68:I68"/>
    <mergeCell ref="B68:D68"/>
    <mergeCell ref="B69:D69"/>
    <mergeCell ref="F69:I69"/>
    <mergeCell ref="B70:D70"/>
    <mergeCell ref="F70:I70"/>
    <mergeCell ref="F71:I71"/>
    <mergeCell ref="F74:I75"/>
    <mergeCell ref="B6:D6"/>
    <mergeCell ref="B20:D20"/>
    <mergeCell ref="B4:D4"/>
    <mergeCell ref="E51:H51"/>
    <mergeCell ref="F61:I62"/>
    <mergeCell ref="J74:J75"/>
    <mergeCell ref="B3:J3"/>
    <mergeCell ref="E24:J24"/>
    <mergeCell ref="J76:J77"/>
    <mergeCell ref="E8:J8"/>
    <mergeCell ref="B36:I36"/>
    <mergeCell ref="B45:I45"/>
    <mergeCell ref="E49:H49"/>
    <mergeCell ref="B72:D73"/>
    <mergeCell ref="F72:I73"/>
    <mergeCell ref="E4:J4"/>
    <mergeCell ref="B58:J58"/>
    <mergeCell ref="B48:D48"/>
    <mergeCell ref="B14:D14"/>
    <mergeCell ref="B23:D23"/>
    <mergeCell ref="B76:D77"/>
    <mergeCell ref="B35:D35"/>
    <mergeCell ref="B50:D50"/>
    <mergeCell ref="E18:J18"/>
    <mergeCell ref="B2:J2"/>
    <mergeCell ref="E10:J10"/>
    <mergeCell ref="I46:J46"/>
    <mergeCell ref="B65:D66"/>
    <mergeCell ref="B8:D8"/>
    <mergeCell ref="F67:I67"/>
    <mergeCell ref="B17:D17"/>
    <mergeCell ref="B22:I22"/>
    <mergeCell ref="E34:J34"/>
    <mergeCell ref="B10:D10"/>
    <mergeCell ref="B19:D19"/>
    <mergeCell ref="B9:D9"/>
    <mergeCell ref="E48:H48"/>
    <mergeCell ref="B5:D5"/>
    <mergeCell ref="E37:J37"/>
    <mergeCell ref="E12:J12"/>
    <mergeCell ref="E21:J21"/>
    <mergeCell ref="B47:D47"/>
    <mergeCell ref="B54:J54"/>
    <mergeCell ref="B31:D31"/>
    <mergeCell ref="B46:D46"/>
    <mergeCell ref="E14:J14"/>
    <mergeCell ref="E23:J23"/>
    <mergeCell ref="B51:D51"/>
    <mergeCell ref="F76:I77"/>
    <mergeCell ref="E19:J19"/>
    <mergeCell ref="E28:J28"/>
    <mergeCell ref="E76:E77"/>
    <mergeCell ref="J72:J73"/>
    <mergeCell ref="J59:J60"/>
    <mergeCell ref="E65:E66"/>
    <mergeCell ref="E30:J30"/>
    <mergeCell ref="B34:D34"/>
    <mergeCell ref="B28:D28"/>
    <mergeCell ref="B26:D26"/>
    <mergeCell ref="B59:D60"/>
    <mergeCell ref="B61:D62"/>
    <mergeCell ref="E59:E60"/>
    <mergeCell ref="B67:D67"/>
    <mergeCell ref="F65:I66"/>
    <mergeCell ref="B25:D25"/>
    <mergeCell ref="I51:J51"/>
    <mergeCell ref="E74:E75"/>
    <mergeCell ref="J61:J62"/>
    <mergeCell ref="F59:I60"/>
    <mergeCell ref="B56:J57"/>
    <mergeCell ref="J65:J66"/>
    <mergeCell ref="E61:E62"/>
    <mergeCell ref="E5:J5"/>
    <mergeCell ref="E46:H46"/>
    <mergeCell ref="I50:J50"/>
    <mergeCell ref="B12:D12"/>
    <mergeCell ref="E20:J20"/>
    <mergeCell ref="B32:I32"/>
    <mergeCell ref="E29:J29"/>
    <mergeCell ref="I49:J49"/>
    <mergeCell ref="E31:J31"/>
    <mergeCell ref="B29:D29"/>
    <mergeCell ref="E6:J6"/>
    <mergeCell ref="E15:J15"/>
    <mergeCell ref="E26:J26"/>
    <mergeCell ref="B40:J42"/>
    <mergeCell ref="B15:D15"/>
    <mergeCell ref="B24:D24"/>
    <mergeCell ref="E7:J7"/>
    <mergeCell ref="B33:D33"/>
    <mergeCell ref="E16:J16"/>
    <mergeCell ref="E25:J25"/>
    <mergeCell ref="B11:D11"/>
    <mergeCell ref="E9:J9"/>
    <mergeCell ref="B13:J13"/>
    <mergeCell ref="E11:J11"/>
    <mergeCell ref="B7:D7"/>
    <mergeCell ref="I48:J48"/>
    <mergeCell ref="B16:D16"/>
    <mergeCell ref="E33:J33"/>
    <mergeCell ref="B49:D49"/>
    <mergeCell ref="E50:H50"/>
    <mergeCell ref="E17:J17"/>
    <mergeCell ref="B18:D18"/>
    <mergeCell ref="E35:J35"/>
    <mergeCell ref="B21:D21"/>
    <mergeCell ref="B37:D37"/>
    <mergeCell ref="E47:H47"/>
    <mergeCell ref="B30:D30"/>
    <mergeCell ref="B27:I27"/>
    <mergeCell ref="I47:J47"/>
  </mergeCells>
  <dataValidations count="4">
    <dataValidation type="list" allowBlank="1" showInputMessage="1" showErrorMessage="1" prompt="Select implementation status" sqref="E37" xr:uid="{00000000-0002-0000-0100-000000000000}">
      <formula1>"Less than 1 year Implementation, 1st PIR, 2nd PIR, 3rd PIR, 4th PIR, 5th PIR, 6th PIR, 7th PIR, 8th PIR, 9th PIR, 10th PIR, 11th PIR, 12th PIR, 13th PIR, 14th PIR, 15th PIR, Final PIR"</formula1>
    </dataValidation>
    <dataValidation type="list" allowBlank="1" showInputMessage="1" showErrorMessage="1" prompt="Select Region" sqref="E4" xr:uid="{00000000-0002-0000-0100-000001000000}">
      <formula1>"Global, Inter-regional, Africa (RAF), Asia and the Pacific (RAP), Europe and Central Asia (REU), Latin America and the Caribbean (RLC), Near East and North Africa (RNE)"</formula1>
    </dataValidation>
    <dataValidation type="date" allowBlank="1" showInputMessage="1" showErrorMessage="1" sqref="E16:J16" xr:uid="{00000000-0002-0000-0100-000002000000}">
      <formula1>42005</formula1>
      <formula2>49310</formula2>
    </dataValidation>
    <dataValidation type="list" allowBlank="1" showInputMessage="1" showErrorMessage="1" prompt="Select Yes or No" sqref="E61:E77" xr:uid="{00000000-0002-0000-0100-000003000000}">
      <formula1>"Yes, No"</formula1>
    </dataValidation>
  </dataValidations>
  <hyperlinks>
    <hyperlink ref="I47:J47" r:id="rId1" display="souleymaneyacouba195@gmail.com" xr:uid="{B4A93312-03EA-4CC7-AB6D-0852709E1BF3}"/>
    <hyperlink ref="I49:J49" r:id="rId2" display="amidougoita@gmail.com" xr:uid="{D27841EB-CCFB-400B-A917-DCA982C5256B}"/>
    <hyperlink ref="I50:J50" r:id="rId3" display="adin.bloukounongoubalan@fao.org ; annesophie.poisot@fao.org" xr:uid="{8F0C7395-A6F0-43E6-9D07-D3A3FE9A492D}"/>
    <hyperlink ref="I48:J48" r:id="rId4" display="isaias.angueobama@fao.org" xr:uid="{151E05D8-6398-43B4-ABE8-BC2177006129}"/>
  </hyperlinks>
  <pageMargins left="0.23622047244094491" right="0.23622047244094491" top="0.74803149606299213" bottom="0.74803149606299213" header="0.31496062992125984" footer="0.31496062992125984"/>
  <pageSetup paperSize="5" scale="91" pageOrder="overThenDown" orientation="landscape"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3" tint="0.749992370372631"/>
  </sheetPr>
  <dimension ref="A2:K57"/>
  <sheetViews>
    <sheetView showGridLines="0" view="pageBreakPreview" zoomScaleNormal="100" zoomScaleSheetLayoutView="100" workbookViewId="0">
      <selection activeCell="U15" sqref="U15"/>
    </sheetView>
  </sheetViews>
  <sheetFormatPr defaultColWidth="8.7109375" defaultRowHeight="15" x14ac:dyDescent="0.25"/>
  <cols>
    <col min="1" max="1" width="1.7109375" customWidth="1"/>
    <col min="4" max="4" width="10.140625" customWidth="1"/>
    <col min="7" max="7" width="9.42578125" customWidth="1"/>
    <col min="8" max="8" width="11.7109375" customWidth="1"/>
  </cols>
  <sheetData>
    <row r="2" spans="1:11" s="8" customFormat="1" ht="16.5" customHeight="1" x14ac:dyDescent="0.25">
      <c r="A2" s="1"/>
      <c r="B2" s="181" t="s">
        <v>741</v>
      </c>
      <c r="C2" s="289"/>
      <c r="D2" s="289"/>
      <c r="E2" s="289"/>
      <c r="F2" s="289"/>
      <c r="G2" s="289"/>
      <c r="H2" s="289"/>
      <c r="I2" s="289"/>
      <c r="J2" s="289"/>
      <c r="K2" s="289"/>
    </row>
    <row r="3" spans="1:11" s="8" customFormat="1" x14ac:dyDescent="0.25">
      <c r="A3" s="1"/>
      <c r="B3" s="291" t="s">
        <v>742</v>
      </c>
      <c r="C3" s="289"/>
      <c r="D3" s="289"/>
      <c r="E3" s="289"/>
      <c r="F3" s="289"/>
      <c r="G3" s="289"/>
      <c r="H3" s="289"/>
      <c r="I3" s="289"/>
      <c r="J3" s="289"/>
      <c r="K3" s="289"/>
    </row>
    <row r="4" spans="1:11" s="8" customFormat="1" ht="18" customHeight="1" x14ac:dyDescent="0.25">
      <c r="A4" s="1"/>
      <c r="B4" s="289"/>
      <c r="C4" s="289"/>
      <c r="D4" s="289"/>
      <c r="E4" s="289"/>
      <c r="F4" s="289"/>
      <c r="G4" s="289"/>
      <c r="H4" s="289"/>
      <c r="I4" s="289"/>
      <c r="J4" s="289"/>
      <c r="K4" s="289"/>
    </row>
    <row r="5" spans="1:11" s="8" customFormat="1" ht="17.100000000000001" customHeight="1" x14ac:dyDescent="0.25">
      <c r="A5" s="1"/>
      <c r="B5" s="1"/>
      <c r="C5" s="1"/>
      <c r="D5" s="1"/>
      <c r="E5" s="1"/>
      <c r="F5" s="1"/>
      <c r="G5" s="1"/>
      <c r="H5" s="1"/>
      <c r="I5" s="1"/>
      <c r="J5" s="1"/>
      <c r="K5" s="1"/>
    </row>
    <row r="6" spans="1:11" s="8" customFormat="1" ht="14.85" customHeight="1" x14ac:dyDescent="0.25">
      <c r="A6" s="1"/>
      <c r="B6" s="290" t="s">
        <v>743</v>
      </c>
      <c r="C6" s="289"/>
      <c r="D6" s="2"/>
      <c r="E6" s="2" t="s">
        <v>715</v>
      </c>
      <c r="F6" s="2" t="s">
        <v>744</v>
      </c>
      <c r="G6" s="2" t="s">
        <v>745</v>
      </c>
      <c r="H6" s="2" t="s">
        <v>746</v>
      </c>
      <c r="I6" s="2"/>
      <c r="J6" s="2"/>
      <c r="K6" s="2"/>
    </row>
    <row r="7" spans="1:11" s="8" customFormat="1" x14ac:dyDescent="0.25">
      <c r="A7" s="1"/>
      <c r="B7" s="121" t="s">
        <v>747</v>
      </c>
      <c r="C7" s="289"/>
      <c r="D7" s="289"/>
      <c r="E7" s="82">
        <v>3582</v>
      </c>
      <c r="F7" s="82">
        <v>1292</v>
      </c>
      <c r="G7" s="82">
        <v>2290</v>
      </c>
      <c r="H7" s="83">
        <v>0.64</v>
      </c>
      <c r="I7" s="2"/>
      <c r="J7" s="2"/>
      <c r="K7" s="2"/>
    </row>
    <row r="8" spans="1:11" s="8" customFormat="1" ht="14.85" customHeight="1" x14ac:dyDescent="0.25">
      <c r="A8" s="1"/>
      <c r="B8" s="289"/>
      <c r="C8" s="289"/>
      <c r="D8" s="289"/>
      <c r="E8" s="2"/>
      <c r="F8" s="2"/>
      <c r="G8" s="2"/>
      <c r="H8" s="2"/>
      <c r="I8" s="2"/>
      <c r="J8" s="2"/>
      <c r="K8" s="2"/>
    </row>
    <row r="9" spans="1:11" s="8" customFormat="1" x14ac:dyDescent="0.25">
      <c r="A9" s="1"/>
      <c r="B9" s="290" t="s">
        <v>748</v>
      </c>
      <c r="C9" s="289"/>
      <c r="D9" s="2"/>
      <c r="E9" s="2"/>
      <c r="F9" s="2"/>
      <c r="G9" s="2"/>
      <c r="H9" s="2"/>
      <c r="I9" s="2"/>
      <c r="J9" s="2"/>
      <c r="K9" s="2"/>
    </row>
    <row r="10" spans="1:11" s="8" customFormat="1" ht="14.85" customHeight="1" x14ac:dyDescent="0.25">
      <c r="A10" s="1"/>
      <c r="B10" s="121" t="s">
        <v>749</v>
      </c>
      <c r="C10" s="289"/>
      <c r="D10" s="289"/>
      <c r="E10" s="84"/>
      <c r="F10" s="2"/>
      <c r="G10" s="2"/>
      <c r="H10" s="2"/>
      <c r="I10" s="2"/>
      <c r="J10" s="2"/>
      <c r="K10" s="2"/>
    </row>
    <row r="11" spans="1:11" s="8" customFormat="1" x14ac:dyDescent="0.25">
      <c r="A11" s="1"/>
      <c r="B11" s="289"/>
      <c r="C11" s="289"/>
      <c r="D11" s="289"/>
      <c r="E11" s="2"/>
      <c r="F11" s="2"/>
      <c r="G11" s="2"/>
      <c r="H11" s="2"/>
      <c r="I11" s="2"/>
      <c r="J11" s="2"/>
      <c r="K11" s="2"/>
    </row>
    <row r="12" spans="1:11" s="8" customFormat="1" ht="14.85" customHeight="1" x14ac:dyDescent="0.25">
      <c r="A12" s="1"/>
      <c r="B12" s="290" t="s">
        <v>750</v>
      </c>
      <c r="C12" s="289"/>
      <c r="D12" s="2"/>
      <c r="E12" s="2"/>
      <c r="F12" s="2"/>
      <c r="G12" s="2"/>
      <c r="H12" s="2"/>
      <c r="I12" s="2"/>
      <c r="J12" s="2"/>
      <c r="K12" s="2"/>
    </row>
    <row r="13" spans="1:11" s="8" customFormat="1" ht="14.85" customHeight="1" x14ac:dyDescent="0.25">
      <c r="A13" s="1"/>
      <c r="B13" s="121" t="s">
        <v>751</v>
      </c>
      <c r="C13" s="289"/>
      <c r="D13" s="289"/>
      <c r="E13" s="84"/>
      <c r="F13" s="2"/>
      <c r="G13" s="2"/>
      <c r="H13" s="2"/>
      <c r="I13" s="2"/>
      <c r="J13" s="2"/>
      <c r="K13" s="2"/>
    </row>
    <row r="14" spans="1:11" s="8" customFormat="1" ht="17.850000000000001" customHeight="1" x14ac:dyDescent="0.25">
      <c r="A14" s="1"/>
      <c r="B14" s="289"/>
      <c r="C14" s="289"/>
      <c r="D14" s="289"/>
      <c r="E14" s="2"/>
      <c r="F14" s="2"/>
      <c r="G14" s="2"/>
      <c r="H14" s="2"/>
      <c r="I14" s="2"/>
      <c r="J14" s="2"/>
      <c r="K14" s="2"/>
    </row>
    <row r="15" spans="1:11" s="8" customFormat="1" ht="23.1" customHeight="1" x14ac:dyDescent="0.25">
      <c r="A15" s="1"/>
      <c r="B15" s="290" t="s">
        <v>752</v>
      </c>
      <c r="C15" s="289"/>
      <c r="D15" s="289"/>
      <c r="E15" s="2"/>
      <c r="F15" s="2" t="s">
        <v>744</v>
      </c>
      <c r="G15" s="2" t="s">
        <v>753</v>
      </c>
      <c r="H15" s="2" t="s">
        <v>746</v>
      </c>
      <c r="I15" s="2"/>
      <c r="J15" s="2"/>
      <c r="K15" s="2"/>
    </row>
    <row r="16" spans="1:11" s="8" customFormat="1" ht="16.5" customHeight="1" x14ac:dyDescent="0.25">
      <c r="A16" s="1"/>
      <c r="B16" s="122" t="s">
        <v>754</v>
      </c>
      <c r="C16" s="289"/>
      <c r="D16" s="289"/>
      <c r="E16" s="84">
        <v>3582</v>
      </c>
      <c r="F16" s="84">
        <v>1292</v>
      </c>
      <c r="G16" s="84">
        <v>2290</v>
      </c>
      <c r="H16" s="85">
        <v>0.64</v>
      </c>
      <c r="I16" s="2"/>
      <c r="J16" s="2"/>
      <c r="K16" s="2"/>
    </row>
    <row r="17" spans="1:11" s="8" customFormat="1" x14ac:dyDescent="0.25">
      <c r="A17" s="1"/>
      <c r="B17" s="2"/>
      <c r="C17" s="2"/>
      <c r="D17" s="2"/>
      <c r="E17" s="2"/>
      <c r="F17" s="2"/>
      <c r="G17" s="2"/>
      <c r="H17" s="2"/>
      <c r="I17" s="2"/>
      <c r="J17" s="2"/>
      <c r="K17" s="2"/>
    </row>
    <row r="18" spans="1:11" s="8" customFormat="1" x14ac:dyDescent="0.25">
      <c r="A18" s="1"/>
      <c r="B18" s="2"/>
      <c r="C18" s="2"/>
      <c r="D18" s="2"/>
      <c r="E18" s="2"/>
      <c r="F18" s="2"/>
      <c r="G18" s="2"/>
      <c r="H18" s="2"/>
      <c r="I18" s="2"/>
      <c r="J18" s="2"/>
      <c r="K18" s="2"/>
    </row>
    <row r="19" spans="1:11" s="8" customFormat="1" ht="14.85" customHeight="1" x14ac:dyDescent="0.25">
      <c r="A19" s="1"/>
      <c r="B19" s="2"/>
      <c r="C19" s="2"/>
      <c r="D19" s="2"/>
      <c r="E19" s="2"/>
      <c r="F19" s="2"/>
      <c r="G19" s="2"/>
      <c r="H19" s="2"/>
      <c r="I19" s="2"/>
      <c r="J19" s="2"/>
      <c r="K19" s="2"/>
    </row>
    <row r="20" spans="1:11" s="8" customFormat="1" x14ac:dyDescent="0.25">
      <c r="A20" s="1"/>
      <c r="B20" s="1"/>
      <c r="C20" s="1"/>
      <c r="D20" s="1"/>
      <c r="E20" s="1"/>
      <c r="F20" s="1"/>
      <c r="G20" s="1"/>
      <c r="H20" s="1"/>
      <c r="I20" s="1"/>
      <c r="J20" s="1"/>
      <c r="K20" s="1"/>
    </row>
    <row r="21" spans="1:11" s="8" customFormat="1" x14ac:dyDescent="0.25">
      <c r="A21" s="1"/>
      <c r="B21" s="1"/>
      <c r="C21" s="1"/>
      <c r="D21" s="1"/>
      <c r="E21" s="1"/>
      <c r="F21" s="1"/>
      <c r="G21" s="1"/>
      <c r="H21" s="1"/>
      <c r="I21" s="1"/>
      <c r="J21" s="1"/>
      <c r="K21" s="1"/>
    </row>
    <row r="22" spans="1:11" s="8" customFormat="1" x14ac:dyDescent="0.25">
      <c r="A22" s="1"/>
      <c r="B22" s="1"/>
      <c r="C22" s="1"/>
      <c r="D22" s="1"/>
      <c r="E22" s="1"/>
      <c r="F22" s="1"/>
      <c r="G22" s="1"/>
      <c r="H22" s="1"/>
      <c r="I22" s="1"/>
      <c r="J22" s="1"/>
      <c r="K22" s="1"/>
    </row>
    <row r="23" spans="1:11" s="8" customFormat="1" x14ac:dyDescent="0.25">
      <c r="A23" s="1"/>
      <c r="B23" s="1"/>
      <c r="C23" s="1"/>
      <c r="D23" s="1"/>
      <c r="E23" s="1"/>
      <c r="F23" s="1"/>
      <c r="G23" s="1"/>
      <c r="H23" s="1"/>
      <c r="I23" s="1"/>
      <c r="J23" s="1"/>
      <c r="K23" s="1"/>
    </row>
    <row r="24" spans="1:11" s="8" customFormat="1" x14ac:dyDescent="0.25">
      <c r="A24" s="1"/>
      <c r="B24" s="1"/>
      <c r="C24" s="1"/>
      <c r="D24" s="1"/>
      <c r="E24" s="1"/>
      <c r="F24" s="1"/>
      <c r="G24" s="1"/>
      <c r="H24" s="1"/>
      <c r="I24" s="1"/>
      <c r="J24" s="1"/>
      <c r="K24" s="1"/>
    </row>
    <row r="25" spans="1:11" s="8" customFormat="1" x14ac:dyDescent="0.25">
      <c r="A25" s="1"/>
      <c r="B25" s="1"/>
      <c r="C25" s="1"/>
      <c r="D25" s="1"/>
      <c r="E25" s="1"/>
      <c r="F25" s="1"/>
      <c r="G25" s="1"/>
      <c r="H25" s="1"/>
      <c r="I25" s="1"/>
      <c r="J25" s="1"/>
      <c r="K25" s="1"/>
    </row>
    <row r="26" spans="1:11" s="8" customFormat="1" x14ac:dyDescent="0.25">
      <c r="A26" s="1"/>
      <c r="B26" s="1"/>
      <c r="C26" s="1"/>
      <c r="D26" s="1"/>
      <c r="E26" s="1"/>
      <c r="F26" s="1"/>
      <c r="G26" s="1"/>
      <c r="H26" s="1"/>
      <c r="I26" s="1"/>
      <c r="J26" s="1"/>
      <c r="K26" s="1"/>
    </row>
    <row r="27" spans="1:11" s="8" customFormat="1" x14ac:dyDescent="0.25">
      <c r="A27" s="1"/>
      <c r="B27" s="1"/>
      <c r="C27" s="1"/>
      <c r="D27" s="1"/>
      <c r="E27" s="1"/>
      <c r="F27" s="1"/>
      <c r="G27" s="1"/>
      <c r="H27" s="1"/>
      <c r="I27" s="1"/>
      <c r="J27" s="1"/>
      <c r="K27" s="1"/>
    </row>
    <row r="28" spans="1:11" s="8" customFormat="1" x14ac:dyDescent="0.25">
      <c r="A28" s="1"/>
      <c r="B28" s="1"/>
      <c r="C28" s="1"/>
      <c r="D28" s="1"/>
      <c r="E28" s="1"/>
      <c r="F28" s="1"/>
      <c r="G28" s="1"/>
      <c r="H28" s="1"/>
      <c r="I28" s="1"/>
      <c r="J28" s="1"/>
      <c r="K28" s="1"/>
    </row>
    <row r="29" spans="1:11" s="8" customFormat="1" x14ac:dyDescent="0.25">
      <c r="A29" s="1"/>
      <c r="B29" s="1"/>
      <c r="C29" s="1"/>
      <c r="D29" s="1"/>
      <c r="E29" s="1"/>
      <c r="F29" s="1"/>
      <c r="G29" s="1"/>
      <c r="H29" s="1"/>
      <c r="I29" s="1"/>
      <c r="J29" s="1"/>
      <c r="K29" s="1"/>
    </row>
    <row r="30" spans="1:11" s="8" customFormat="1" x14ac:dyDescent="0.25">
      <c r="A30" s="1"/>
      <c r="B30" s="1"/>
      <c r="C30" s="1"/>
      <c r="D30" s="1"/>
      <c r="E30" s="1"/>
      <c r="F30" s="1"/>
      <c r="G30" s="1"/>
      <c r="H30" s="1"/>
      <c r="I30" s="1"/>
      <c r="J30" s="1"/>
      <c r="K30" s="1"/>
    </row>
    <row r="31" spans="1:11" s="8" customFormat="1" x14ac:dyDescent="0.25">
      <c r="A31" s="1"/>
      <c r="B31" s="1"/>
      <c r="C31" s="1"/>
      <c r="D31" s="1"/>
      <c r="E31" s="1"/>
      <c r="F31" s="1"/>
      <c r="G31" s="1"/>
      <c r="H31" s="1"/>
      <c r="I31" s="1"/>
      <c r="J31" s="1"/>
      <c r="K31" s="1"/>
    </row>
    <row r="32" spans="1:11" s="8" customFormat="1" x14ac:dyDescent="0.25">
      <c r="A32" s="1"/>
      <c r="B32" s="1"/>
      <c r="C32" s="1"/>
      <c r="D32" s="1"/>
      <c r="E32" s="1"/>
      <c r="F32" s="1"/>
      <c r="G32" s="1"/>
      <c r="H32" s="1"/>
      <c r="I32" s="1"/>
      <c r="J32" s="1"/>
      <c r="K32" s="1"/>
    </row>
    <row r="33" spans="1:11" s="8" customFormat="1" x14ac:dyDescent="0.25">
      <c r="A33" s="1"/>
      <c r="B33" s="1"/>
      <c r="C33" s="1"/>
      <c r="D33" s="1"/>
      <c r="E33" s="1"/>
      <c r="F33" s="1"/>
      <c r="G33" s="1"/>
      <c r="H33" s="1"/>
      <c r="I33" s="1"/>
      <c r="J33" s="1"/>
      <c r="K33" s="1"/>
    </row>
    <row r="34" spans="1:11" s="8" customFormat="1" x14ac:dyDescent="0.25">
      <c r="A34" s="1"/>
      <c r="B34" s="1"/>
      <c r="C34" s="1"/>
      <c r="D34" s="1"/>
      <c r="E34" s="1"/>
      <c r="F34" s="1"/>
      <c r="G34" s="1"/>
      <c r="H34" s="1"/>
      <c r="I34" s="1"/>
      <c r="J34" s="1"/>
      <c r="K34" s="1"/>
    </row>
    <row r="35" spans="1:11" s="8" customFormat="1" x14ac:dyDescent="0.25">
      <c r="A35" s="1"/>
      <c r="B35" s="1"/>
      <c r="C35" s="1"/>
      <c r="D35" s="1"/>
      <c r="E35" s="1"/>
      <c r="F35" s="1"/>
      <c r="G35" s="1"/>
      <c r="H35" s="1"/>
      <c r="I35" s="1"/>
      <c r="J35" s="1"/>
      <c r="K35" s="1"/>
    </row>
    <row r="36" spans="1:11" s="8" customFormat="1" x14ac:dyDescent="0.25">
      <c r="A36" s="1"/>
      <c r="B36" s="1"/>
      <c r="C36" s="1"/>
      <c r="D36" s="1"/>
      <c r="E36" s="1"/>
      <c r="F36" s="1"/>
      <c r="G36" s="1"/>
      <c r="H36" s="1"/>
      <c r="I36" s="1"/>
      <c r="J36" s="1"/>
      <c r="K36" s="1"/>
    </row>
    <row r="37" spans="1:11" s="8" customFormat="1" x14ac:dyDescent="0.25">
      <c r="A37" s="1"/>
      <c r="B37" s="1"/>
      <c r="C37" s="1"/>
      <c r="D37" s="1"/>
      <c r="E37" s="1"/>
      <c r="F37" s="1"/>
      <c r="G37" s="1"/>
      <c r="H37" s="1"/>
      <c r="I37" s="1"/>
      <c r="J37" s="1"/>
      <c r="K37" s="1"/>
    </row>
    <row r="38" spans="1:11" s="8" customFormat="1" x14ac:dyDescent="0.25">
      <c r="A38" s="1"/>
      <c r="B38" s="1"/>
      <c r="C38" s="1"/>
      <c r="D38" s="1"/>
      <c r="E38" s="1"/>
      <c r="F38" s="1"/>
      <c r="G38" s="1"/>
      <c r="H38" s="1"/>
      <c r="I38" s="1"/>
      <c r="J38" s="1"/>
      <c r="K38" s="1"/>
    </row>
    <row r="39" spans="1:11" s="8" customFormat="1" x14ac:dyDescent="0.25">
      <c r="A39" s="1"/>
      <c r="B39" s="1"/>
      <c r="C39" s="1"/>
      <c r="D39" s="1"/>
      <c r="E39" s="1"/>
      <c r="F39" s="1"/>
      <c r="G39" s="1"/>
      <c r="H39" s="1"/>
      <c r="I39" s="1"/>
      <c r="J39" s="1"/>
      <c r="K39" s="1"/>
    </row>
    <row r="40" spans="1:11" s="8" customFormat="1" x14ac:dyDescent="0.25">
      <c r="A40" s="1"/>
      <c r="B40" s="1"/>
      <c r="C40" s="1"/>
      <c r="D40" s="1"/>
      <c r="E40" s="1"/>
      <c r="F40" s="1"/>
      <c r="G40" s="1"/>
      <c r="H40" s="1"/>
      <c r="I40" s="1"/>
      <c r="J40" s="1"/>
      <c r="K40" s="1"/>
    </row>
    <row r="41" spans="1:11" s="8" customFormat="1" x14ac:dyDescent="0.25">
      <c r="A41" s="1"/>
      <c r="B41" s="1"/>
      <c r="C41" s="1"/>
      <c r="D41" s="1"/>
      <c r="E41" s="1"/>
      <c r="F41" s="1"/>
      <c r="G41" s="1"/>
      <c r="H41" s="1"/>
      <c r="I41" s="1"/>
      <c r="J41" s="1"/>
      <c r="K41" s="1"/>
    </row>
    <row r="42" spans="1:11" s="8" customFormat="1" x14ac:dyDescent="0.25">
      <c r="A42" s="1"/>
      <c r="B42" s="1"/>
      <c r="C42" s="1"/>
      <c r="D42" s="1"/>
      <c r="E42" s="1"/>
      <c r="F42" s="1"/>
      <c r="G42" s="1"/>
      <c r="H42" s="1"/>
      <c r="I42" s="1"/>
      <c r="J42" s="1"/>
      <c r="K42" s="1"/>
    </row>
    <row r="43" spans="1:11" s="8" customFormat="1" x14ac:dyDescent="0.25">
      <c r="A43" s="1"/>
      <c r="B43" s="1"/>
      <c r="C43" s="1"/>
      <c r="D43" s="1"/>
      <c r="E43" s="1"/>
      <c r="F43" s="1"/>
      <c r="G43" s="1"/>
      <c r="H43" s="1"/>
      <c r="I43" s="1"/>
      <c r="J43" s="1"/>
      <c r="K43" s="1"/>
    </row>
    <row r="44" spans="1:11" s="8" customFormat="1" x14ac:dyDescent="0.25">
      <c r="A44" s="1"/>
      <c r="B44" s="1"/>
      <c r="C44" s="1"/>
      <c r="D44" s="1"/>
      <c r="E44" s="1"/>
      <c r="F44" s="1"/>
      <c r="G44" s="1"/>
      <c r="H44" s="1"/>
      <c r="I44" s="1"/>
      <c r="J44" s="1"/>
      <c r="K44" s="1"/>
    </row>
    <row r="45" spans="1:11" s="8" customFormat="1" x14ac:dyDescent="0.25">
      <c r="A45" s="1"/>
      <c r="B45" s="1"/>
      <c r="C45" s="1"/>
      <c r="D45" s="1"/>
      <c r="E45" s="1"/>
      <c r="F45" s="1"/>
      <c r="G45" s="1"/>
      <c r="H45" s="1"/>
      <c r="I45" s="1"/>
      <c r="J45" s="1"/>
      <c r="K45" s="1"/>
    </row>
    <row r="46" spans="1:11" s="8" customFormat="1" x14ac:dyDescent="0.25">
      <c r="A46" s="1"/>
      <c r="B46" s="1"/>
      <c r="C46" s="1"/>
      <c r="D46" s="1"/>
      <c r="E46" s="1"/>
      <c r="F46" s="1"/>
      <c r="G46" s="1"/>
      <c r="H46" s="1"/>
      <c r="I46" s="1"/>
      <c r="J46" s="1"/>
      <c r="K46" s="1"/>
    </row>
    <row r="47" spans="1:11" s="8" customFormat="1" x14ac:dyDescent="0.25">
      <c r="A47" s="1"/>
      <c r="B47" s="1"/>
      <c r="C47" s="1"/>
      <c r="D47" s="1"/>
      <c r="E47" s="1"/>
      <c r="F47" s="1"/>
      <c r="G47" s="1"/>
      <c r="H47" s="1"/>
      <c r="I47" s="1"/>
      <c r="J47" s="1"/>
      <c r="K47" s="1"/>
    </row>
    <row r="48" spans="1:11" s="8" customFormat="1" x14ac:dyDescent="0.25">
      <c r="A48" s="1"/>
      <c r="B48" s="1"/>
      <c r="C48" s="1"/>
      <c r="D48" s="1"/>
      <c r="E48" s="1"/>
      <c r="F48" s="1"/>
      <c r="G48" s="1"/>
      <c r="H48" s="1"/>
      <c r="I48" s="1"/>
      <c r="J48" s="1"/>
      <c r="K48" s="1"/>
    </row>
    <row r="49" spans="1:11" s="8" customFormat="1" x14ac:dyDescent="0.25">
      <c r="A49" s="1"/>
      <c r="B49" s="1"/>
      <c r="C49" s="1"/>
      <c r="D49" s="1"/>
      <c r="E49" s="1"/>
      <c r="F49" s="1"/>
      <c r="G49" s="1"/>
      <c r="H49" s="1"/>
      <c r="I49" s="1"/>
      <c r="J49" s="1"/>
      <c r="K49" s="1"/>
    </row>
    <row r="50" spans="1:11" s="8" customFormat="1" x14ac:dyDescent="0.25">
      <c r="A50" s="1"/>
      <c r="B50" s="1"/>
      <c r="C50" s="1"/>
      <c r="D50" s="1"/>
      <c r="E50" s="1"/>
      <c r="F50" s="1"/>
      <c r="G50" s="1"/>
      <c r="H50" s="1"/>
      <c r="I50" s="1"/>
      <c r="J50" s="1"/>
      <c r="K50" s="1"/>
    </row>
    <row r="51" spans="1:11" s="8" customFormat="1" x14ac:dyDescent="0.25">
      <c r="A51" s="1"/>
      <c r="B51" s="1"/>
      <c r="C51" s="1"/>
      <c r="D51" s="1"/>
      <c r="E51" s="1"/>
      <c r="F51" s="1"/>
      <c r="G51" s="1"/>
      <c r="H51" s="1"/>
      <c r="I51" s="1"/>
      <c r="J51" s="1"/>
      <c r="K51" s="1"/>
    </row>
    <row r="52" spans="1:11" s="8" customFormat="1" x14ac:dyDescent="0.25">
      <c r="A52" s="1"/>
      <c r="B52" s="1"/>
      <c r="C52" s="1"/>
      <c r="D52" s="1"/>
      <c r="E52" s="1"/>
      <c r="F52" s="1"/>
      <c r="G52" s="1"/>
      <c r="H52" s="1"/>
      <c r="I52" s="1"/>
      <c r="J52" s="1"/>
      <c r="K52" s="1"/>
    </row>
    <row r="53" spans="1:11" s="8" customFormat="1" x14ac:dyDescent="0.25">
      <c r="A53" s="1"/>
      <c r="B53" s="1"/>
      <c r="C53" s="1"/>
      <c r="D53" s="1"/>
      <c r="E53" s="1"/>
      <c r="F53" s="1"/>
      <c r="G53" s="1"/>
      <c r="H53" s="1"/>
      <c r="I53" s="1"/>
      <c r="J53" s="1"/>
      <c r="K53" s="1"/>
    </row>
    <row r="54" spans="1:11" s="8" customFormat="1" x14ac:dyDescent="0.25">
      <c r="A54" s="1"/>
      <c r="B54" s="1"/>
      <c r="C54" s="1"/>
      <c r="D54" s="1"/>
      <c r="E54" s="1"/>
      <c r="F54" s="1"/>
      <c r="G54" s="1"/>
      <c r="H54" s="1"/>
      <c r="I54" s="1"/>
      <c r="J54" s="1"/>
      <c r="K54" s="1"/>
    </row>
    <row r="55" spans="1:11" s="8" customFormat="1" x14ac:dyDescent="0.25">
      <c r="A55" s="1"/>
      <c r="B55" s="1"/>
      <c r="C55" s="1"/>
      <c r="D55" s="1"/>
      <c r="E55" s="1"/>
      <c r="F55" s="1"/>
      <c r="G55" s="1"/>
      <c r="H55" s="1"/>
      <c r="I55" s="1"/>
      <c r="J55" s="1"/>
      <c r="K55" s="1"/>
    </row>
    <row r="56" spans="1:11" s="8" customFormat="1" x14ac:dyDescent="0.25">
      <c r="A56" s="1"/>
      <c r="B56" s="1"/>
      <c r="C56" s="1"/>
      <c r="D56" s="1"/>
      <c r="E56" s="1"/>
      <c r="F56" s="1"/>
      <c r="G56" s="1"/>
      <c r="H56" s="1"/>
      <c r="I56" s="1"/>
      <c r="J56" s="1"/>
      <c r="K56" s="1"/>
    </row>
    <row r="57" spans="1:11" s="8" customFormat="1" ht="17.100000000000001" customHeight="1" x14ac:dyDescent="0.25">
      <c r="A57" s="1"/>
      <c r="B57" s="1"/>
      <c r="C57" s="1"/>
      <c r="D57" s="1"/>
      <c r="E57" s="1"/>
      <c r="F57" s="1"/>
      <c r="G57" s="1"/>
      <c r="H57" s="1"/>
      <c r="I57" s="1"/>
      <c r="J57" s="1"/>
      <c r="K57" s="1"/>
    </row>
  </sheetData>
  <sheetProtection sheet="1" objects="1" scenarios="1" formatColumns="0" formatRows="0"/>
  <mergeCells count="10">
    <mergeCell ref="B2:K2"/>
    <mergeCell ref="B15:D15"/>
    <mergeCell ref="B7:D8"/>
    <mergeCell ref="B16:D16"/>
    <mergeCell ref="B12:C12"/>
    <mergeCell ref="B6:C6"/>
    <mergeCell ref="B10:D11"/>
    <mergeCell ref="B3:K4"/>
    <mergeCell ref="B9:C9"/>
    <mergeCell ref="B13:D14"/>
  </mergeCells>
  <pageMargins left="0.25" right="0.25" top="0.75" bottom="0.75" header="0.3" footer="0.3"/>
  <pageSetup paperSize="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tabColor theme="3" tint="0.749992370372631"/>
  </sheetPr>
  <dimension ref="A1:A32"/>
  <sheetViews>
    <sheetView showGridLines="0" view="pageBreakPreview" zoomScale="140" zoomScaleNormal="100" zoomScaleSheetLayoutView="140" workbookViewId="0">
      <selection activeCell="D9" sqref="D9"/>
    </sheetView>
  </sheetViews>
  <sheetFormatPr defaultColWidth="8.7109375" defaultRowHeight="15" x14ac:dyDescent="0.25"/>
  <cols>
    <col min="1" max="1" width="104.28515625" customWidth="1"/>
  </cols>
  <sheetData>
    <row r="1" spans="1:1" x14ac:dyDescent="0.25">
      <c r="A1" s="1"/>
    </row>
    <row r="2" spans="1:1" x14ac:dyDescent="0.25">
      <c r="A2" s="29" t="s">
        <v>755</v>
      </c>
    </row>
    <row r="3" spans="1:1" x14ac:dyDescent="0.25">
      <c r="A3" s="20"/>
    </row>
    <row r="4" spans="1:1" ht="84" customHeight="1" x14ac:dyDescent="0.25">
      <c r="A4" s="30" t="s">
        <v>756</v>
      </c>
    </row>
    <row r="5" spans="1:1" x14ac:dyDescent="0.25">
      <c r="A5" s="31" t="s">
        <v>757</v>
      </c>
    </row>
    <row r="6" spans="1:1" x14ac:dyDescent="0.25">
      <c r="A6" s="28" t="s">
        <v>758</v>
      </c>
    </row>
    <row r="7" spans="1:1" ht="15" customHeight="1" x14ac:dyDescent="0.25">
      <c r="A7" s="28" t="s">
        <v>759</v>
      </c>
    </row>
    <row r="8" spans="1:1" ht="15.75" customHeight="1" x14ac:dyDescent="0.25">
      <c r="A8" s="28" t="s">
        <v>760</v>
      </c>
    </row>
    <row r="9" spans="1:1" x14ac:dyDescent="0.25">
      <c r="A9" s="28" t="s">
        <v>761</v>
      </c>
    </row>
    <row r="10" spans="1:1" x14ac:dyDescent="0.25">
      <c r="A10" s="7"/>
    </row>
    <row r="11" spans="1:1" x14ac:dyDescent="0.25">
      <c r="A11" s="7"/>
    </row>
    <row r="12" spans="1:1" x14ac:dyDescent="0.25">
      <c r="A12" s="7"/>
    </row>
    <row r="13" spans="1:1" x14ac:dyDescent="0.25">
      <c r="A13" s="7"/>
    </row>
    <row r="14" spans="1:1" x14ac:dyDescent="0.25">
      <c r="A14" s="1"/>
    </row>
    <row r="15" spans="1:1" x14ac:dyDescent="0.25">
      <c r="A15" s="1"/>
    </row>
    <row r="16" spans="1:1"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ht="16.5" customHeight="1" x14ac:dyDescent="0.25">
      <c r="A24" s="136" t="s">
        <v>762</v>
      </c>
    </row>
    <row r="25" spans="1:1" x14ac:dyDescent="0.25">
      <c r="A25" s="91"/>
    </row>
    <row r="26" spans="1:1" x14ac:dyDescent="0.25">
      <c r="A26" s="91"/>
    </row>
    <row r="27" spans="1:1" x14ac:dyDescent="0.25">
      <c r="A27" s="91"/>
    </row>
    <row r="28" spans="1:1" x14ac:dyDescent="0.25">
      <c r="A28" s="91"/>
    </row>
    <row r="29" spans="1:1" x14ac:dyDescent="0.25">
      <c r="A29" s="91"/>
    </row>
    <row r="30" spans="1:1" x14ac:dyDescent="0.25">
      <c r="A30" s="91"/>
    </row>
    <row r="31" spans="1:1" x14ac:dyDescent="0.25">
      <c r="A31" s="91"/>
    </row>
    <row r="32" spans="1:1" x14ac:dyDescent="0.25">
      <c r="A32" s="1"/>
    </row>
  </sheetData>
  <sheetProtection sheet="1" objects="1" scenarios="1" formatColumns="0" formatRows="0"/>
  <mergeCells count="1">
    <mergeCell ref="A24:A31"/>
  </mergeCells>
  <hyperlinks>
    <hyperlink ref="A6" r:id="rId1" xr:uid="{00000000-0004-0000-1500-000000000000}"/>
    <hyperlink ref="A7" r:id="rId2" xr:uid="{00000000-0004-0000-1500-000001000000}"/>
    <hyperlink ref="A8" r:id="rId3" xr:uid="{00000000-0004-0000-1500-000002000000}"/>
    <hyperlink ref="A9" r:id="rId4" xr:uid="{00000000-0004-0000-1500-000003000000}"/>
  </hyperlinks>
  <pageMargins left="0.25" right="0.25" top="0.75" bottom="0.75" header="0.3" footer="0.3"/>
  <pageSetup paperSize="5"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theme="3" tint="0.499984740745262"/>
  </sheetPr>
  <dimension ref="A1:I22"/>
  <sheetViews>
    <sheetView workbookViewId="0">
      <selection activeCell="J20" sqref="J20"/>
    </sheetView>
  </sheetViews>
  <sheetFormatPr defaultColWidth="8.7109375" defaultRowHeight="15" x14ac:dyDescent="0.25"/>
  <cols>
    <col min="1" max="1" width="32.42578125" customWidth="1"/>
    <col min="2" max="2" width="13.42578125" customWidth="1"/>
    <col min="4" max="4" width="10" customWidth="1"/>
    <col min="5" max="5" width="14.140625" customWidth="1"/>
    <col min="6" max="6" width="15" customWidth="1"/>
    <col min="7" max="7" width="14.42578125" customWidth="1"/>
    <col min="8" max="8" width="12.28515625" customWidth="1"/>
    <col min="9" max="9" width="11.28515625" customWidth="1"/>
  </cols>
  <sheetData>
    <row r="1" spans="1:9" ht="30" customHeight="1" x14ac:dyDescent="0.25">
      <c r="A1" s="59" t="s">
        <v>107</v>
      </c>
      <c r="B1" s="60" t="s">
        <v>108</v>
      </c>
    </row>
    <row r="2" spans="1:9" ht="23.25" customHeight="1" x14ac:dyDescent="0.25">
      <c r="A2" s="39" t="s">
        <v>109</v>
      </c>
      <c r="B2" s="41">
        <v>1</v>
      </c>
    </row>
    <row r="3" spans="1:9" ht="19.5" customHeight="1" x14ac:dyDescent="0.25">
      <c r="A3" s="39" t="s">
        <v>110</v>
      </c>
      <c r="B3" s="41">
        <v>2</v>
      </c>
    </row>
    <row r="4" spans="1:9" ht="17.25" customHeight="1" x14ac:dyDescent="0.25">
      <c r="A4" s="39" t="s">
        <v>111</v>
      </c>
      <c r="B4" s="41">
        <v>3</v>
      </c>
    </row>
    <row r="5" spans="1:9" ht="18" customHeight="1" x14ac:dyDescent="0.25">
      <c r="A5" s="39" t="s">
        <v>52</v>
      </c>
      <c r="B5" s="41">
        <v>4</v>
      </c>
    </row>
    <row r="6" spans="1:9" ht="19.5" customHeight="1" x14ac:dyDescent="0.25">
      <c r="A6" s="39" t="s">
        <v>112</v>
      </c>
      <c r="B6" s="41">
        <v>5</v>
      </c>
    </row>
    <row r="7" spans="1:9" ht="18" customHeight="1" x14ac:dyDescent="0.25">
      <c r="A7" s="39" t="s">
        <v>113</v>
      </c>
      <c r="B7" s="41">
        <v>6</v>
      </c>
    </row>
    <row r="8" spans="1:9" ht="18" customHeight="1" x14ac:dyDescent="0.25">
      <c r="A8" s="39" t="s">
        <v>114</v>
      </c>
      <c r="B8" s="41">
        <v>0</v>
      </c>
    </row>
    <row r="9" spans="1:9" ht="18.75" customHeight="1" thickBot="1" x14ac:dyDescent="0.3">
      <c r="A9" s="40" t="s">
        <v>115</v>
      </c>
      <c r="B9" s="42">
        <v>0</v>
      </c>
    </row>
    <row r="10" spans="1:9" ht="18.75" customHeight="1" x14ac:dyDescent="0.25">
      <c r="A10" s="27"/>
      <c r="B10" s="27"/>
    </row>
    <row r="11" spans="1:9" ht="18.75" customHeight="1" thickBot="1" x14ac:dyDescent="0.3">
      <c r="A11" s="27"/>
      <c r="B11" s="27"/>
    </row>
    <row r="12" spans="1:9" x14ac:dyDescent="0.25">
      <c r="D12" s="61" t="s">
        <v>116</v>
      </c>
      <c r="E12" s="55"/>
      <c r="F12" s="55"/>
      <c r="G12" s="55"/>
      <c r="H12" s="55"/>
      <c r="I12" s="56"/>
    </row>
    <row r="13" spans="1:9" x14ac:dyDescent="0.25">
      <c r="D13" s="43" t="s">
        <v>117</v>
      </c>
      <c r="E13" s="57" t="s">
        <v>118</v>
      </c>
      <c r="F13" s="57" t="s">
        <v>119</v>
      </c>
      <c r="G13" s="57" t="s">
        <v>120</v>
      </c>
      <c r="H13" s="57" t="s">
        <v>121</v>
      </c>
      <c r="I13" s="58" t="s">
        <v>122</v>
      </c>
    </row>
    <row r="14" spans="1:9" ht="15" customHeight="1" thickBot="1" x14ac:dyDescent="0.3">
      <c r="D14" s="44" t="s">
        <v>123</v>
      </c>
      <c r="E14" s="45">
        <v>14</v>
      </c>
      <c r="F14" s="45">
        <v>25</v>
      </c>
      <c r="G14" s="45">
        <v>25</v>
      </c>
      <c r="H14" s="45">
        <v>0</v>
      </c>
      <c r="I14" s="46">
        <v>30</v>
      </c>
    </row>
    <row r="15" spans="1:9" x14ac:dyDescent="0.25">
      <c r="D15" s="62" t="s">
        <v>124</v>
      </c>
      <c r="E15" s="47"/>
      <c r="F15" s="47"/>
      <c r="G15" s="47"/>
      <c r="H15" s="48"/>
    </row>
    <row r="16" spans="1:9" ht="20.25" customHeight="1" x14ac:dyDescent="0.25">
      <c r="D16" s="49" t="s">
        <v>117</v>
      </c>
      <c r="E16" s="53" t="s">
        <v>118</v>
      </c>
      <c r="F16" s="53" t="s">
        <v>120</v>
      </c>
      <c r="G16" s="53" t="s">
        <v>121</v>
      </c>
      <c r="H16" s="54" t="s">
        <v>122</v>
      </c>
    </row>
    <row r="17" spans="1:8" ht="15" customHeight="1" thickBot="1" x14ac:dyDescent="0.3">
      <c r="D17" s="50" t="s">
        <v>123</v>
      </c>
      <c r="E17" s="51">
        <v>25</v>
      </c>
      <c r="F17" s="51">
        <v>35</v>
      </c>
      <c r="G17" s="51">
        <v>0</v>
      </c>
      <c r="H17" s="52">
        <v>40</v>
      </c>
    </row>
    <row r="18" spans="1:8" ht="15" customHeight="1" thickBot="1" x14ac:dyDescent="0.3"/>
    <row r="19" spans="1:8" ht="15" customHeight="1" thickBot="1" x14ac:dyDescent="0.3">
      <c r="A19" s="63" t="s">
        <v>125</v>
      </c>
      <c r="B19" s="64"/>
      <c r="C19" s="64"/>
      <c r="D19" s="64"/>
      <c r="E19" s="65"/>
    </row>
    <row r="20" spans="1:8" ht="15" customHeight="1" thickBot="1" x14ac:dyDescent="0.3">
      <c r="A20" s="66" t="s">
        <v>126</v>
      </c>
      <c r="B20" s="67"/>
      <c r="C20" s="67"/>
      <c r="D20" s="68" cm="1">
        <f t="array" aca="1" ref="D20" ca="1">_xlfn.LET(_xlpm.hdrRow,MATCH("*Development*Objective*rating*",'2. Progress towards outcomes'!$C:$C,0),_xlpm.rRow,_xlpm.hdrRow+1,_xlpm.ratings,INDEX('2. Progress towards outcomes'!$D:$H,_xlpm.rRow,0),_xlpm.scores,_xlfn.XLOOKUP(_xlpm.ratings,TxtRating,NumRating,0),ROUND(SUMPRODUCT(_xlpm.scores,Weights)/SUM(Weights),0))</f>
        <v>4</v>
      </c>
      <c r="E20" s="69"/>
    </row>
    <row r="21" spans="1:8" ht="15" customHeight="1" thickBot="1" x14ac:dyDescent="0.3">
      <c r="A21" s="66"/>
      <c r="B21" s="67"/>
      <c r="C21" s="67"/>
      <c r="D21" s="70" cm="1">
        <f t="array" ref="D21">ROUND(
  SUMPRODUCT(
      _xlfn.XLOOKUP(
        CHOOSE({1,2,3,4},
          '3. Implementation Progress'!D65,
          '3. Implementation Progress'!F65,
          '3. Implementation Progress'!H65,
          '3. Implementation Progress'!J65
        ),
        TxtRating, NumRating, 0
      ),
      Weights2
  ) / SUM(Weights2),   0)</f>
        <v>2</v>
      </c>
      <c r="E21" s="69"/>
    </row>
    <row r="22" spans="1:8" ht="15" customHeight="1" thickBot="1" x14ac:dyDescent="0.3">
      <c r="A22" s="71"/>
      <c r="B22" s="72"/>
      <c r="C22" s="72"/>
      <c r="D22" s="72"/>
      <c r="E22" s="7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tabColor theme="3" tint="0.499984740745262"/>
  </sheetPr>
  <dimension ref="A1:A250"/>
  <sheetViews>
    <sheetView showGridLines="0" topLeftCell="A221" workbookViewId="0">
      <selection activeCell="A2" sqref="A2:A250"/>
    </sheetView>
  </sheetViews>
  <sheetFormatPr defaultColWidth="8.7109375" defaultRowHeight="15" x14ac:dyDescent="0.25"/>
  <cols>
    <col min="1" max="1" width="25.7109375" customWidth="1"/>
  </cols>
  <sheetData>
    <row r="1" spans="1:1" ht="15" customHeight="1" thickBot="1" x14ac:dyDescent="0.3">
      <c r="A1" s="4" t="s">
        <v>127</v>
      </c>
    </row>
    <row r="2" spans="1:1" ht="15" customHeight="1" thickBot="1" x14ac:dyDescent="0.3">
      <c r="A2" s="5" t="s">
        <v>128</v>
      </c>
    </row>
    <row r="3" spans="1:1" ht="15" customHeight="1" thickBot="1" x14ac:dyDescent="0.3">
      <c r="A3" s="6" t="s">
        <v>129</v>
      </c>
    </row>
    <row r="4" spans="1:1" ht="15" customHeight="1" thickBot="1" x14ac:dyDescent="0.3">
      <c r="A4" s="5" t="s">
        <v>130</v>
      </c>
    </row>
    <row r="5" spans="1:1" ht="15" customHeight="1" thickBot="1" x14ac:dyDescent="0.3">
      <c r="A5" s="6" t="s">
        <v>131</v>
      </c>
    </row>
    <row r="6" spans="1:1" ht="15.75" customHeight="1" thickBot="1" x14ac:dyDescent="0.3">
      <c r="A6" s="5" t="s">
        <v>132</v>
      </c>
    </row>
    <row r="7" spans="1:1" ht="15" customHeight="1" thickBot="1" x14ac:dyDescent="0.3">
      <c r="A7" s="6" t="s">
        <v>133</v>
      </c>
    </row>
    <row r="8" spans="1:1" ht="15" customHeight="1" thickBot="1" x14ac:dyDescent="0.3">
      <c r="A8" s="5" t="s">
        <v>134</v>
      </c>
    </row>
    <row r="9" spans="1:1" ht="15" customHeight="1" thickBot="1" x14ac:dyDescent="0.3">
      <c r="A9" s="6" t="s">
        <v>135</v>
      </c>
    </row>
    <row r="10" spans="1:1" ht="15" customHeight="1" thickBot="1" x14ac:dyDescent="0.3">
      <c r="A10" s="5" t="s">
        <v>136</v>
      </c>
    </row>
    <row r="11" spans="1:1" ht="18.75" customHeight="1" thickBot="1" x14ac:dyDescent="0.3">
      <c r="A11" s="6" t="s">
        <v>137</v>
      </c>
    </row>
    <row r="12" spans="1:1" ht="15" customHeight="1" thickBot="1" x14ac:dyDescent="0.3">
      <c r="A12" s="5" t="s">
        <v>138</v>
      </c>
    </row>
    <row r="13" spans="1:1" ht="15" customHeight="1" thickBot="1" x14ac:dyDescent="0.3">
      <c r="A13" s="6" t="s">
        <v>139</v>
      </c>
    </row>
    <row r="14" spans="1:1" ht="15" customHeight="1" thickBot="1" x14ac:dyDescent="0.3">
      <c r="A14" s="5" t="s">
        <v>140</v>
      </c>
    </row>
    <row r="15" spans="1:1" ht="15" customHeight="1" thickBot="1" x14ac:dyDescent="0.3">
      <c r="A15" s="6" t="s">
        <v>141</v>
      </c>
    </row>
    <row r="16" spans="1:1" ht="15" customHeight="1" thickBot="1" x14ac:dyDescent="0.3">
      <c r="A16" s="5" t="s">
        <v>142</v>
      </c>
    </row>
    <row r="17" spans="1:1" ht="15" customHeight="1" thickBot="1" x14ac:dyDescent="0.3">
      <c r="A17" s="6" t="s">
        <v>143</v>
      </c>
    </row>
    <row r="18" spans="1:1" ht="15" customHeight="1" thickBot="1" x14ac:dyDescent="0.3">
      <c r="A18" s="5" t="s">
        <v>144</v>
      </c>
    </row>
    <row r="19" spans="1:1" ht="15" customHeight="1" thickBot="1" x14ac:dyDescent="0.3">
      <c r="A19" s="6" t="s">
        <v>145</v>
      </c>
    </row>
    <row r="20" spans="1:1" ht="15" customHeight="1" thickBot="1" x14ac:dyDescent="0.3">
      <c r="A20" s="5" t="s">
        <v>146</v>
      </c>
    </row>
    <row r="21" spans="1:1" ht="15" customHeight="1" thickBot="1" x14ac:dyDescent="0.3">
      <c r="A21" s="6" t="s">
        <v>147</v>
      </c>
    </row>
    <row r="22" spans="1:1" ht="15" customHeight="1" thickBot="1" x14ac:dyDescent="0.3">
      <c r="A22" s="5" t="s">
        <v>148</v>
      </c>
    </row>
    <row r="23" spans="1:1" ht="15" customHeight="1" thickBot="1" x14ac:dyDescent="0.3">
      <c r="A23" s="6" t="s">
        <v>149</v>
      </c>
    </row>
    <row r="24" spans="1:1" ht="15" customHeight="1" thickBot="1" x14ac:dyDescent="0.3">
      <c r="A24" s="5" t="s">
        <v>150</v>
      </c>
    </row>
    <row r="25" spans="1:1" ht="15" customHeight="1" thickBot="1" x14ac:dyDescent="0.3">
      <c r="A25" s="6" t="s">
        <v>151</v>
      </c>
    </row>
    <row r="26" spans="1:1" ht="15" customHeight="1" thickBot="1" x14ac:dyDescent="0.3">
      <c r="A26" s="5" t="s">
        <v>152</v>
      </c>
    </row>
    <row r="27" spans="1:1" ht="15" customHeight="1" thickBot="1" x14ac:dyDescent="0.3">
      <c r="A27" s="6" t="s">
        <v>153</v>
      </c>
    </row>
    <row r="28" spans="1:1" ht="15" customHeight="1" thickBot="1" x14ac:dyDescent="0.3">
      <c r="A28" s="5" t="s">
        <v>154</v>
      </c>
    </row>
    <row r="29" spans="1:1" ht="24.6" customHeight="1" thickBot="1" x14ac:dyDescent="0.3">
      <c r="A29" s="6" t="s">
        <v>155</v>
      </c>
    </row>
    <row r="30" spans="1:1" ht="18.75" customHeight="1" thickBot="1" x14ac:dyDescent="0.3">
      <c r="A30" s="5" t="s">
        <v>156</v>
      </c>
    </row>
    <row r="31" spans="1:1" ht="15" customHeight="1" thickBot="1" x14ac:dyDescent="0.3">
      <c r="A31" s="6" t="s">
        <v>157</v>
      </c>
    </row>
    <row r="32" spans="1:1" ht="15" customHeight="1" thickBot="1" x14ac:dyDescent="0.3">
      <c r="A32" s="5" t="s">
        <v>158</v>
      </c>
    </row>
    <row r="33" spans="1:1" ht="15" customHeight="1" thickBot="1" x14ac:dyDescent="0.3">
      <c r="A33" s="6" t="s">
        <v>159</v>
      </c>
    </row>
    <row r="34" spans="1:1" ht="20.25" customHeight="1" thickBot="1" x14ac:dyDescent="0.3">
      <c r="A34" s="5" t="s">
        <v>160</v>
      </c>
    </row>
    <row r="35" spans="1:1" ht="19.5" customHeight="1" thickBot="1" x14ac:dyDescent="0.3">
      <c r="A35" s="6" t="s">
        <v>161</v>
      </c>
    </row>
    <row r="36" spans="1:1" ht="18" customHeight="1" thickBot="1" x14ac:dyDescent="0.3">
      <c r="A36" s="5" t="s">
        <v>162</v>
      </c>
    </row>
    <row r="37" spans="1:1" ht="15" customHeight="1" thickBot="1" x14ac:dyDescent="0.3">
      <c r="A37" s="6" t="s">
        <v>163</v>
      </c>
    </row>
    <row r="38" spans="1:1" ht="15" customHeight="1" thickBot="1" x14ac:dyDescent="0.3">
      <c r="A38" s="5" t="s">
        <v>164</v>
      </c>
    </row>
    <row r="39" spans="1:1" ht="15" customHeight="1" thickBot="1" x14ac:dyDescent="0.3">
      <c r="A39" s="6" t="s">
        <v>165</v>
      </c>
    </row>
    <row r="40" spans="1:1" ht="15" customHeight="1" thickBot="1" x14ac:dyDescent="0.3">
      <c r="A40" s="5" t="s">
        <v>166</v>
      </c>
    </row>
    <row r="41" spans="1:1" ht="15" customHeight="1" thickBot="1" x14ac:dyDescent="0.3">
      <c r="A41" s="6" t="s">
        <v>167</v>
      </c>
    </row>
    <row r="42" spans="1:1" ht="15" customHeight="1" thickBot="1" x14ac:dyDescent="0.3">
      <c r="A42" s="5" t="s">
        <v>168</v>
      </c>
    </row>
    <row r="43" spans="1:1" ht="15" customHeight="1" thickBot="1" x14ac:dyDescent="0.3">
      <c r="A43" s="6" t="s">
        <v>169</v>
      </c>
    </row>
    <row r="44" spans="1:1" ht="15" customHeight="1" thickBot="1" x14ac:dyDescent="0.3">
      <c r="A44" s="5" t="s">
        <v>170</v>
      </c>
    </row>
    <row r="45" spans="1:1" ht="15" customHeight="1" thickBot="1" x14ac:dyDescent="0.3">
      <c r="A45" s="6" t="s">
        <v>171</v>
      </c>
    </row>
    <row r="46" spans="1:1" ht="15" customHeight="1" thickBot="1" x14ac:dyDescent="0.3">
      <c r="A46" s="5" t="s">
        <v>172</v>
      </c>
    </row>
    <row r="47" spans="1:1" ht="15" customHeight="1" thickBot="1" x14ac:dyDescent="0.3">
      <c r="A47" s="6" t="s">
        <v>173</v>
      </c>
    </row>
    <row r="48" spans="1:1" ht="15" customHeight="1" thickBot="1" x14ac:dyDescent="0.3">
      <c r="A48" s="5" t="s">
        <v>174</v>
      </c>
    </row>
    <row r="49" spans="1:1" ht="24.6" customHeight="1" thickBot="1" x14ac:dyDescent="0.3">
      <c r="A49" s="6" t="s">
        <v>175</v>
      </c>
    </row>
    <row r="50" spans="1:1" ht="24.6" customHeight="1" thickBot="1" x14ac:dyDescent="0.3">
      <c r="A50" s="5" t="s">
        <v>176</v>
      </c>
    </row>
    <row r="51" spans="1:1" ht="15" customHeight="1" thickBot="1" x14ac:dyDescent="0.3">
      <c r="A51" s="6" t="s">
        <v>177</v>
      </c>
    </row>
    <row r="52" spans="1:1" ht="15" customHeight="1" thickBot="1" x14ac:dyDescent="0.3">
      <c r="A52" s="5" t="s">
        <v>178</v>
      </c>
    </row>
    <row r="53" spans="1:1" ht="15" customHeight="1" thickBot="1" x14ac:dyDescent="0.3">
      <c r="A53" s="6" t="s">
        <v>179</v>
      </c>
    </row>
    <row r="54" spans="1:1" ht="15" customHeight="1" thickBot="1" x14ac:dyDescent="0.3">
      <c r="A54" s="5" t="s">
        <v>180</v>
      </c>
    </row>
    <row r="55" spans="1:1" ht="15" customHeight="1" thickBot="1" x14ac:dyDescent="0.3">
      <c r="A55" s="6" t="s">
        <v>181</v>
      </c>
    </row>
    <row r="56" spans="1:1" ht="15" customHeight="1" thickBot="1" x14ac:dyDescent="0.3">
      <c r="A56" s="5" t="s">
        <v>182</v>
      </c>
    </row>
    <row r="57" spans="1:1" ht="15" customHeight="1" thickBot="1" x14ac:dyDescent="0.3">
      <c r="A57" s="6" t="s">
        <v>183</v>
      </c>
    </row>
    <row r="58" spans="1:1" ht="15" customHeight="1" thickBot="1" x14ac:dyDescent="0.3">
      <c r="A58" s="5" t="s">
        <v>184</v>
      </c>
    </row>
    <row r="59" spans="1:1" ht="15" customHeight="1" thickBot="1" x14ac:dyDescent="0.3">
      <c r="A59" s="6" t="s">
        <v>185</v>
      </c>
    </row>
    <row r="60" spans="1:1" ht="15" customHeight="1" thickBot="1" x14ac:dyDescent="0.3">
      <c r="A60" s="5" t="s">
        <v>186</v>
      </c>
    </row>
    <row r="61" spans="1:1" ht="15" customHeight="1" thickBot="1" x14ac:dyDescent="0.3">
      <c r="A61" s="6" t="s">
        <v>187</v>
      </c>
    </row>
    <row r="62" spans="1:1" ht="15" customHeight="1" thickBot="1" x14ac:dyDescent="0.3">
      <c r="A62" s="5" t="s">
        <v>188</v>
      </c>
    </row>
    <row r="63" spans="1:1" ht="15" customHeight="1" thickBot="1" x14ac:dyDescent="0.3">
      <c r="A63" s="6" t="s">
        <v>189</v>
      </c>
    </row>
    <row r="64" spans="1:1" ht="24.6" customHeight="1" thickBot="1" x14ac:dyDescent="0.3">
      <c r="A64" s="5" t="s">
        <v>190</v>
      </c>
    </row>
    <row r="65" spans="1:1" ht="24.6" customHeight="1" thickBot="1" x14ac:dyDescent="0.3">
      <c r="A65" s="6" t="s">
        <v>191</v>
      </c>
    </row>
    <row r="66" spans="1:1" ht="15" customHeight="1" thickBot="1" x14ac:dyDescent="0.3">
      <c r="A66" s="5" t="s">
        <v>192</v>
      </c>
    </row>
    <row r="67" spans="1:1" ht="15" customHeight="1" thickBot="1" x14ac:dyDescent="0.3">
      <c r="A67" s="6" t="s">
        <v>193</v>
      </c>
    </row>
    <row r="68" spans="1:1" ht="15" customHeight="1" thickBot="1" x14ac:dyDescent="0.3">
      <c r="A68" s="5" t="s">
        <v>194</v>
      </c>
    </row>
    <row r="69" spans="1:1" ht="15" customHeight="1" thickBot="1" x14ac:dyDescent="0.3">
      <c r="A69" s="6" t="s">
        <v>195</v>
      </c>
    </row>
    <row r="70" spans="1:1" ht="15" customHeight="1" thickBot="1" x14ac:dyDescent="0.3">
      <c r="A70" s="5" t="s">
        <v>196</v>
      </c>
    </row>
    <row r="71" spans="1:1" ht="15" customHeight="1" thickBot="1" x14ac:dyDescent="0.3">
      <c r="A71" s="6" t="s">
        <v>197</v>
      </c>
    </row>
    <row r="72" spans="1:1" ht="15" customHeight="1" thickBot="1" x14ac:dyDescent="0.3">
      <c r="A72" s="5" t="s">
        <v>198</v>
      </c>
    </row>
    <row r="73" spans="1:1" ht="15" customHeight="1" thickBot="1" x14ac:dyDescent="0.3">
      <c r="A73" s="6" t="s">
        <v>199</v>
      </c>
    </row>
    <row r="74" spans="1:1" ht="15" customHeight="1" thickBot="1" x14ac:dyDescent="0.3">
      <c r="A74" s="5" t="s">
        <v>200</v>
      </c>
    </row>
    <row r="75" spans="1:1" ht="15" customHeight="1" thickBot="1" x14ac:dyDescent="0.3">
      <c r="A75" s="6" t="s">
        <v>201</v>
      </c>
    </row>
    <row r="76" spans="1:1" ht="15" customHeight="1" thickBot="1" x14ac:dyDescent="0.3">
      <c r="A76" s="5" t="s">
        <v>202</v>
      </c>
    </row>
    <row r="77" spans="1:1" ht="15" customHeight="1" thickBot="1" x14ac:dyDescent="0.3">
      <c r="A77" s="6" t="s">
        <v>203</v>
      </c>
    </row>
    <row r="78" spans="1:1" ht="15" customHeight="1" thickBot="1" x14ac:dyDescent="0.3">
      <c r="A78" s="5" t="s">
        <v>204</v>
      </c>
    </row>
    <row r="79" spans="1:1" ht="15" customHeight="1" thickBot="1" x14ac:dyDescent="0.3">
      <c r="A79" s="6" t="s">
        <v>205</v>
      </c>
    </row>
    <row r="80" spans="1:1" ht="15" customHeight="1" thickBot="1" x14ac:dyDescent="0.3">
      <c r="A80" s="5" t="s">
        <v>206</v>
      </c>
    </row>
    <row r="81" spans="1:1" ht="15" customHeight="1" thickBot="1" x14ac:dyDescent="0.3">
      <c r="A81" s="6" t="s">
        <v>207</v>
      </c>
    </row>
    <row r="82" spans="1:1" ht="15" customHeight="1" thickBot="1" x14ac:dyDescent="0.3">
      <c r="A82" s="5" t="s">
        <v>208</v>
      </c>
    </row>
    <row r="83" spans="1:1" ht="15" customHeight="1" thickBot="1" x14ac:dyDescent="0.3">
      <c r="A83" s="6" t="s">
        <v>209</v>
      </c>
    </row>
    <row r="84" spans="1:1" ht="15" customHeight="1" thickBot="1" x14ac:dyDescent="0.3">
      <c r="A84" s="5" t="s">
        <v>210</v>
      </c>
    </row>
    <row r="85" spans="1:1" ht="15" customHeight="1" thickBot="1" x14ac:dyDescent="0.3">
      <c r="A85" s="6" t="s">
        <v>211</v>
      </c>
    </row>
    <row r="86" spans="1:1" ht="15" customHeight="1" thickBot="1" x14ac:dyDescent="0.3">
      <c r="A86" s="5" t="s">
        <v>212</v>
      </c>
    </row>
    <row r="87" spans="1:1" ht="15" customHeight="1" thickBot="1" x14ac:dyDescent="0.3">
      <c r="A87" s="6" t="s">
        <v>213</v>
      </c>
    </row>
    <row r="88" spans="1:1" ht="15" customHeight="1" thickBot="1" x14ac:dyDescent="0.3">
      <c r="A88" s="5" t="s">
        <v>214</v>
      </c>
    </row>
    <row r="89" spans="1:1" ht="15" customHeight="1" thickBot="1" x14ac:dyDescent="0.3">
      <c r="A89" s="6" t="s">
        <v>215</v>
      </c>
    </row>
    <row r="90" spans="1:1" ht="15" customHeight="1" thickBot="1" x14ac:dyDescent="0.3">
      <c r="A90" s="5" t="s">
        <v>216</v>
      </c>
    </row>
    <row r="91" spans="1:1" ht="15" customHeight="1" thickBot="1" x14ac:dyDescent="0.3">
      <c r="A91" s="6" t="s">
        <v>217</v>
      </c>
    </row>
    <row r="92" spans="1:1" ht="15" customHeight="1" thickBot="1" x14ac:dyDescent="0.3">
      <c r="A92" s="5" t="s">
        <v>218</v>
      </c>
    </row>
    <row r="93" spans="1:1" ht="15" customHeight="1" thickBot="1" x14ac:dyDescent="0.3">
      <c r="A93" s="6" t="s">
        <v>219</v>
      </c>
    </row>
    <row r="94" spans="1:1" ht="15" customHeight="1" thickBot="1" x14ac:dyDescent="0.3">
      <c r="A94" s="5" t="s">
        <v>220</v>
      </c>
    </row>
    <row r="95" spans="1:1" ht="15" customHeight="1" thickBot="1" x14ac:dyDescent="0.3">
      <c r="A95" s="6" t="s">
        <v>221</v>
      </c>
    </row>
    <row r="96" spans="1:1" ht="15" customHeight="1" thickBot="1" x14ac:dyDescent="0.3">
      <c r="A96" s="5" t="s">
        <v>222</v>
      </c>
    </row>
    <row r="97" spans="1:1" ht="15" customHeight="1" thickBot="1" x14ac:dyDescent="0.3">
      <c r="A97" s="6" t="s">
        <v>223</v>
      </c>
    </row>
    <row r="98" spans="1:1" ht="15" customHeight="1" thickBot="1" x14ac:dyDescent="0.3">
      <c r="A98" s="5" t="s">
        <v>224</v>
      </c>
    </row>
    <row r="99" spans="1:1" ht="15" customHeight="1" thickBot="1" x14ac:dyDescent="0.3">
      <c r="A99" s="6" t="s">
        <v>225</v>
      </c>
    </row>
    <row r="100" spans="1:1" ht="15" customHeight="1" thickBot="1" x14ac:dyDescent="0.3">
      <c r="A100" s="5" t="s">
        <v>226</v>
      </c>
    </row>
    <row r="101" spans="1:1" ht="15" customHeight="1" thickBot="1" x14ac:dyDescent="0.3">
      <c r="A101" s="6" t="s">
        <v>227</v>
      </c>
    </row>
    <row r="102" spans="1:1" ht="15" customHeight="1" thickBot="1" x14ac:dyDescent="0.3">
      <c r="A102" s="5" t="s">
        <v>228</v>
      </c>
    </row>
    <row r="103" spans="1:1" ht="24.6" customHeight="1" thickBot="1" x14ac:dyDescent="0.3">
      <c r="A103" s="6" t="s">
        <v>229</v>
      </c>
    </row>
    <row r="104" spans="1:1" ht="15" customHeight="1" thickBot="1" x14ac:dyDescent="0.3">
      <c r="A104" s="5" t="s">
        <v>230</v>
      </c>
    </row>
    <row r="105" spans="1:1" ht="15" customHeight="1" thickBot="1" x14ac:dyDescent="0.3">
      <c r="A105" s="6" t="s">
        <v>231</v>
      </c>
    </row>
    <row r="106" spans="1:1" ht="15" customHeight="1" thickBot="1" x14ac:dyDescent="0.3">
      <c r="A106" s="5" t="s">
        <v>232</v>
      </c>
    </row>
    <row r="107" spans="1:1" ht="15" customHeight="1" thickBot="1" x14ac:dyDescent="0.3">
      <c r="A107" s="6" t="s">
        <v>233</v>
      </c>
    </row>
    <row r="108" spans="1:1" ht="15" customHeight="1" thickBot="1" x14ac:dyDescent="0.3">
      <c r="A108" s="5" t="s">
        <v>234</v>
      </c>
    </row>
    <row r="109" spans="1:1" ht="15" customHeight="1" thickBot="1" x14ac:dyDescent="0.3">
      <c r="A109" s="6" t="s">
        <v>235</v>
      </c>
    </row>
    <row r="110" spans="1:1" ht="15" customHeight="1" thickBot="1" x14ac:dyDescent="0.3">
      <c r="A110" s="5" t="s">
        <v>236</v>
      </c>
    </row>
    <row r="111" spans="1:1" ht="15" customHeight="1" thickBot="1" x14ac:dyDescent="0.3">
      <c r="A111" s="6" t="s">
        <v>237</v>
      </c>
    </row>
    <row r="112" spans="1:1" ht="15" customHeight="1" thickBot="1" x14ac:dyDescent="0.3">
      <c r="A112" s="5" t="s">
        <v>238</v>
      </c>
    </row>
    <row r="113" spans="1:1" ht="15" customHeight="1" thickBot="1" x14ac:dyDescent="0.3">
      <c r="A113" s="6" t="s">
        <v>239</v>
      </c>
    </row>
    <row r="114" spans="1:1" ht="15" customHeight="1" thickBot="1" x14ac:dyDescent="0.3">
      <c r="A114" s="5" t="s">
        <v>240</v>
      </c>
    </row>
    <row r="115" spans="1:1" ht="15" customHeight="1" thickBot="1" x14ac:dyDescent="0.3">
      <c r="A115" s="6" t="s">
        <v>241</v>
      </c>
    </row>
    <row r="116" spans="1:1" ht="15" customHeight="1" thickBot="1" x14ac:dyDescent="0.3">
      <c r="A116" s="5" t="s">
        <v>242</v>
      </c>
    </row>
    <row r="117" spans="1:1" ht="15" customHeight="1" thickBot="1" x14ac:dyDescent="0.3">
      <c r="A117" s="6" t="s">
        <v>243</v>
      </c>
    </row>
    <row r="118" spans="1:1" ht="15" customHeight="1" thickBot="1" x14ac:dyDescent="0.3">
      <c r="A118" s="5" t="s">
        <v>244</v>
      </c>
    </row>
    <row r="119" spans="1:1" ht="15" customHeight="1" thickBot="1" x14ac:dyDescent="0.3">
      <c r="A119" s="6" t="s">
        <v>245</v>
      </c>
    </row>
    <row r="120" spans="1:1" ht="15" customHeight="1" thickBot="1" x14ac:dyDescent="0.3">
      <c r="A120" s="5" t="s">
        <v>246</v>
      </c>
    </row>
    <row r="121" spans="1:1" ht="15" customHeight="1" thickBot="1" x14ac:dyDescent="0.3">
      <c r="A121" s="6" t="s">
        <v>247</v>
      </c>
    </row>
    <row r="122" spans="1:1" ht="15" customHeight="1" thickBot="1" x14ac:dyDescent="0.3">
      <c r="A122" s="5" t="s">
        <v>248</v>
      </c>
    </row>
    <row r="123" spans="1:1" ht="15" customHeight="1" thickBot="1" x14ac:dyDescent="0.3">
      <c r="A123" s="6" t="s">
        <v>249</v>
      </c>
    </row>
    <row r="124" spans="1:1" ht="15" customHeight="1" thickBot="1" x14ac:dyDescent="0.3">
      <c r="A124" s="5" t="s">
        <v>250</v>
      </c>
    </row>
    <row r="125" spans="1:1" ht="24.6" customHeight="1" thickBot="1" x14ac:dyDescent="0.3">
      <c r="A125" s="6" t="s">
        <v>251</v>
      </c>
    </row>
    <row r="126" spans="1:1" ht="15" customHeight="1" thickBot="1" x14ac:dyDescent="0.3">
      <c r="A126" s="5" t="s">
        <v>252</v>
      </c>
    </row>
    <row r="127" spans="1:1" ht="15" customHeight="1" thickBot="1" x14ac:dyDescent="0.3">
      <c r="A127" s="6" t="s">
        <v>253</v>
      </c>
    </row>
    <row r="128" spans="1:1" ht="15" customHeight="1" thickBot="1" x14ac:dyDescent="0.3">
      <c r="A128" s="5" t="s">
        <v>254</v>
      </c>
    </row>
    <row r="129" spans="1:1" ht="15" customHeight="1" thickBot="1" x14ac:dyDescent="0.3">
      <c r="A129" s="6" t="s">
        <v>255</v>
      </c>
    </row>
    <row r="130" spans="1:1" ht="15" customHeight="1" thickBot="1" x14ac:dyDescent="0.3">
      <c r="A130" s="5" t="s">
        <v>256</v>
      </c>
    </row>
    <row r="131" spans="1:1" ht="15" customHeight="1" thickBot="1" x14ac:dyDescent="0.3">
      <c r="A131" s="6" t="s">
        <v>257</v>
      </c>
    </row>
    <row r="132" spans="1:1" ht="15" customHeight="1" thickBot="1" x14ac:dyDescent="0.3">
      <c r="A132" s="5" t="s">
        <v>258</v>
      </c>
    </row>
    <row r="133" spans="1:1" ht="15" customHeight="1" thickBot="1" x14ac:dyDescent="0.3">
      <c r="A133" s="6" t="s">
        <v>259</v>
      </c>
    </row>
    <row r="134" spans="1:1" ht="15" customHeight="1" thickBot="1" x14ac:dyDescent="0.3">
      <c r="A134" s="5" t="s">
        <v>260</v>
      </c>
    </row>
    <row r="135" spans="1:1" ht="15" customHeight="1" thickBot="1" x14ac:dyDescent="0.3">
      <c r="A135" s="6" t="s">
        <v>261</v>
      </c>
    </row>
    <row r="136" spans="1:1" ht="15" customHeight="1" thickBot="1" x14ac:dyDescent="0.3">
      <c r="A136" s="5" t="s">
        <v>262</v>
      </c>
    </row>
    <row r="137" spans="1:1" ht="15" customHeight="1" thickBot="1" x14ac:dyDescent="0.3">
      <c r="A137" s="6" t="s">
        <v>263</v>
      </c>
    </row>
    <row r="138" spans="1:1" ht="15" customHeight="1" thickBot="1" x14ac:dyDescent="0.3">
      <c r="A138" s="5" t="s">
        <v>264</v>
      </c>
    </row>
    <row r="139" spans="1:1" ht="15" customHeight="1" thickBot="1" x14ac:dyDescent="0.3">
      <c r="A139" s="6" t="s">
        <v>265</v>
      </c>
    </row>
    <row r="140" spans="1:1" ht="15" customHeight="1" thickBot="1" x14ac:dyDescent="0.3">
      <c r="A140" s="5" t="s">
        <v>266</v>
      </c>
    </row>
    <row r="141" spans="1:1" ht="15" customHeight="1" thickBot="1" x14ac:dyDescent="0.3">
      <c r="A141" s="6" t="s">
        <v>267</v>
      </c>
    </row>
    <row r="142" spans="1:1" ht="15" customHeight="1" thickBot="1" x14ac:dyDescent="0.3">
      <c r="A142" s="5" t="s">
        <v>268</v>
      </c>
    </row>
    <row r="143" spans="1:1" ht="15" customHeight="1" thickBot="1" x14ac:dyDescent="0.3">
      <c r="A143" s="6" t="s">
        <v>269</v>
      </c>
    </row>
    <row r="144" spans="1:1" ht="15" customHeight="1" thickBot="1" x14ac:dyDescent="0.3">
      <c r="A144" s="5" t="s">
        <v>270</v>
      </c>
    </row>
    <row r="145" spans="1:1" ht="15" customHeight="1" thickBot="1" x14ac:dyDescent="0.3">
      <c r="A145" s="6" t="s">
        <v>271</v>
      </c>
    </row>
    <row r="146" spans="1:1" ht="24.6" customHeight="1" thickBot="1" x14ac:dyDescent="0.3">
      <c r="A146" s="5" t="s">
        <v>272</v>
      </c>
    </row>
    <row r="147" spans="1:1" ht="15" customHeight="1" thickBot="1" x14ac:dyDescent="0.3">
      <c r="A147" s="6" t="s">
        <v>273</v>
      </c>
    </row>
    <row r="148" spans="1:1" ht="15" customHeight="1" thickBot="1" x14ac:dyDescent="0.3">
      <c r="A148" s="5" t="s">
        <v>274</v>
      </c>
    </row>
    <row r="149" spans="1:1" ht="15" customHeight="1" thickBot="1" x14ac:dyDescent="0.3">
      <c r="A149" s="6" t="s">
        <v>275</v>
      </c>
    </row>
    <row r="150" spans="1:1" ht="15" customHeight="1" thickBot="1" x14ac:dyDescent="0.3">
      <c r="A150" s="5" t="s">
        <v>276</v>
      </c>
    </row>
    <row r="151" spans="1:1" ht="15" customHeight="1" thickBot="1" x14ac:dyDescent="0.3">
      <c r="A151" s="6" t="s">
        <v>277</v>
      </c>
    </row>
    <row r="152" spans="1:1" ht="15" customHeight="1" thickBot="1" x14ac:dyDescent="0.3">
      <c r="A152" s="5" t="s">
        <v>278</v>
      </c>
    </row>
    <row r="153" spans="1:1" ht="15" customHeight="1" thickBot="1" x14ac:dyDescent="0.3">
      <c r="A153" s="6" t="s">
        <v>279</v>
      </c>
    </row>
    <row r="154" spans="1:1" ht="15" customHeight="1" thickBot="1" x14ac:dyDescent="0.3">
      <c r="A154" s="5" t="s">
        <v>280</v>
      </c>
    </row>
    <row r="155" spans="1:1" ht="15" customHeight="1" thickBot="1" x14ac:dyDescent="0.3">
      <c r="A155" s="6" t="s">
        <v>281</v>
      </c>
    </row>
    <row r="156" spans="1:1" ht="15" customHeight="1" thickBot="1" x14ac:dyDescent="0.3">
      <c r="A156" s="5" t="s">
        <v>282</v>
      </c>
    </row>
    <row r="157" spans="1:1" ht="15" customHeight="1" thickBot="1" x14ac:dyDescent="0.3">
      <c r="A157" s="6" t="s">
        <v>283</v>
      </c>
    </row>
    <row r="158" spans="1:1" ht="15" customHeight="1" thickBot="1" x14ac:dyDescent="0.3">
      <c r="A158" s="5" t="s">
        <v>284</v>
      </c>
    </row>
    <row r="159" spans="1:1" ht="15" customHeight="1" thickBot="1" x14ac:dyDescent="0.3">
      <c r="A159" s="6" t="s">
        <v>285</v>
      </c>
    </row>
    <row r="160" spans="1:1" ht="15" customHeight="1" thickBot="1" x14ac:dyDescent="0.3">
      <c r="A160" s="5" t="s">
        <v>286</v>
      </c>
    </row>
    <row r="161" spans="1:1" ht="15" customHeight="1" thickBot="1" x14ac:dyDescent="0.3">
      <c r="A161" s="6" t="s">
        <v>287</v>
      </c>
    </row>
    <row r="162" spans="1:1" ht="15" customHeight="1" thickBot="1" x14ac:dyDescent="0.3">
      <c r="A162" s="5" t="s">
        <v>288</v>
      </c>
    </row>
    <row r="163" spans="1:1" ht="15" customHeight="1" thickBot="1" x14ac:dyDescent="0.3">
      <c r="A163" s="6" t="s">
        <v>289</v>
      </c>
    </row>
    <row r="164" spans="1:1" ht="15" customHeight="1" thickBot="1" x14ac:dyDescent="0.3">
      <c r="A164" s="5" t="s">
        <v>290</v>
      </c>
    </row>
    <row r="165" spans="1:1" ht="15" customHeight="1" thickBot="1" x14ac:dyDescent="0.3">
      <c r="A165" s="6" t="s">
        <v>291</v>
      </c>
    </row>
    <row r="166" spans="1:1" ht="15" customHeight="1" thickBot="1" x14ac:dyDescent="0.3">
      <c r="A166" s="5" t="s">
        <v>292</v>
      </c>
    </row>
    <row r="167" spans="1:1" ht="15" customHeight="1" thickBot="1" x14ac:dyDescent="0.3">
      <c r="A167" s="6" t="s">
        <v>293</v>
      </c>
    </row>
    <row r="168" spans="1:1" ht="15" customHeight="1" thickBot="1" x14ac:dyDescent="0.3">
      <c r="A168" s="5" t="s">
        <v>294</v>
      </c>
    </row>
    <row r="169" spans="1:1" ht="15" customHeight="1" thickBot="1" x14ac:dyDescent="0.3">
      <c r="A169" s="6" t="s">
        <v>295</v>
      </c>
    </row>
    <row r="170" spans="1:1" ht="15" customHeight="1" thickBot="1" x14ac:dyDescent="0.3">
      <c r="A170" s="5" t="s">
        <v>296</v>
      </c>
    </row>
    <row r="171" spans="1:1" ht="15" customHeight="1" thickBot="1" x14ac:dyDescent="0.3">
      <c r="A171" s="6" t="s">
        <v>297</v>
      </c>
    </row>
    <row r="172" spans="1:1" ht="15" customHeight="1" thickBot="1" x14ac:dyDescent="0.3">
      <c r="A172" s="5" t="s">
        <v>298</v>
      </c>
    </row>
    <row r="173" spans="1:1" ht="15" customHeight="1" thickBot="1" x14ac:dyDescent="0.3">
      <c r="A173" s="6" t="s">
        <v>299</v>
      </c>
    </row>
    <row r="174" spans="1:1" ht="15" customHeight="1" thickBot="1" x14ac:dyDescent="0.3">
      <c r="A174" s="5" t="s">
        <v>300</v>
      </c>
    </row>
    <row r="175" spans="1:1" ht="15" customHeight="1" thickBot="1" x14ac:dyDescent="0.3">
      <c r="A175" s="6" t="s">
        <v>301</v>
      </c>
    </row>
    <row r="176" spans="1:1" ht="15" customHeight="1" thickBot="1" x14ac:dyDescent="0.3">
      <c r="A176" s="5" t="s">
        <v>302</v>
      </c>
    </row>
    <row r="177" spans="1:1" ht="15" customHeight="1" thickBot="1" x14ac:dyDescent="0.3">
      <c r="A177" s="6" t="s">
        <v>303</v>
      </c>
    </row>
    <row r="178" spans="1:1" ht="15" customHeight="1" thickBot="1" x14ac:dyDescent="0.3">
      <c r="A178" s="5" t="s">
        <v>304</v>
      </c>
    </row>
    <row r="179" spans="1:1" ht="15" customHeight="1" thickBot="1" x14ac:dyDescent="0.3">
      <c r="A179" s="6" t="s">
        <v>305</v>
      </c>
    </row>
    <row r="180" spans="1:1" ht="15" customHeight="1" thickBot="1" x14ac:dyDescent="0.3">
      <c r="A180" s="5" t="s">
        <v>306</v>
      </c>
    </row>
    <row r="181" spans="1:1" ht="15" customHeight="1" thickBot="1" x14ac:dyDescent="0.3">
      <c r="A181" s="6" t="s">
        <v>307</v>
      </c>
    </row>
    <row r="182" spans="1:1" ht="15" customHeight="1" thickBot="1" x14ac:dyDescent="0.3">
      <c r="A182" s="5" t="s">
        <v>308</v>
      </c>
    </row>
    <row r="183" spans="1:1" ht="15" customHeight="1" thickBot="1" x14ac:dyDescent="0.3">
      <c r="A183" s="6" t="s">
        <v>309</v>
      </c>
    </row>
    <row r="184" spans="1:1" ht="15" customHeight="1" thickBot="1" x14ac:dyDescent="0.3">
      <c r="A184" s="5" t="s">
        <v>310</v>
      </c>
    </row>
    <row r="185" spans="1:1" ht="15" customHeight="1" thickBot="1" x14ac:dyDescent="0.3">
      <c r="A185" s="6" t="s">
        <v>311</v>
      </c>
    </row>
    <row r="186" spans="1:1" ht="15" customHeight="1" thickBot="1" x14ac:dyDescent="0.3">
      <c r="A186" s="5" t="s">
        <v>312</v>
      </c>
    </row>
    <row r="187" spans="1:1" ht="15" customHeight="1" thickBot="1" x14ac:dyDescent="0.3">
      <c r="A187" s="6" t="s">
        <v>313</v>
      </c>
    </row>
    <row r="188" spans="1:1" ht="15" customHeight="1" thickBot="1" x14ac:dyDescent="0.3">
      <c r="A188" s="5" t="s">
        <v>314</v>
      </c>
    </row>
    <row r="189" spans="1:1" ht="15" customHeight="1" thickBot="1" x14ac:dyDescent="0.3">
      <c r="A189" s="6" t="s">
        <v>315</v>
      </c>
    </row>
    <row r="190" spans="1:1" ht="15" customHeight="1" thickBot="1" x14ac:dyDescent="0.3">
      <c r="A190" s="5" t="s">
        <v>316</v>
      </c>
    </row>
    <row r="191" spans="1:1" ht="15" customHeight="1" thickBot="1" x14ac:dyDescent="0.3">
      <c r="A191" s="6" t="s">
        <v>317</v>
      </c>
    </row>
    <row r="192" spans="1:1" ht="15" customHeight="1" thickBot="1" x14ac:dyDescent="0.3">
      <c r="A192" s="5" t="s">
        <v>318</v>
      </c>
    </row>
    <row r="193" spans="1:1" ht="24.6" customHeight="1" thickBot="1" x14ac:dyDescent="0.3">
      <c r="A193" s="6" t="s">
        <v>319</v>
      </c>
    </row>
    <row r="194" spans="1:1" ht="15" customHeight="1" thickBot="1" x14ac:dyDescent="0.3">
      <c r="A194" s="6" t="s">
        <v>320</v>
      </c>
    </row>
    <row r="195" spans="1:1" ht="15" customHeight="1" thickBot="1" x14ac:dyDescent="0.3">
      <c r="A195" s="5" t="s">
        <v>321</v>
      </c>
    </row>
    <row r="196" spans="1:1" ht="15" customHeight="1" thickBot="1" x14ac:dyDescent="0.3">
      <c r="A196" s="6" t="s">
        <v>322</v>
      </c>
    </row>
    <row r="197" spans="1:1" ht="15" customHeight="1" thickBot="1" x14ac:dyDescent="0.3">
      <c r="A197" s="5" t="s">
        <v>323</v>
      </c>
    </row>
    <row r="198" spans="1:1" ht="15" customHeight="1" thickBot="1" x14ac:dyDescent="0.3">
      <c r="A198" s="6" t="s">
        <v>324</v>
      </c>
    </row>
    <row r="199" spans="1:1" ht="15" customHeight="1" thickBot="1" x14ac:dyDescent="0.3">
      <c r="A199" s="5" t="s">
        <v>325</v>
      </c>
    </row>
    <row r="200" spans="1:1" ht="15" customHeight="1" thickBot="1" x14ac:dyDescent="0.3">
      <c r="A200" s="6" t="s">
        <v>326</v>
      </c>
    </row>
    <row r="201" spans="1:1" ht="15" customHeight="1" thickBot="1" x14ac:dyDescent="0.3">
      <c r="A201" s="5" t="s">
        <v>327</v>
      </c>
    </row>
    <row r="202" spans="1:1" ht="15" customHeight="1" thickBot="1" x14ac:dyDescent="0.3">
      <c r="A202" s="6" t="s">
        <v>328</v>
      </c>
    </row>
    <row r="203" spans="1:1" ht="15" customHeight="1" thickBot="1" x14ac:dyDescent="0.3">
      <c r="A203" s="5" t="s">
        <v>329</v>
      </c>
    </row>
    <row r="204" spans="1:1" ht="15" customHeight="1" thickBot="1" x14ac:dyDescent="0.3">
      <c r="A204" s="6" t="s">
        <v>330</v>
      </c>
    </row>
    <row r="205" spans="1:1" ht="15" customHeight="1" thickBot="1" x14ac:dyDescent="0.3">
      <c r="A205" s="5" t="s">
        <v>331</v>
      </c>
    </row>
    <row r="206" spans="1:1" ht="15" customHeight="1" thickBot="1" x14ac:dyDescent="0.3">
      <c r="A206" s="6" t="s">
        <v>332</v>
      </c>
    </row>
    <row r="207" spans="1:1" ht="15" customHeight="1" thickBot="1" x14ac:dyDescent="0.3">
      <c r="A207" s="5" t="s">
        <v>333</v>
      </c>
    </row>
    <row r="208" spans="1:1" ht="15" customHeight="1" thickBot="1" x14ac:dyDescent="0.3">
      <c r="A208" s="6" t="s">
        <v>334</v>
      </c>
    </row>
    <row r="209" spans="1:1" ht="15" customHeight="1" thickBot="1" x14ac:dyDescent="0.3">
      <c r="A209" s="5" t="s">
        <v>335</v>
      </c>
    </row>
    <row r="210" spans="1:1" ht="24.6" customHeight="1" thickBot="1" x14ac:dyDescent="0.3">
      <c r="A210" s="6" t="s">
        <v>336</v>
      </c>
    </row>
    <row r="211" spans="1:1" ht="15" customHeight="1" thickBot="1" x14ac:dyDescent="0.3">
      <c r="A211" s="5" t="s">
        <v>337</v>
      </c>
    </row>
    <row r="212" spans="1:1" ht="15" customHeight="1" thickBot="1" x14ac:dyDescent="0.3">
      <c r="A212" s="6" t="s">
        <v>338</v>
      </c>
    </row>
    <row r="213" spans="1:1" ht="15" customHeight="1" thickBot="1" x14ac:dyDescent="0.3">
      <c r="A213" s="5" t="s">
        <v>339</v>
      </c>
    </row>
    <row r="214" spans="1:1" ht="15" customHeight="1" thickBot="1" x14ac:dyDescent="0.3">
      <c r="A214" s="6" t="s">
        <v>340</v>
      </c>
    </row>
    <row r="215" spans="1:1" ht="15" customHeight="1" thickBot="1" x14ac:dyDescent="0.3">
      <c r="A215" s="5" t="s">
        <v>341</v>
      </c>
    </row>
    <row r="216" spans="1:1" ht="15" customHeight="1" thickBot="1" x14ac:dyDescent="0.3">
      <c r="A216" s="6" t="s">
        <v>342</v>
      </c>
    </row>
    <row r="217" spans="1:1" ht="24.6" customHeight="1" thickBot="1" x14ac:dyDescent="0.3">
      <c r="A217" s="5" t="s">
        <v>343</v>
      </c>
    </row>
    <row r="218" spans="1:1" ht="15" customHeight="1" thickBot="1" x14ac:dyDescent="0.3">
      <c r="A218" s="6" t="s">
        <v>344</v>
      </c>
    </row>
    <row r="219" spans="1:1" ht="15" customHeight="1" thickBot="1" x14ac:dyDescent="0.3">
      <c r="A219" s="5" t="s">
        <v>345</v>
      </c>
    </row>
    <row r="220" spans="1:1" ht="15" customHeight="1" thickBot="1" x14ac:dyDescent="0.3">
      <c r="A220" s="6" t="s">
        <v>346</v>
      </c>
    </row>
    <row r="221" spans="1:1" ht="15" customHeight="1" thickBot="1" x14ac:dyDescent="0.3">
      <c r="A221" s="5" t="s">
        <v>347</v>
      </c>
    </row>
    <row r="222" spans="1:1" ht="15" customHeight="1" thickBot="1" x14ac:dyDescent="0.3">
      <c r="A222" s="6" t="s">
        <v>348</v>
      </c>
    </row>
    <row r="223" spans="1:1" ht="15" customHeight="1" thickBot="1" x14ac:dyDescent="0.3">
      <c r="A223" s="5" t="s">
        <v>349</v>
      </c>
    </row>
    <row r="224" spans="1:1" ht="15" customHeight="1" thickBot="1" x14ac:dyDescent="0.3">
      <c r="A224" s="6" t="s">
        <v>350</v>
      </c>
    </row>
    <row r="225" spans="1:1" ht="15" customHeight="1" thickBot="1" x14ac:dyDescent="0.3">
      <c r="A225" s="5" t="s">
        <v>351</v>
      </c>
    </row>
    <row r="226" spans="1:1" ht="15" customHeight="1" thickBot="1" x14ac:dyDescent="0.3">
      <c r="A226" s="6" t="s">
        <v>352</v>
      </c>
    </row>
    <row r="227" spans="1:1" ht="15" customHeight="1" thickBot="1" x14ac:dyDescent="0.3">
      <c r="A227" s="5" t="s">
        <v>353</v>
      </c>
    </row>
    <row r="228" spans="1:1" ht="15" customHeight="1" thickBot="1" x14ac:dyDescent="0.3">
      <c r="A228" s="6" t="s">
        <v>354</v>
      </c>
    </row>
    <row r="229" spans="1:1" ht="15" customHeight="1" thickBot="1" x14ac:dyDescent="0.3">
      <c r="A229" s="5" t="s">
        <v>355</v>
      </c>
    </row>
    <row r="230" spans="1:1" ht="15" customHeight="1" thickBot="1" x14ac:dyDescent="0.3">
      <c r="A230" s="6" t="s">
        <v>356</v>
      </c>
    </row>
    <row r="231" spans="1:1" ht="15" customHeight="1" thickBot="1" x14ac:dyDescent="0.3">
      <c r="A231" s="5" t="s">
        <v>357</v>
      </c>
    </row>
    <row r="232" spans="1:1" ht="15" customHeight="1" thickBot="1" x14ac:dyDescent="0.3">
      <c r="A232" s="6" t="s">
        <v>358</v>
      </c>
    </row>
    <row r="233" spans="1:1" ht="15" customHeight="1" thickBot="1" x14ac:dyDescent="0.3">
      <c r="A233" s="5" t="s">
        <v>359</v>
      </c>
    </row>
    <row r="234" spans="1:1" ht="15" customHeight="1" thickBot="1" x14ac:dyDescent="0.3">
      <c r="A234" s="6" t="s">
        <v>360</v>
      </c>
    </row>
    <row r="235" spans="1:1" ht="15" customHeight="1" thickBot="1" x14ac:dyDescent="0.3">
      <c r="A235" s="5" t="s">
        <v>361</v>
      </c>
    </row>
    <row r="236" spans="1:1" ht="24.6" customHeight="1" thickBot="1" x14ac:dyDescent="0.3">
      <c r="A236" s="6" t="s">
        <v>362</v>
      </c>
    </row>
    <row r="237" spans="1:1" ht="15" customHeight="1" thickBot="1" x14ac:dyDescent="0.3">
      <c r="A237" s="5" t="s">
        <v>363</v>
      </c>
    </row>
    <row r="238" spans="1:1" ht="24.6" customHeight="1" thickBot="1" x14ac:dyDescent="0.3">
      <c r="A238" s="6" t="s">
        <v>364</v>
      </c>
    </row>
    <row r="239" spans="1:1" ht="15" customHeight="1" thickBot="1" x14ac:dyDescent="0.3">
      <c r="A239" s="5" t="s">
        <v>365</v>
      </c>
    </row>
    <row r="240" spans="1:1" ht="15" customHeight="1" thickBot="1" x14ac:dyDescent="0.3">
      <c r="A240" s="6" t="s">
        <v>366</v>
      </c>
    </row>
    <row r="241" spans="1:1" ht="15" customHeight="1" thickBot="1" x14ac:dyDescent="0.3">
      <c r="A241" s="5" t="s">
        <v>367</v>
      </c>
    </row>
    <row r="242" spans="1:1" ht="15" customHeight="1" thickBot="1" x14ac:dyDescent="0.3">
      <c r="A242" s="6" t="s">
        <v>368</v>
      </c>
    </row>
    <row r="243" spans="1:1" ht="15" customHeight="1" thickBot="1" x14ac:dyDescent="0.3">
      <c r="A243" s="5" t="s">
        <v>369</v>
      </c>
    </row>
    <row r="244" spans="1:1" ht="24.6" customHeight="1" thickBot="1" x14ac:dyDescent="0.3">
      <c r="A244" s="6" t="s">
        <v>370</v>
      </c>
    </row>
    <row r="245" spans="1:1" ht="15" customHeight="1" thickBot="1" x14ac:dyDescent="0.3">
      <c r="A245" s="5" t="s">
        <v>371</v>
      </c>
    </row>
    <row r="246" spans="1:1" ht="15" customHeight="1" thickBot="1" x14ac:dyDescent="0.3">
      <c r="A246" s="6" t="s">
        <v>372</v>
      </c>
    </row>
    <row r="247" spans="1:1" ht="15" customHeight="1" thickBot="1" x14ac:dyDescent="0.3">
      <c r="A247" s="5" t="s">
        <v>373</v>
      </c>
    </row>
    <row r="248" spans="1:1" ht="15" customHeight="1" thickBot="1" x14ac:dyDescent="0.3">
      <c r="A248" s="6" t="s">
        <v>374</v>
      </c>
    </row>
    <row r="249" spans="1:1" ht="15" customHeight="1" thickBot="1" x14ac:dyDescent="0.3">
      <c r="A249" s="5" t="s">
        <v>375</v>
      </c>
    </row>
    <row r="250" spans="1:1" x14ac:dyDescent="0.25">
      <c r="A250" s="6" t="s">
        <v>376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theme="3" tint="0.499984740745262"/>
  </sheetPr>
  <dimension ref="A1:A7"/>
  <sheetViews>
    <sheetView showGridLines="0" workbookViewId="0">
      <selection activeCell="A2" sqref="A2:A7"/>
    </sheetView>
  </sheetViews>
  <sheetFormatPr defaultColWidth="8.7109375" defaultRowHeight="15" x14ac:dyDescent="0.25"/>
  <sheetData>
    <row r="1" spans="1:1" x14ac:dyDescent="0.25">
      <c r="A1" s="1" t="s">
        <v>377</v>
      </c>
    </row>
    <row r="2" spans="1:1" x14ac:dyDescent="0.25">
      <c r="A2" s="1" t="s">
        <v>378</v>
      </c>
    </row>
    <row r="3" spans="1:1" x14ac:dyDescent="0.25">
      <c r="A3" s="1" t="s">
        <v>379</v>
      </c>
    </row>
    <row r="4" spans="1:1" x14ac:dyDescent="0.25">
      <c r="A4" s="1" t="s">
        <v>380</v>
      </c>
    </row>
    <row r="5" spans="1:1" x14ac:dyDescent="0.25">
      <c r="A5" s="1" t="s">
        <v>381</v>
      </c>
    </row>
    <row r="6" spans="1:1" x14ac:dyDescent="0.25">
      <c r="A6" s="1" t="s">
        <v>382</v>
      </c>
    </row>
    <row r="7" spans="1:1" x14ac:dyDescent="0.25">
      <c r="A7" s="1" t="s">
        <v>383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3" tint="0.499984740745262"/>
  </sheetPr>
  <dimension ref="A1:A10"/>
  <sheetViews>
    <sheetView showGridLines="0" workbookViewId="0">
      <selection activeCell="A10" sqref="A10"/>
    </sheetView>
  </sheetViews>
  <sheetFormatPr defaultColWidth="8.7109375" defaultRowHeight="15" x14ac:dyDescent="0.25"/>
  <cols>
    <col min="1" max="1" width="12.28515625" customWidth="1"/>
  </cols>
  <sheetData>
    <row r="1" spans="1:1" x14ac:dyDescent="0.25">
      <c r="A1" s="26" t="s">
        <v>384</v>
      </c>
    </row>
    <row r="2" spans="1:1" x14ac:dyDescent="0.25">
      <c r="A2" s="1" t="s">
        <v>385</v>
      </c>
    </row>
    <row r="3" spans="1:1" x14ac:dyDescent="0.25">
      <c r="A3" s="1" t="s">
        <v>386</v>
      </c>
    </row>
    <row r="4" spans="1:1" x14ac:dyDescent="0.25">
      <c r="A4" s="1" t="s">
        <v>387</v>
      </c>
    </row>
    <row r="5" spans="1:1" x14ac:dyDescent="0.25">
      <c r="A5" s="1" t="s">
        <v>388</v>
      </c>
    </row>
    <row r="6" spans="1:1" x14ac:dyDescent="0.25">
      <c r="A6" s="1" t="s">
        <v>389</v>
      </c>
    </row>
    <row r="7" spans="1:1" x14ac:dyDescent="0.25">
      <c r="A7" s="1" t="s">
        <v>390</v>
      </c>
    </row>
    <row r="8" spans="1:1" x14ac:dyDescent="0.25">
      <c r="A8" s="1" t="s">
        <v>391</v>
      </c>
    </row>
    <row r="9" spans="1:1" x14ac:dyDescent="0.25">
      <c r="A9" s="1" t="s">
        <v>392</v>
      </c>
    </row>
    <row r="10" spans="1:1" x14ac:dyDescent="0.25">
      <c r="A10" s="1" t="s">
        <v>393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A1:U158"/>
  <sheetViews>
    <sheetView showGridLines="0" showWhiteSpace="0" view="pageBreakPreview" zoomScaleNormal="80" zoomScaleSheetLayoutView="100" workbookViewId="0">
      <selection activeCell="J41" sqref="J41"/>
    </sheetView>
  </sheetViews>
  <sheetFormatPr defaultColWidth="8.7109375" defaultRowHeight="15" x14ac:dyDescent="0.25"/>
  <cols>
    <col min="1" max="1" width="0.7109375" style="381" customWidth="1"/>
    <col min="2" max="2" width="20.140625" style="381" customWidth="1"/>
    <col min="3" max="3" width="29.140625" style="381" customWidth="1"/>
    <col min="4" max="4" width="26.7109375" style="381" customWidth="1"/>
    <col min="5" max="5" width="27.85546875" style="381" customWidth="1"/>
    <col min="6" max="6" width="25" style="381" customWidth="1"/>
    <col min="7" max="7" width="17.7109375" style="381" customWidth="1"/>
    <col min="8" max="8" width="48.85546875" style="381" customWidth="1"/>
    <col min="9" max="10" width="17.7109375" style="381" customWidth="1"/>
    <col min="11" max="11" width="22" style="381" customWidth="1"/>
    <col min="12" max="12" width="7.42578125" style="381" customWidth="1"/>
    <col min="13" max="13" width="139" style="381" customWidth="1"/>
    <col min="14" max="14" width="50" style="381" customWidth="1"/>
    <col min="15" max="16384" width="8.7109375" style="381"/>
  </cols>
  <sheetData>
    <row r="1" spans="1:12" ht="14.85" customHeight="1" x14ac:dyDescent="0.25">
      <c r="A1" s="489"/>
      <c r="B1" s="490" t="s">
        <v>394</v>
      </c>
      <c r="C1" s="383"/>
      <c r="D1" s="383"/>
      <c r="E1" s="383"/>
      <c r="F1" s="383"/>
      <c r="G1" s="383"/>
      <c r="H1" s="383"/>
      <c r="I1" s="383"/>
    </row>
    <row r="2" spans="1:12" x14ac:dyDescent="0.25">
      <c r="A2" s="489"/>
      <c r="B2" s="383"/>
      <c r="C2" s="383"/>
      <c r="D2" s="383"/>
      <c r="E2" s="383"/>
      <c r="F2" s="383"/>
      <c r="G2" s="383"/>
      <c r="H2" s="383"/>
      <c r="I2" s="383"/>
    </row>
    <row r="3" spans="1:12" x14ac:dyDescent="0.25">
      <c r="A3" s="489"/>
      <c r="B3" s="491" t="s">
        <v>395</v>
      </c>
      <c r="C3" s="383"/>
      <c r="D3" s="383"/>
      <c r="E3" s="383"/>
      <c r="F3" s="383"/>
      <c r="G3" s="383"/>
      <c r="H3" s="383"/>
      <c r="I3" s="383"/>
    </row>
    <row r="4" spans="1:12" ht="26.1" customHeight="1" x14ac:dyDescent="0.4">
      <c r="A4" s="489"/>
      <c r="B4" s="491"/>
      <c r="C4" s="491"/>
      <c r="D4" s="491"/>
      <c r="E4" s="491"/>
      <c r="F4" s="491"/>
      <c r="G4" s="491"/>
      <c r="H4" s="491"/>
      <c r="I4" s="491"/>
      <c r="K4" s="492"/>
    </row>
    <row r="5" spans="1:12" x14ac:dyDescent="0.25">
      <c r="A5" s="489"/>
      <c r="B5" s="493"/>
      <c r="C5" s="493"/>
      <c r="D5" s="493"/>
      <c r="E5" s="493"/>
      <c r="F5" s="493"/>
      <c r="G5" s="493"/>
      <c r="H5" s="493"/>
      <c r="I5" s="493"/>
    </row>
    <row r="6" spans="1:12" x14ac:dyDescent="0.25">
      <c r="A6" s="489"/>
      <c r="B6" s="494" t="s">
        <v>396</v>
      </c>
      <c r="C6" s="495"/>
      <c r="D6" s="495"/>
      <c r="E6" s="495"/>
      <c r="F6" s="495"/>
      <c r="G6" s="495"/>
      <c r="H6" s="495"/>
      <c r="I6" s="495"/>
      <c r="J6" s="496"/>
      <c r="K6" s="497"/>
    </row>
    <row r="7" spans="1:12" ht="36" x14ac:dyDescent="0.25">
      <c r="A7" s="489"/>
      <c r="B7" s="498" t="s">
        <v>396</v>
      </c>
      <c r="C7" s="498" t="s">
        <v>397</v>
      </c>
      <c r="D7" s="498" t="s">
        <v>398</v>
      </c>
      <c r="E7" s="498" t="s">
        <v>399</v>
      </c>
      <c r="F7" s="498" t="s">
        <v>400</v>
      </c>
      <c r="G7" s="498" t="s">
        <v>401</v>
      </c>
      <c r="H7" s="498" t="s">
        <v>402</v>
      </c>
      <c r="I7" s="498" t="s">
        <v>403</v>
      </c>
      <c r="J7" s="498" t="s">
        <v>404</v>
      </c>
      <c r="K7" s="497"/>
    </row>
    <row r="8" spans="1:12" ht="219" customHeight="1" x14ac:dyDescent="0.25">
      <c r="A8" s="489"/>
      <c r="B8" s="499" t="s">
        <v>405</v>
      </c>
      <c r="C8" s="500" t="s">
        <v>406</v>
      </c>
      <c r="D8" s="500" t="s">
        <v>407</v>
      </c>
      <c r="E8" s="500" t="s">
        <v>408</v>
      </c>
      <c r="F8" s="500" t="s">
        <v>409</v>
      </c>
      <c r="G8" s="500" t="s">
        <v>410</v>
      </c>
      <c r="H8" s="500" t="s">
        <v>411</v>
      </c>
      <c r="I8" s="501">
        <v>0</v>
      </c>
      <c r="J8" s="500" t="s">
        <v>110</v>
      </c>
      <c r="K8" s="497"/>
    </row>
    <row r="9" spans="1:12" ht="103.5" customHeight="1" x14ac:dyDescent="0.25">
      <c r="A9" s="489"/>
      <c r="B9" s="502"/>
      <c r="C9" s="500"/>
      <c r="D9" s="500" t="s">
        <v>412</v>
      </c>
      <c r="E9" s="500" t="s">
        <v>413</v>
      </c>
      <c r="F9" s="500" t="s">
        <v>414</v>
      </c>
      <c r="G9" s="500" t="s">
        <v>414</v>
      </c>
      <c r="H9" s="500" t="s">
        <v>415</v>
      </c>
      <c r="I9" s="501" t="s">
        <v>416</v>
      </c>
      <c r="J9" s="500" t="s">
        <v>115</v>
      </c>
      <c r="K9" s="497"/>
    </row>
    <row r="10" spans="1:12" ht="188.25" customHeight="1" x14ac:dyDescent="0.25">
      <c r="A10" s="489"/>
      <c r="B10" s="502"/>
      <c r="C10" s="500" t="s">
        <v>417</v>
      </c>
      <c r="D10" s="500" t="s">
        <v>418</v>
      </c>
      <c r="E10" s="500" t="s">
        <v>419</v>
      </c>
      <c r="F10" s="500" t="s">
        <v>420</v>
      </c>
      <c r="G10" s="500" t="s">
        <v>421</v>
      </c>
      <c r="H10" s="500" t="s">
        <v>415</v>
      </c>
      <c r="I10" s="501"/>
      <c r="J10" s="500"/>
      <c r="K10" s="497"/>
    </row>
    <row r="11" spans="1:12" ht="106.5" customHeight="1" x14ac:dyDescent="0.25">
      <c r="A11" s="489"/>
      <c r="B11" s="502"/>
      <c r="C11" s="499"/>
      <c r="D11" s="500" t="s">
        <v>422</v>
      </c>
      <c r="E11" s="500" t="s">
        <v>423</v>
      </c>
      <c r="F11" s="500" t="s">
        <v>424</v>
      </c>
      <c r="G11" s="500" t="s">
        <v>425</v>
      </c>
      <c r="H11" s="503" t="s">
        <v>426</v>
      </c>
      <c r="I11" s="501">
        <v>0.23</v>
      </c>
      <c r="J11" s="500" t="s">
        <v>112</v>
      </c>
      <c r="K11" s="497"/>
    </row>
    <row r="12" spans="1:12" ht="96.75" customHeight="1" x14ac:dyDescent="0.25">
      <c r="A12" s="489"/>
      <c r="B12" s="502"/>
      <c r="C12" s="504"/>
      <c r="D12" s="500" t="s">
        <v>427</v>
      </c>
      <c r="E12" s="500" t="s">
        <v>428</v>
      </c>
      <c r="F12" s="500" t="s">
        <v>35</v>
      </c>
      <c r="G12" s="500" t="s">
        <v>429</v>
      </c>
      <c r="H12" s="500" t="s">
        <v>430</v>
      </c>
      <c r="I12" s="505">
        <v>0</v>
      </c>
      <c r="J12" s="506" t="s">
        <v>110</v>
      </c>
      <c r="K12" s="497"/>
    </row>
    <row r="13" spans="1:12" ht="112.5" customHeight="1" x14ac:dyDescent="0.25">
      <c r="A13" s="489"/>
      <c r="B13" s="502"/>
      <c r="C13" s="500" t="s">
        <v>431</v>
      </c>
      <c r="D13" s="500" t="s">
        <v>432</v>
      </c>
      <c r="E13" s="500" t="s">
        <v>433</v>
      </c>
      <c r="F13" s="500" t="s">
        <v>434</v>
      </c>
      <c r="G13" s="500" t="s">
        <v>435</v>
      </c>
      <c r="H13" s="500" t="s">
        <v>415</v>
      </c>
      <c r="I13" s="501" t="s">
        <v>416</v>
      </c>
      <c r="J13" s="500" t="s">
        <v>115</v>
      </c>
      <c r="K13" s="497"/>
    </row>
    <row r="14" spans="1:12" ht="66" customHeight="1" x14ac:dyDescent="0.25">
      <c r="A14" s="489"/>
      <c r="B14" s="502"/>
      <c r="C14" s="499"/>
      <c r="D14" s="500" t="s">
        <v>436</v>
      </c>
      <c r="E14" s="500" t="s">
        <v>437</v>
      </c>
      <c r="F14" s="500" t="s">
        <v>438</v>
      </c>
      <c r="G14" s="500" t="s">
        <v>439</v>
      </c>
      <c r="H14" s="500" t="s">
        <v>415</v>
      </c>
      <c r="I14" s="501" t="s">
        <v>416</v>
      </c>
      <c r="J14" s="500" t="s">
        <v>115</v>
      </c>
      <c r="K14" s="497"/>
    </row>
    <row r="15" spans="1:12" ht="111.75" customHeight="1" x14ac:dyDescent="0.25">
      <c r="A15" s="489"/>
      <c r="B15" s="502"/>
      <c r="C15" s="504"/>
      <c r="D15" s="500" t="s">
        <v>440</v>
      </c>
      <c r="E15" s="500" t="s">
        <v>441</v>
      </c>
      <c r="F15" s="500" t="s">
        <v>442</v>
      </c>
      <c r="G15" s="500" t="s">
        <v>443</v>
      </c>
      <c r="H15" s="500" t="s">
        <v>415</v>
      </c>
      <c r="I15" s="501" t="s">
        <v>416</v>
      </c>
      <c r="J15" s="500" t="s">
        <v>115</v>
      </c>
      <c r="K15" s="497"/>
    </row>
    <row r="16" spans="1:12" ht="126.75" customHeight="1" x14ac:dyDescent="0.3">
      <c r="A16" s="489"/>
      <c r="B16" s="502"/>
      <c r="C16" s="500" t="s">
        <v>444</v>
      </c>
      <c r="D16" s="500" t="s">
        <v>445</v>
      </c>
      <c r="E16" s="500" t="s">
        <v>446</v>
      </c>
      <c r="F16" s="500" t="s">
        <v>447</v>
      </c>
      <c r="G16" s="500"/>
      <c r="H16" s="500" t="s">
        <v>448</v>
      </c>
      <c r="I16" s="501">
        <v>0.55000000000000004</v>
      </c>
      <c r="J16" s="500" t="s">
        <v>112</v>
      </c>
      <c r="K16" s="507"/>
      <c r="L16" s="508"/>
    </row>
    <row r="17" spans="1:12" ht="189" customHeight="1" x14ac:dyDescent="0.3">
      <c r="A17" s="489"/>
      <c r="B17" s="504"/>
      <c r="C17" s="500"/>
      <c r="D17" s="500" t="s">
        <v>449</v>
      </c>
      <c r="E17" s="500" t="s">
        <v>450</v>
      </c>
      <c r="F17" s="500" t="s">
        <v>451</v>
      </c>
      <c r="G17" s="500" t="s">
        <v>452</v>
      </c>
      <c r="H17" s="500" t="s">
        <v>453</v>
      </c>
      <c r="I17" s="505" t="s">
        <v>416</v>
      </c>
      <c r="J17" s="506" t="s">
        <v>115</v>
      </c>
      <c r="K17" s="509"/>
      <c r="L17" s="508"/>
    </row>
    <row r="18" spans="1:12" ht="17.100000000000001" customHeight="1" x14ac:dyDescent="0.3">
      <c r="A18" s="489"/>
      <c r="B18" s="510"/>
      <c r="C18" s="511"/>
      <c r="D18" s="511"/>
      <c r="E18" s="512"/>
      <c r="F18" s="513"/>
      <c r="G18" s="514"/>
      <c r="H18" s="514"/>
      <c r="I18" s="514"/>
      <c r="J18" s="497"/>
      <c r="K18" s="515"/>
      <c r="L18" s="508"/>
    </row>
    <row r="19" spans="1:12" ht="100.35" customHeight="1" x14ac:dyDescent="0.3">
      <c r="A19" s="489"/>
      <c r="B19" s="516" t="s">
        <v>454</v>
      </c>
      <c r="C19" s="517" t="s">
        <v>455</v>
      </c>
      <c r="D19" s="516" t="s">
        <v>456</v>
      </c>
      <c r="E19" s="512"/>
      <c r="F19" s="518"/>
      <c r="G19" s="514"/>
      <c r="H19" s="514"/>
      <c r="I19" s="519"/>
      <c r="J19" s="497"/>
      <c r="K19" s="515"/>
      <c r="L19" s="508"/>
    </row>
    <row r="20" spans="1:12" ht="17.100000000000001" customHeight="1" x14ac:dyDescent="0.3">
      <c r="A20" s="489"/>
      <c r="B20" s="520">
        <f>IFERROR(AVERAGE(I8:I17),"")</f>
        <v>0.19500000000000001</v>
      </c>
      <c r="C20" s="521">
        <f ca="1">IF(OR('1. Basic project data'!E16="",'1. Basic project data'!E18=""),"",(TODAY()-'1. Basic project data'!E16)/('1. Basic project data'!E18-'1. Basic project data'!E16))</f>
        <v>0.34509527170077631</v>
      </c>
      <c r="D20" s="522">
        <f>IF('1. Basic project data'!E23=0,"",'1. Basic project data'!E24/'1. Basic project data'!E23)</f>
        <v>0.13491057037185794</v>
      </c>
      <c r="E20" s="514"/>
      <c r="F20" s="523"/>
      <c r="G20" s="514"/>
      <c r="H20" s="514"/>
      <c r="I20" s="514"/>
      <c r="J20" s="497"/>
      <c r="K20" s="508"/>
      <c r="L20" s="508"/>
    </row>
    <row r="21" spans="1:12" ht="17.100000000000001" customHeight="1" x14ac:dyDescent="0.3">
      <c r="A21" s="489"/>
      <c r="B21" s="524"/>
      <c r="C21" s="525"/>
      <c r="D21" s="514"/>
      <c r="E21" s="514"/>
      <c r="F21" s="523"/>
      <c r="G21" s="514"/>
      <c r="H21" s="514"/>
      <c r="I21" s="514"/>
      <c r="J21" s="497"/>
      <c r="K21" s="508"/>
      <c r="L21" s="508"/>
    </row>
    <row r="22" spans="1:12" ht="17.100000000000001" customHeight="1" x14ac:dyDescent="0.3">
      <c r="A22" s="489"/>
      <c r="B22" s="524"/>
      <c r="C22" s="525"/>
      <c r="D22" s="514"/>
      <c r="E22" s="514"/>
      <c r="F22" s="523"/>
      <c r="G22" s="514"/>
      <c r="H22" s="514"/>
      <c r="I22" s="514"/>
      <c r="J22" s="497"/>
      <c r="K22" s="526"/>
      <c r="L22" s="508"/>
    </row>
    <row r="23" spans="1:12" ht="17.100000000000001" customHeight="1" x14ac:dyDescent="0.3">
      <c r="A23" s="489"/>
      <c r="B23" s="524"/>
      <c r="C23" s="525"/>
      <c r="D23" s="514"/>
      <c r="E23" s="514"/>
      <c r="F23" s="523"/>
      <c r="G23" s="514"/>
      <c r="H23" s="514"/>
      <c r="I23" s="514"/>
      <c r="J23" s="497"/>
      <c r="K23" s="508"/>
      <c r="L23" s="508"/>
    </row>
    <row r="24" spans="1:12" ht="17.100000000000001" customHeight="1" x14ac:dyDescent="0.3">
      <c r="A24" s="489"/>
      <c r="B24" s="524"/>
      <c r="C24" s="525"/>
      <c r="D24" s="514"/>
      <c r="E24" s="514"/>
      <c r="F24" s="523"/>
      <c r="G24" s="514"/>
      <c r="H24" s="514"/>
      <c r="I24" s="514"/>
      <c r="J24" s="497"/>
      <c r="K24" s="508"/>
      <c r="L24" s="508"/>
    </row>
    <row r="25" spans="1:12" ht="17.100000000000001" customHeight="1" x14ac:dyDescent="0.3">
      <c r="A25" s="489"/>
      <c r="B25" s="527"/>
      <c r="C25" s="525"/>
      <c r="D25" s="514"/>
      <c r="E25" s="514"/>
      <c r="F25" s="514"/>
      <c r="G25" s="514"/>
      <c r="H25" s="514"/>
      <c r="I25" s="514"/>
      <c r="J25" s="497"/>
      <c r="K25" s="508"/>
      <c r="L25" s="508"/>
    </row>
    <row r="26" spans="1:12" ht="17.100000000000001" customHeight="1" x14ac:dyDescent="0.3">
      <c r="A26" s="489"/>
      <c r="B26" s="528" t="s">
        <v>457</v>
      </c>
      <c r="C26" s="383"/>
      <c r="D26" s="383"/>
      <c r="E26" s="383"/>
      <c r="F26" s="383"/>
      <c r="G26" s="383"/>
      <c r="H26" s="383"/>
      <c r="I26" s="383"/>
      <c r="J26" s="383"/>
      <c r="K26" s="508"/>
      <c r="L26" s="508"/>
    </row>
    <row r="27" spans="1:12" ht="50.1" customHeight="1" x14ac:dyDescent="0.25">
      <c r="A27" s="489"/>
      <c r="B27" s="529" t="s">
        <v>458</v>
      </c>
      <c r="C27" s="383"/>
      <c r="D27" s="383"/>
      <c r="E27" s="383"/>
      <c r="F27" s="383"/>
      <c r="G27" s="383"/>
      <c r="H27" s="383"/>
      <c r="I27" s="383"/>
      <c r="J27" s="383"/>
    </row>
    <row r="28" spans="1:12" x14ac:dyDescent="0.25">
      <c r="A28" s="489"/>
      <c r="B28" s="497"/>
      <c r="C28" s="497"/>
      <c r="D28" s="497"/>
      <c r="E28" s="497"/>
      <c r="F28" s="497"/>
      <c r="G28" s="497"/>
      <c r="H28" s="497"/>
      <c r="I28" s="497"/>
      <c r="J28" s="497"/>
    </row>
    <row r="29" spans="1:12" ht="60" customHeight="1" x14ac:dyDescent="0.3">
      <c r="A29" s="489"/>
      <c r="B29" s="530"/>
      <c r="C29" s="531" t="s">
        <v>459</v>
      </c>
      <c r="D29" s="532" t="s">
        <v>460</v>
      </c>
      <c r="E29" s="532" t="s">
        <v>119</v>
      </c>
      <c r="F29" s="532" t="s">
        <v>461</v>
      </c>
      <c r="G29" s="532" t="s">
        <v>462</v>
      </c>
      <c r="H29" s="532" t="s">
        <v>74</v>
      </c>
      <c r="I29" s="497"/>
      <c r="J29" s="497"/>
      <c r="K29" s="508"/>
    </row>
    <row r="30" spans="1:12" ht="45" customHeight="1" x14ac:dyDescent="0.25">
      <c r="A30" s="489"/>
      <c r="B30" s="514"/>
      <c r="C30" s="533"/>
      <c r="D30" s="534" t="s">
        <v>52</v>
      </c>
      <c r="E30" s="534" t="s">
        <v>52</v>
      </c>
      <c r="F30" s="534" t="s">
        <v>52</v>
      </c>
      <c r="G30" s="535" t="s">
        <v>52</v>
      </c>
      <c r="H30" s="535" t="s">
        <v>111</v>
      </c>
      <c r="I30" s="514"/>
      <c r="J30" s="497"/>
    </row>
    <row r="31" spans="1:12" ht="166.5" customHeight="1" x14ac:dyDescent="0.25">
      <c r="A31" s="489"/>
      <c r="B31" s="536"/>
      <c r="C31" s="537" t="s">
        <v>463</v>
      </c>
      <c r="D31" s="538" t="s">
        <v>464</v>
      </c>
      <c r="E31" s="535" t="s">
        <v>465</v>
      </c>
      <c r="F31" s="503" t="s">
        <v>465</v>
      </c>
      <c r="G31" s="539"/>
      <c r="H31" s="535" t="s">
        <v>466</v>
      </c>
      <c r="I31" s="540"/>
      <c r="J31" s="540"/>
    </row>
    <row r="32" spans="1:12" x14ac:dyDescent="0.25">
      <c r="A32" s="489"/>
      <c r="B32" s="541"/>
      <c r="C32" s="541"/>
      <c r="D32" s="541"/>
      <c r="E32" s="541"/>
      <c r="F32" s="541"/>
      <c r="G32" s="541"/>
      <c r="H32" s="541"/>
      <c r="I32" s="541"/>
      <c r="J32" s="540"/>
    </row>
    <row r="33" spans="1:21" x14ac:dyDescent="0.25">
      <c r="A33" s="489"/>
      <c r="B33" s="541"/>
      <c r="C33" s="541"/>
      <c r="D33" s="541"/>
      <c r="E33" s="541"/>
      <c r="F33" s="541"/>
      <c r="G33" s="541"/>
      <c r="H33" s="541"/>
      <c r="I33" s="541"/>
      <c r="J33" s="540"/>
    </row>
    <row r="34" spans="1:21" x14ac:dyDescent="0.25">
      <c r="A34" s="489"/>
      <c r="B34" s="541"/>
      <c r="C34" s="541"/>
      <c r="D34" s="541"/>
      <c r="E34" s="541"/>
      <c r="F34" s="541"/>
      <c r="G34" s="541"/>
      <c r="H34" s="541"/>
      <c r="I34" s="541"/>
      <c r="J34" s="540"/>
    </row>
    <row r="35" spans="1:21" x14ac:dyDescent="0.25">
      <c r="A35" s="489"/>
      <c r="B35" s="541"/>
      <c r="C35" s="541"/>
      <c r="D35" s="541"/>
      <c r="E35" s="541"/>
      <c r="F35" s="541"/>
      <c r="G35" s="541"/>
      <c r="H35" s="541"/>
      <c r="I35" s="541"/>
      <c r="J35" s="540"/>
    </row>
    <row r="36" spans="1:21" x14ac:dyDescent="0.25">
      <c r="A36" s="489"/>
      <c r="B36" s="542" t="s">
        <v>467</v>
      </c>
      <c r="C36" s="543"/>
      <c r="D36" s="543"/>
      <c r="E36" s="543"/>
      <c r="F36" s="543"/>
      <c r="G36" s="543"/>
      <c r="H36" s="543"/>
      <c r="I36" s="543"/>
      <c r="J36" s="540"/>
    </row>
    <row r="37" spans="1:21" x14ac:dyDescent="0.25">
      <c r="A37" s="489"/>
      <c r="B37" s="541"/>
      <c r="C37" s="541"/>
      <c r="D37" s="541"/>
      <c r="E37" s="541"/>
      <c r="F37" s="541"/>
      <c r="G37" s="541"/>
      <c r="H37" s="541"/>
      <c r="I37" s="541"/>
      <c r="J37" s="540"/>
    </row>
    <row r="38" spans="1:21" x14ac:dyDescent="0.25">
      <c r="A38" s="489"/>
      <c r="B38" s="541"/>
      <c r="C38" s="541"/>
      <c r="D38" s="541"/>
      <c r="E38" s="541"/>
      <c r="F38" s="541"/>
      <c r="G38" s="541"/>
      <c r="H38" s="541"/>
      <c r="I38" s="541"/>
      <c r="J38" s="540"/>
    </row>
    <row r="39" spans="1:21" ht="45" customHeight="1" x14ac:dyDescent="0.25">
      <c r="A39" s="489"/>
      <c r="B39" s="544" t="s">
        <v>468</v>
      </c>
      <c r="C39" s="496"/>
      <c r="D39" s="544" t="s">
        <v>469</v>
      </c>
      <c r="E39" s="496"/>
      <c r="F39" s="544" t="s">
        <v>470</v>
      </c>
      <c r="G39" s="496"/>
      <c r="H39" s="544" t="s">
        <v>471</v>
      </c>
      <c r="I39" s="496"/>
      <c r="J39" s="540"/>
    </row>
    <row r="40" spans="1:21" ht="102.75" customHeight="1" x14ac:dyDescent="0.25">
      <c r="A40" s="489"/>
      <c r="B40" s="545" t="s">
        <v>406</v>
      </c>
      <c r="C40" s="496"/>
      <c r="D40" s="545" t="s">
        <v>472</v>
      </c>
      <c r="E40" s="496"/>
      <c r="F40" s="546" t="s">
        <v>473</v>
      </c>
      <c r="G40" s="547"/>
      <c r="H40" s="546" t="s">
        <v>474</v>
      </c>
      <c r="I40" s="547"/>
      <c r="J40" s="540"/>
    </row>
    <row r="41" spans="1:21" ht="92.25" customHeight="1" x14ac:dyDescent="0.25">
      <c r="A41" s="489"/>
      <c r="B41" s="545" t="s">
        <v>417</v>
      </c>
      <c r="C41" s="496"/>
      <c r="D41" s="545" t="s">
        <v>475</v>
      </c>
      <c r="E41" s="496"/>
      <c r="F41" s="546" t="s">
        <v>476</v>
      </c>
      <c r="G41" s="547"/>
      <c r="H41" s="546" t="s">
        <v>474</v>
      </c>
      <c r="I41" s="547"/>
      <c r="J41" s="540"/>
    </row>
    <row r="42" spans="1:21" ht="56.25" customHeight="1" x14ac:dyDescent="0.25">
      <c r="A42" s="489"/>
      <c r="B42" s="545" t="s">
        <v>431</v>
      </c>
      <c r="C42" s="496"/>
      <c r="D42" s="545" t="s">
        <v>477</v>
      </c>
      <c r="E42" s="496"/>
      <c r="F42" s="546"/>
      <c r="G42" s="547"/>
      <c r="H42" s="546" t="s">
        <v>474</v>
      </c>
      <c r="I42" s="547"/>
      <c r="J42" s="540"/>
      <c r="K42" s="548"/>
    </row>
    <row r="43" spans="1:21" ht="49.5" customHeight="1" x14ac:dyDescent="0.25">
      <c r="A43" s="489"/>
      <c r="B43" s="545" t="s">
        <v>444</v>
      </c>
      <c r="C43" s="496"/>
      <c r="D43" s="545" t="s">
        <v>478</v>
      </c>
      <c r="E43" s="496"/>
      <c r="F43" s="546"/>
      <c r="G43" s="547"/>
      <c r="H43" s="546" t="s">
        <v>479</v>
      </c>
      <c r="I43" s="547"/>
      <c r="J43" s="540"/>
      <c r="K43" s="549"/>
      <c r="L43" s="383"/>
      <c r="M43" s="383"/>
      <c r="N43" s="383"/>
      <c r="O43" s="383"/>
      <c r="P43" s="383"/>
      <c r="Q43" s="383"/>
      <c r="R43" s="383"/>
      <c r="S43" s="383"/>
      <c r="T43" s="383"/>
      <c r="U43" s="383"/>
    </row>
    <row r="44" spans="1:21" ht="33" customHeight="1" x14ac:dyDescent="0.25">
      <c r="A44" s="489"/>
      <c r="B44" s="550" t="s">
        <v>480</v>
      </c>
      <c r="C44" s="543"/>
      <c r="D44" s="543"/>
      <c r="E44" s="543"/>
      <c r="F44" s="543"/>
      <c r="G44" s="543"/>
      <c r="H44" s="543"/>
      <c r="I44" s="543"/>
      <c r="J44" s="543"/>
      <c r="K44" s="551"/>
      <c r="L44" s="383"/>
      <c r="M44" s="552"/>
      <c r="N44" s="383"/>
      <c r="O44" s="383"/>
      <c r="P44" s="383"/>
      <c r="Q44" s="383"/>
      <c r="R44" s="383"/>
      <c r="S44" s="383"/>
      <c r="T44" s="383"/>
      <c r="U44" s="383"/>
    </row>
    <row r="45" spans="1:21" x14ac:dyDescent="0.25">
      <c r="B45" s="553"/>
      <c r="C45" s="553"/>
      <c r="D45" s="553"/>
      <c r="E45" s="553"/>
      <c r="F45" s="553"/>
      <c r="G45" s="553"/>
      <c r="H45" s="553"/>
      <c r="I45" s="553"/>
      <c r="J45" s="553"/>
    </row>
    <row r="46" spans="1:21" x14ac:dyDescent="0.25">
      <c r="B46" s="553"/>
      <c r="C46" s="553"/>
      <c r="D46" s="553"/>
      <c r="E46" s="553"/>
      <c r="F46" s="553"/>
      <c r="G46" s="553"/>
      <c r="H46" s="553"/>
      <c r="I46" s="553"/>
      <c r="J46" s="553"/>
    </row>
    <row r="47" spans="1:21" x14ac:dyDescent="0.25">
      <c r="B47" s="553"/>
      <c r="C47" s="553"/>
      <c r="D47" s="553"/>
      <c r="E47" s="553"/>
      <c r="F47" s="553"/>
      <c r="G47" s="553"/>
      <c r="H47" s="553"/>
      <c r="I47" s="553"/>
      <c r="J47" s="553"/>
    </row>
    <row r="48" spans="1:21" x14ac:dyDescent="0.25">
      <c r="B48" s="553"/>
      <c r="C48" s="553"/>
      <c r="D48" s="553"/>
      <c r="E48" s="553"/>
      <c r="F48" s="553"/>
      <c r="G48" s="553"/>
      <c r="H48" s="553"/>
      <c r="I48" s="553"/>
      <c r="J48" s="553"/>
    </row>
    <row r="49" spans="2:10" x14ac:dyDescent="0.25">
      <c r="B49" s="553"/>
      <c r="C49" s="553"/>
      <c r="D49" s="553"/>
      <c r="E49" s="553"/>
      <c r="F49" s="553"/>
      <c r="G49" s="553"/>
      <c r="H49" s="553"/>
      <c r="I49" s="553"/>
      <c r="J49" s="553"/>
    </row>
    <row r="50" spans="2:10" x14ac:dyDescent="0.25">
      <c r="B50" s="553"/>
      <c r="C50" s="553"/>
      <c r="D50" s="553"/>
      <c r="E50" s="553"/>
      <c r="F50" s="553"/>
      <c r="G50" s="553"/>
      <c r="H50" s="553"/>
      <c r="I50" s="553"/>
      <c r="J50" s="553"/>
    </row>
    <row r="51" spans="2:10" x14ac:dyDescent="0.25">
      <c r="B51" s="553"/>
      <c r="C51" s="553"/>
      <c r="D51" s="553"/>
      <c r="E51" s="553"/>
      <c r="F51" s="553"/>
      <c r="G51" s="553"/>
      <c r="H51" s="553"/>
      <c r="I51" s="553"/>
      <c r="J51" s="553"/>
    </row>
    <row r="52" spans="2:10" x14ac:dyDescent="0.25">
      <c r="B52" s="553"/>
      <c r="C52" s="553"/>
      <c r="D52" s="553"/>
      <c r="E52" s="553"/>
      <c r="F52" s="553"/>
      <c r="G52" s="553"/>
      <c r="H52" s="553"/>
      <c r="I52" s="553"/>
      <c r="J52" s="553"/>
    </row>
    <row r="53" spans="2:10" x14ac:dyDescent="0.25">
      <c r="B53" s="553"/>
      <c r="C53" s="553"/>
      <c r="D53" s="553"/>
      <c r="E53" s="553"/>
      <c r="F53" s="553"/>
      <c r="G53" s="553"/>
      <c r="H53" s="553"/>
      <c r="I53" s="553"/>
      <c r="J53" s="553"/>
    </row>
    <row r="54" spans="2:10" x14ac:dyDescent="0.25">
      <c r="B54" s="553"/>
      <c r="C54" s="553"/>
      <c r="D54" s="553"/>
      <c r="E54" s="553"/>
      <c r="F54" s="553"/>
      <c r="G54" s="553"/>
      <c r="H54" s="553"/>
      <c r="I54" s="553"/>
      <c r="J54" s="553"/>
    </row>
    <row r="55" spans="2:10" x14ac:dyDescent="0.25">
      <c r="B55" s="553"/>
      <c r="C55" s="553"/>
      <c r="D55" s="553"/>
      <c r="E55" s="553"/>
      <c r="F55" s="553"/>
      <c r="G55" s="553"/>
      <c r="H55" s="553"/>
      <c r="I55" s="553"/>
      <c r="J55" s="553"/>
    </row>
    <row r="56" spans="2:10" x14ac:dyDescent="0.25">
      <c r="B56" s="553"/>
      <c r="C56" s="553"/>
      <c r="D56" s="553"/>
      <c r="E56" s="553"/>
      <c r="F56" s="553"/>
      <c r="G56" s="553"/>
      <c r="H56" s="553"/>
      <c r="I56" s="553"/>
      <c r="J56" s="553"/>
    </row>
    <row r="57" spans="2:10" x14ac:dyDescent="0.25">
      <c r="B57" s="553"/>
      <c r="C57" s="553"/>
      <c r="D57" s="553"/>
      <c r="E57" s="553"/>
      <c r="F57" s="553"/>
      <c r="G57" s="553"/>
      <c r="H57" s="553"/>
      <c r="I57" s="553"/>
      <c r="J57" s="553"/>
    </row>
    <row r="58" spans="2:10" x14ac:dyDescent="0.25">
      <c r="B58" s="553"/>
      <c r="C58" s="553"/>
      <c r="D58" s="553"/>
      <c r="E58" s="553"/>
      <c r="F58" s="553"/>
      <c r="G58" s="553"/>
      <c r="H58" s="553"/>
      <c r="I58" s="553"/>
      <c r="J58" s="553"/>
    </row>
    <row r="59" spans="2:10" x14ac:dyDescent="0.25">
      <c r="B59" s="553"/>
      <c r="C59" s="553"/>
      <c r="D59" s="553"/>
      <c r="E59" s="553"/>
      <c r="F59" s="553"/>
      <c r="G59" s="553"/>
      <c r="H59" s="553"/>
      <c r="I59" s="553"/>
      <c r="J59" s="553"/>
    </row>
    <row r="60" spans="2:10" x14ac:dyDescent="0.25">
      <c r="B60" s="553"/>
      <c r="C60" s="553"/>
      <c r="D60" s="553"/>
      <c r="E60" s="553"/>
      <c r="F60" s="553"/>
      <c r="G60" s="553"/>
      <c r="H60" s="553"/>
      <c r="I60" s="553"/>
      <c r="J60" s="553"/>
    </row>
    <row r="61" spans="2:10" x14ac:dyDescent="0.25">
      <c r="B61" s="553"/>
      <c r="C61" s="553"/>
      <c r="D61" s="553"/>
      <c r="E61" s="553"/>
      <c r="F61" s="553"/>
      <c r="G61" s="553"/>
      <c r="H61" s="553"/>
      <c r="I61" s="553"/>
      <c r="J61" s="553"/>
    </row>
    <row r="62" spans="2:10" x14ac:dyDescent="0.25">
      <c r="B62" s="553"/>
      <c r="C62" s="553"/>
      <c r="D62" s="553"/>
      <c r="E62" s="553"/>
      <c r="F62" s="553"/>
      <c r="G62" s="553"/>
      <c r="H62" s="553"/>
      <c r="I62" s="553"/>
      <c r="J62" s="553"/>
    </row>
    <row r="63" spans="2:10" x14ac:dyDescent="0.25">
      <c r="B63" s="553"/>
      <c r="C63" s="553"/>
      <c r="D63" s="553"/>
      <c r="E63" s="553"/>
      <c r="F63" s="553"/>
      <c r="G63" s="553"/>
      <c r="H63" s="553"/>
      <c r="I63" s="553"/>
      <c r="J63" s="553"/>
    </row>
    <row r="64" spans="2:10" x14ac:dyDescent="0.25">
      <c r="B64" s="553"/>
      <c r="C64" s="553"/>
      <c r="D64" s="553"/>
      <c r="E64" s="553"/>
      <c r="F64" s="553"/>
      <c r="G64" s="553"/>
      <c r="H64" s="553"/>
      <c r="I64" s="553"/>
      <c r="J64" s="553"/>
    </row>
    <row r="65" spans="2:10" x14ac:dyDescent="0.25">
      <c r="B65" s="553"/>
      <c r="C65" s="553"/>
      <c r="D65" s="553"/>
      <c r="E65" s="553"/>
      <c r="F65" s="553"/>
      <c r="G65" s="553"/>
      <c r="H65" s="553"/>
      <c r="I65" s="553"/>
      <c r="J65" s="553"/>
    </row>
    <row r="66" spans="2:10" x14ac:dyDescent="0.25">
      <c r="B66" s="553"/>
      <c r="C66" s="553"/>
      <c r="D66" s="553"/>
      <c r="E66" s="553"/>
      <c r="F66" s="553"/>
      <c r="G66" s="553"/>
      <c r="H66" s="553"/>
      <c r="I66" s="553"/>
      <c r="J66" s="553"/>
    </row>
    <row r="67" spans="2:10" x14ac:dyDescent="0.25">
      <c r="B67" s="553"/>
      <c r="C67" s="553"/>
      <c r="D67" s="553"/>
      <c r="E67" s="553"/>
      <c r="F67" s="553"/>
      <c r="G67" s="553"/>
      <c r="H67" s="553"/>
      <c r="I67" s="553"/>
      <c r="J67" s="553"/>
    </row>
    <row r="68" spans="2:10" x14ac:dyDescent="0.25">
      <c r="B68" s="553"/>
      <c r="C68" s="553"/>
      <c r="D68" s="553"/>
      <c r="E68" s="553"/>
      <c r="F68" s="553"/>
      <c r="G68" s="553"/>
      <c r="H68" s="553"/>
      <c r="I68" s="553"/>
      <c r="J68" s="553"/>
    </row>
    <row r="69" spans="2:10" x14ac:dyDescent="0.25">
      <c r="B69" s="553"/>
      <c r="C69" s="553"/>
      <c r="D69" s="553"/>
      <c r="E69" s="553"/>
      <c r="F69" s="553"/>
      <c r="G69" s="553"/>
      <c r="H69" s="553"/>
      <c r="I69" s="553"/>
      <c r="J69" s="553"/>
    </row>
    <row r="70" spans="2:10" x14ac:dyDescent="0.25">
      <c r="B70" s="553"/>
      <c r="C70" s="553"/>
      <c r="D70" s="553"/>
      <c r="E70" s="553"/>
      <c r="F70" s="553"/>
      <c r="G70" s="553"/>
      <c r="H70" s="553"/>
      <c r="I70" s="553"/>
      <c r="J70" s="553"/>
    </row>
    <row r="71" spans="2:10" x14ac:dyDescent="0.25">
      <c r="B71" s="553"/>
      <c r="C71" s="553"/>
      <c r="D71" s="553"/>
      <c r="E71" s="553"/>
      <c r="F71" s="553"/>
      <c r="G71" s="553"/>
      <c r="H71" s="553"/>
      <c r="I71" s="553"/>
      <c r="J71" s="553"/>
    </row>
    <row r="72" spans="2:10" x14ac:dyDescent="0.25">
      <c r="B72" s="553"/>
      <c r="C72" s="553"/>
      <c r="D72" s="553"/>
      <c r="E72" s="553"/>
      <c r="F72" s="553"/>
      <c r="G72" s="553"/>
      <c r="H72" s="553"/>
      <c r="I72" s="553"/>
      <c r="J72" s="553"/>
    </row>
    <row r="73" spans="2:10" x14ac:dyDescent="0.25">
      <c r="B73" s="553"/>
      <c r="C73" s="553"/>
      <c r="D73" s="553"/>
      <c r="E73" s="553"/>
      <c r="F73" s="553"/>
      <c r="G73" s="553"/>
      <c r="H73" s="553"/>
      <c r="I73" s="553"/>
      <c r="J73" s="553"/>
    </row>
    <row r="74" spans="2:10" x14ac:dyDescent="0.25">
      <c r="B74" s="553"/>
      <c r="C74" s="553"/>
      <c r="D74" s="553"/>
      <c r="E74" s="553"/>
      <c r="F74" s="553"/>
      <c r="G74" s="553"/>
      <c r="H74" s="553"/>
      <c r="I74" s="553"/>
      <c r="J74" s="553"/>
    </row>
    <row r="75" spans="2:10" x14ac:dyDescent="0.25">
      <c r="B75" s="553"/>
      <c r="C75" s="553"/>
      <c r="D75" s="553"/>
      <c r="E75" s="553"/>
      <c r="F75" s="553"/>
      <c r="G75" s="553"/>
      <c r="H75" s="553"/>
      <c r="I75" s="553"/>
      <c r="J75" s="553"/>
    </row>
    <row r="76" spans="2:10" x14ac:dyDescent="0.25">
      <c r="B76" s="553"/>
      <c r="C76" s="553"/>
      <c r="D76" s="553"/>
      <c r="E76" s="553"/>
      <c r="F76" s="553"/>
      <c r="G76" s="553"/>
      <c r="H76" s="553"/>
      <c r="I76" s="553"/>
      <c r="J76" s="553"/>
    </row>
    <row r="77" spans="2:10" x14ac:dyDescent="0.25">
      <c r="B77" s="553"/>
      <c r="C77" s="553"/>
      <c r="D77" s="553"/>
      <c r="E77" s="553"/>
      <c r="F77" s="553"/>
      <c r="G77" s="553"/>
      <c r="H77" s="553"/>
      <c r="I77" s="553"/>
      <c r="J77" s="553"/>
    </row>
    <row r="78" spans="2:10" x14ac:dyDescent="0.25">
      <c r="B78" s="553"/>
      <c r="C78" s="553"/>
      <c r="D78" s="553"/>
      <c r="E78" s="553"/>
      <c r="F78" s="553"/>
      <c r="G78" s="553"/>
      <c r="H78" s="553"/>
      <c r="I78" s="553"/>
      <c r="J78" s="553"/>
    </row>
    <row r="79" spans="2:10" x14ac:dyDescent="0.25">
      <c r="B79" s="553"/>
      <c r="C79" s="553"/>
      <c r="D79" s="553"/>
      <c r="E79" s="553"/>
      <c r="F79" s="553"/>
      <c r="G79" s="553"/>
      <c r="H79" s="553"/>
      <c r="I79" s="553"/>
      <c r="J79" s="553"/>
    </row>
    <row r="80" spans="2:10" x14ac:dyDescent="0.25">
      <c r="B80" s="553"/>
      <c r="C80" s="553"/>
      <c r="D80" s="553"/>
      <c r="E80" s="553"/>
      <c r="F80" s="553"/>
      <c r="G80" s="553"/>
      <c r="H80" s="553"/>
      <c r="I80" s="553"/>
      <c r="J80" s="553"/>
    </row>
    <row r="81" spans="2:10" x14ac:dyDescent="0.25">
      <c r="B81" s="553"/>
      <c r="C81" s="553"/>
      <c r="D81" s="553"/>
      <c r="E81" s="553"/>
      <c r="F81" s="553"/>
      <c r="G81" s="553"/>
      <c r="H81" s="553"/>
      <c r="I81" s="553"/>
      <c r="J81" s="553"/>
    </row>
    <row r="82" spans="2:10" x14ac:dyDescent="0.25">
      <c r="B82" s="553"/>
      <c r="C82" s="553"/>
      <c r="D82" s="553"/>
      <c r="E82" s="553"/>
      <c r="F82" s="553"/>
      <c r="G82" s="553"/>
      <c r="H82" s="553"/>
      <c r="I82" s="553"/>
      <c r="J82" s="553"/>
    </row>
    <row r="83" spans="2:10" x14ac:dyDescent="0.25">
      <c r="B83" s="553"/>
      <c r="C83" s="553"/>
      <c r="D83" s="553"/>
      <c r="E83" s="553"/>
      <c r="F83" s="553"/>
      <c r="G83" s="553"/>
      <c r="H83" s="553"/>
      <c r="I83" s="553"/>
      <c r="J83" s="553"/>
    </row>
    <row r="84" spans="2:10" x14ac:dyDescent="0.25">
      <c r="B84" s="553"/>
      <c r="C84" s="553"/>
      <c r="D84" s="553"/>
      <c r="E84" s="553"/>
      <c r="F84" s="553"/>
      <c r="G84" s="553"/>
      <c r="H84" s="553"/>
      <c r="I84" s="553"/>
      <c r="J84" s="553"/>
    </row>
    <row r="85" spans="2:10" x14ac:dyDescent="0.25">
      <c r="B85" s="553"/>
      <c r="C85" s="553"/>
      <c r="D85" s="553"/>
      <c r="E85" s="553"/>
      <c r="F85" s="553"/>
      <c r="G85" s="553"/>
      <c r="H85" s="553"/>
      <c r="I85" s="553"/>
      <c r="J85" s="553"/>
    </row>
    <row r="86" spans="2:10" x14ac:dyDescent="0.25">
      <c r="B86" s="553"/>
      <c r="C86" s="553"/>
      <c r="D86" s="553"/>
      <c r="E86" s="553"/>
      <c r="F86" s="553"/>
      <c r="G86" s="553"/>
      <c r="H86" s="553"/>
      <c r="I86" s="553"/>
      <c r="J86" s="553"/>
    </row>
    <row r="87" spans="2:10" x14ac:dyDescent="0.25">
      <c r="B87" s="553"/>
      <c r="C87" s="553"/>
      <c r="D87" s="553"/>
      <c r="E87" s="553"/>
      <c r="F87" s="553"/>
      <c r="G87" s="553"/>
      <c r="H87" s="553"/>
      <c r="I87" s="553"/>
      <c r="J87" s="553"/>
    </row>
    <row r="88" spans="2:10" x14ac:dyDescent="0.25">
      <c r="B88" s="553"/>
      <c r="C88" s="553"/>
      <c r="D88" s="553"/>
      <c r="E88" s="553"/>
      <c r="F88" s="553"/>
      <c r="G88" s="553"/>
      <c r="H88" s="553"/>
      <c r="I88" s="553"/>
      <c r="J88" s="553"/>
    </row>
    <row r="89" spans="2:10" x14ac:dyDescent="0.25">
      <c r="B89" s="553"/>
      <c r="C89" s="553"/>
      <c r="D89" s="553"/>
      <c r="E89" s="553"/>
      <c r="F89" s="553"/>
      <c r="G89" s="553"/>
      <c r="H89" s="553"/>
      <c r="I89" s="553"/>
      <c r="J89" s="553"/>
    </row>
    <row r="90" spans="2:10" x14ac:dyDescent="0.25">
      <c r="B90" s="553"/>
      <c r="C90" s="553"/>
      <c r="D90" s="553"/>
      <c r="E90" s="553"/>
      <c r="F90" s="553"/>
      <c r="G90" s="553"/>
      <c r="H90" s="553"/>
      <c r="I90" s="553"/>
      <c r="J90" s="553"/>
    </row>
    <row r="91" spans="2:10" x14ac:dyDescent="0.25">
      <c r="B91" s="553"/>
      <c r="C91" s="553"/>
      <c r="D91" s="553"/>
      <c r="E91" s="553"/>
      <c r="F91" s="553"/>
      <c r="G91" s="553"/>
      <c r="H91" s="553"/>
      <c r="I91" s="553"/>
      <c r="J91" s="553"/>
    </row>
    <row r="92" spans="2:10" x14ac:dyDescent="0.25">
      <c r="B92" s="553"/>
      <c r="C92" s="553"/>
      <c r="D92" s="553"/>
      <c r="E92" s="553"/>
      <c r="F92" s="553"/>
      <c r="G92" s="553"/>
      <c r="H92" s="553"/>
      <c r="I92" s="553"/>
      <c r="J92" s="553"/>
    </row>
    <row r="93" spans="2:10" x14ac:dyDescent="0.25">
      <c r="B93" s="553"/>
      <c r="C93" s="553"/>
      <c r="D93" s="553"/>
      <c r="E93" s="553"/>
      <c r="F93" s="553"/>
      <c r="G93" s="553"/>
      <c r="H93" s="553"/>
      <c r="I93" s="553"/>
      <c r="J93" s="553"/>
    </row>
    <row r="94" spans="2:10" x14ac:dyDescent="0.25">
      <c r="B94" s="553"/>
      <c r="C94" s="553"/>
      <c r="D94" s="553"/>
      <c r="E94" s="553"/>
      <c r="F94" s="553"/>
      <c r="G94" s="553"/>
      <c r="H94" s="553"/>
      <c r="I94" s="553"/>
      <c r="J94" s="553"/>
    </row>
    <row r="95" spans="2:10" x14ac:dyDescent="0.25">
      <c r="B95" s="553"/>
      <c r="C95" s="553"/>
      <c r="D95" s="553"/>
      <c r="E95" s="553"/>
      <c r="F95" s="553"/>
      <c r="G95" s="553"/>
      <c r="H95" s="553"/>
      <c r="I95" s="553"/>
      <c r="J95" s="553"/>
    </row>
    <row r="96" spans="2:10" x14ac:dyDescent="0.25">
      <c r="B96" s="553"/>
      <c r="C96" s="553"/>
      <c r="D96" s="553"/>
      <c r="E96" s="553"/>
      <c r="F96" s="553"/>
      <c r="G96" s="553"/>
      <c r="H96" s="553"/>
      <c r="I96" s="553"/>
      <c r="J96" s="553"/>
    </row>
    <row r="97" spans="2:10" x14ac:dyDescent="0.25">
      <c r="B97" s="553"/>
      <c r="C97" s="553"/>
      <c r="D97" s="553"/>
      <c r="E97" s="553"/>
      <c r="F97" s="553"/>
      <c r="G97" s="553"/>
      <c r="H97" s="553"/>
      <c r="I97" s="553"/>
      <c r="J97" s="553"/>
    </row>
    <row r="98" spans="2:10" x14ac:dyDescent="0.25">
      <c r="B98" s="553"/>
      <c r="C98" s="553"/>
      <c r="D98" s="553"/>
      <c r="E98" s="553"/>
      <c r="F98" s="553"/>
      <c r="G98" s="553"/>
      <c r="H98" s="553"/>
      <c r="I98" s="553"/>
      <c r="J98" s="553"/>
    </row>
    <row r="99" spans="2:10" x14ac:dyDescent="0.25">
      <c r="B99" s="553"/>
      <c r="C99" s="553"/>
      <c r="D99" s="553"/>
      <c r="E99" s="553"/>
      <c r="F99" s="553"/>
      <c r="G99" s="553"/>
      <c r="H99" s="553"/>
      <c r="I99" s="553"/>
      <c r="J99" s="553"/>
    </row>
    <row r="100" spans="2:10" x14ac:dyDescent="0.25">
      <c r="B100" s="553"/>
      <c r="C100" s="553"/>
      <c r="D100" s="553"/>
      <c r="E100" s="553"/>
      <c r="F100" s="553"/>
      <c r="G100" s="553"/>
      <c r="H100" s="553"/>
      <c r="I100" s="553"/>
      <c r="J100" s="553"/>
    </row>
    <row r="101" spans="2:10" x14ac:dyDescent="0.25">
      <c r="B101" s="553"/>
      <c r="C101" s="553"/>
      <c r="D101" s="553"/>
      <c r="E101" s="553"/>
      <c r="F101" s="553"/>
      <c r="G101" s="553"/>
      <c r="H101" s="553"/>
      <c r="I101" s="553"/>
      <c r="J101" s="553"/>
    </row>
    <row r="102" spans="2:10" x14ac:dyDescent="0.25">
      <c r="B102" s="553"/>
      <c r="C102" s="553"/>
      <c r="D102" s="553"/>
      <c r="E102" s="553"/>
      <c r="F102" s="553"/>
      <c r="G102" s="553"/>
      <c r="H102" s="553"/>
      <c r="I102" s="553"/>
      <c r="J102" s="553"/>
    </row>
    <row r="103" spans="2:10" x14ac:dyDescent="0.25">
      <c r="B103" s="553"/>
      <c r="C103" s="553"/>
      <c r="D103" s="553"/>
      <c r="E103" s="553"/>
      <c r="F103" s="553"/>
      <c r="G103" s="553"/>
      <c r="H103" s="553"/>
      <c r="I103" s="553"/>
      <c r="J103" s="553"/>
    </row>
    <row r="104" spans="2:10" x14ac:dyDescent="0.25">
      <c r="B104" s="553"/>
      <c r="C104" s="553"/>
      <c r="D104" s="553"/>
      <c r="E104" s="553"/>
      <c r="F104" s="553"/>
      <c r="G104" s="553"/>
      <c r="H104" s="553"/>
      <c r="I104" s="553"/>
      <c r="J104" s="553"/>
    </row>
    <row r="105" spans="2:10" x14ac:dyDescent="0.25">
      <c r="B105" s="553"/>
      <c r="C105" s="553"/>
      <c r="D105" s="553"/>
      <c r="E105" s="553"/>
      <c r="F105" s="553"/>
      <c r="G105" s="553"/>
      <c r="H105" s="553"/>
      <c r="I105" s="553"/>
      <c r="J105" s="553"/>
    </row>
    <row r="106" spans="2:10" x14ac:dyDescent="0.25">
      <c r="B106" s="553"/>
      <c r="C106" s="553"/>
      <c r="D106" s="553"/>
      <c r="E106" s="553"/>
      <c r="F106" s="553"/>
      <c r="G106" s="553"/>
      <c r="H106" s="553"/>
      <c r="I106" s="553"/>
      <c r="J106" s="553"/>
    </row>
    <row r="107" spans="2:10" x14ac:dyDescent="0.25">
      <c r="B107" s="553"/>
      <c r="C107" s="553"/>
      <c r="D107" s="553"/>
      <c r="E107" s="553"/>
      <c r="F107" s="553"/>
      <c r="G107" s="553"/>
      <c r="H107" s="553"/>
      <c r="I107" s="553"/>
      <c r="J107" s="553"/>
    </row>
    <row r="108" spans="2:10" x14ac:dyDescent="0.25">
      <c r="B108" s="553"/>
      <c r="C108" s="553"/>
      <c r="D108" s="553"/>
      <c r="E108" s="553"/>
      <c r="F108" s="553"/>
      <c r="G108" s="553"/>
      <c r="H108" s="553"/>
      <c r="I108" s="553"/>
      <c r="J108" s="553"/>
    </row>
    <row r="109" spans="2:10" x14ac:dyDescent="0.25">
      <c r="B109" s="553"/>
      <c r="C109" s="553"/>
      <c r="D109" s="553"/>
      <c r="E109" s="553"/>
      <c r="F109" s="553"/>
      <c r="G109" s="553"/>
      <c r="H109" s="553"/>
      <c r="I109" s="553"/>
      <c r="J109" s="553"/>
    </row>
    <row r="110" spans="2:10" x14ac:dyDescent="0.25">
      <c r="B110" s="553"/>
      <c r="C110" s="553"/>
      <c r="D110" s="553"/>
      <c r="E110" s="553"/>
      <c r="F110" s="553"/>
      <c r="G110" s="553"/>
      <c r="H110" s="553"/>
      <c r="I110" s="553"/>
      <c r="J110" s="553"/>
    </row>
    <row r="111" spans="2:10" x14ac:dyDescent="0.25">
      <c r="B111" s="553"/>
      <c r="C111" s="553"/>
      <c r="D111" s="553"/>
      <c r="E111" s="553"/>
      <c r="F111" s="553"/>
      <c r="G111" s="553"/>
      <c r="H111" s="553"/>
      <c r="I111" s="553"/>
      <c r="J111" s="553"/>
    </row>
    <row r="112" spans="2:10" x14ac:dyDescent="0.25">
      <c r="B112" s="553"/>
      <c r="C112" s="553"/>
      <c r="D112" s="553"/>
      <c r="E112" s="553"/>
      <c r="F112" s="553"/>
      <c r="G112" s="553"/>
      <c r="H112" s="553"/>
      <c r="I112" s="553"/>
      <c r="J112" s="553"/>
    </row>
    <row r="113" spans="2:10" x14ac:dyDescent="0.25">
      <c r="B113" s="553"/>
      <c r="C113" s="553"/>
      <c r="D113" s="553"/>
      <c r="E113" s="553"/>
      <c r="F113" s="553"/>
      <c r="G113" s="553"/>
      <c r="H113" s="553"/>
      <c r="I113" s="553"/>
      <c r="J113" s="553"/>
    </row>
    <row r="114" spans="2:10" x14ac:dyDescent="0.25">
      <c r="B114" s="553"/>
      <c r="C114" s="553"/>
      <c r="D114" s="553"/>
      <c r="E114" s="553"/>
      <c r="F114" s="553"/>
      <c r="G114" s="553"/>
      <c r="H114" s="553"/>
      <c r="I114" s="553"/>
      <c r="J114" s="553"/>
    </row>
    <row r="115" spans="2:10" x14ac:dyDescent="0.25">
      <c r="B115" s="553"/>
      <c r="C115" s="553"/>
      <c r="D115" s="553"/>
      <c r="E115" s="553"/>
      <c r="F115" s="553"/>
      <c r="G115" s="553"/>
      <c r="H115" s="553"/>
      <c r="I115" s="553"/>
      <c r="J115" s="553"/>
    </row>
    <row r="116" spans="2:10" x14ac:dyDescent="0.25">
      <c r="B116" s="553"/>
      <c r="C116" s="553"/>
      <c r="D116" s="553"/>
      <c r="E116" s="553"/>
      <c r="F116" s="553"/>
      <c r="G116" s="553"/>
      <c r="H116" s="553"/>
      <c r="I116" s="553"/>
      <c r="J116" s="553"/>
    </row>
    <row r="117" spans="2:10" x14ac:dyDescent="0.25">
      <c r="B117" s="553"/>
      <c r="C117" s="553"/>
      <c r="D117" s="553"/>
      <c r="E117" s="553"/>
      <c r="F117" s="553"/>
      <c r="G117" s="553"/>
      <c r="H117" s="553"/>
      <c r="I117" s="553"/>
      <c r="J117" s="553"/>
    </row>
    <row r="118" spans="2:10" x14ac:dyDescent="0.25">
      <c r="B118" s="553"/>
      <c r="C118" s="553"/>
      <c r="D118" s="553"/>
      <c r="E118" s="553"/>
      <c r="F118" s="553"/>
      <c r="G118" s="553"/>
      <c r="H118" s="553"/>
      <c r="I118" s="553"/>
      <c r="J118" s="553"/>
    </row>
    <row r="119" spans="2:10" x14ac:dyDescent="0.25">
      <c r="B119" s="553"/>
      <c r="C119" s="553"/>
      <c r="D119" s="553"/>
      <c r="E119" s="553"/>
      <c r="F119" s="553"/>
      <c r="G119" s="553"/>
      <c r="H119" s="553"/>
      <c r="I119" s="553"/>
      <c r="J119" s="553"/>
    </row>
    <row r="120" spans="2:10" x14ac:dyDescent="0.25">
      <c r="B120" s="553"/>
      <c r="C120" s="553"/>
      <c r="D120" s="553"/>
      <c r="E120" s="553"/>
      <c r="F120" s="553"/>
      <c r="G120" s="553"/>
      <c r="H120" s="553"/>
      <c r="I120" s="553"/>
      <c r="J120" s="553"/>
    </row>
    <row r="121" spans="2:10" x14ac:dyDescent="0.25">
      <c r="B121" s="553"/>
      <c r="C121" s="553"/>
      <c r="D121" s="553"/>
      <c r="E121" s="553"/>
      <c r="F121" s="553"/>
      <c r="G121" s="553"/>
      <c r="H121" s="553"/>
      <c r="I121" s="553"/>
      <c r="J121" s="553"/>
    </row>
    <row r="122" spans="2:10" x14ac:dyDescent="0.25">
      <c r="B122" s="553"/>
      <c r="C122" s="553"/>
      <c r="D122" s="553"/>
      <c r="E122" s="553"/>
      <c r="F122" s="553"/>
      <c r="G122" s="553"/>
      <c r="H122" s="553"/>
      <c r="I122" s="553"/>
      <c r="J122" s="553"/>
    </row>
    <row r="123" spans="2:10" x14ac:dyDescent="0.25">
      <c r="B123" s="553"/>
      <c r="C123" s="553"/>
      <c r="D123" s="553"/>
      <c r="E123" s="553"/>
      <c r="F123" s="553"/>
      <c r="G123" s="553"/>
      <c r="H123" s="553"/>
      <c r="I123" s="553"/>
      <c r="J123" s="553"/>
    </row>
    <row r="124" spans="2:10" x14ac:dyDescent="0.25">
      <c r="B124" s="553"/>
      <c r="C124" s="553"/>
      <c r="D124" s="553"/>
      <c r="E124" s="553"/>
      <c r="F124" s="553"/>
      <c r="G124" s="553"/>
      <c r="H124" s="553"/>
      <c r="I124" s="553"/>
      <c r="J124" s="553"/>
    </row>
    <row r="125" spans="2:10" x14ac:dyDescent="0.25">
      <c r="B125" s="553"/>
      <c r="C125" s="553"/>
      <c r="D125" s="553"/>
      <c r="E125" s="553"/>
      <c r="F125" s="553"/>
      <c r="G125" s="553"/>
      <c r="H125" s="553"/>
      <c r="I125" s="553"/>
      <c r="J125" s="553"/>
    </row>
    <row r="126" spans="2:10" x14ac:dyDescent="0.25">
      <c r="B126" s="553"/>
      <c r="C126" s="553"/>
      <c r="D126" s="553"/>
      <c r="E126" s="553"/>
      <c r="F126" s="553"/>
      <c r="G126" s="553"/>
      <c r="H126" s="553"/>
      <c r="I126" s="553"/>
      <c r="J126" s="553"/>
    </row>
    <row r="127" spans="2:10" x14ac:dyDescent="0.25">
      <c r="B127" s="553"/>
      <c r="C127" s="553"/>
      <c r="D127" s="553"/>
      <c r="E127" s="553"/>
      <c r="F127" s="553"/>
      <c r="G127" s="553"/>
      <c r="H127" s="553"/>
      <c r="I127" s="553"/>
      <c r="J127" s="553"/>
    </row>
    <row r="128" spans="2:10" x14ac:dyDescent="0.25">
      <c r="B128" s="553"/>
      <c r="C128" s="553"/>
      <c r="D128" s="553"/>
      <c r="E128" s="553"/>
      <c r="F128" s="553"/>
      <c r="G128" s="553"/>
      <c r="H128" s="553"/>
      <c r="I128" s="553"/>
      <c r="J128" s="553"/>
    </row>
    <row r="129" spans="2:10" x14ac:dyDescent="0.25">
      <c r="B129" s="553"/>
      <c r="C129" s="553"/>
      <c r="D129" s="553"/>
      <c r="E129" s="553"/>
      <c r="F129" s="553"/>
      <c r="G129" s="553"/>
      <c r="H129" s="553"/>
      <c r="I129" s="553"/>
      <c r="J129" s="553"/>
    </row>
    <row r="130" spans="2:10" x14ac:dyDescent="0.25">
      <c r="B130" s="553"/>
      <c r="C130" s="553"/>
      <c r="D130" s="553"/>
      <c r="E130" s="553"/>
      <c r="F130" s="553"/>
      <c r="G130" s="553"/>
      <c r="H130" s="553"/>
      <c r="I130" s="553"/>
      <c r="J130" s="553"/>
    </row>
    <row r="131" spans="2:10" x14ac:dyDescent="0.25">
      <c r="B131" s="553"/>
      <c r="C131" s="553"/>
      <c r="D131" s="553"/>
      <c r="E131" s="553"/>
      <c r="F131" s="553"/>
      <c r="G131" s="553"/>
      <c r="H131" s="553"/>
      <c r="I131" s="553"/>
      <c r="J131" s="553"/>
    </row>
    <row r="132" spans="2:10" x14ac:dyDescent="0.25">
      <c r="B132" s="553"/>
      <c r="C132" s="553"/>
      <c r="D132" s="553"/>
      <c r="E132" s="553"/>
      <c r="F132" s="553"/>
      <c r="G132" s="553"/>
      <c r="H132" s="553"/>
      <c r="I132" s="553"/>
      <c r="J132" s="553"/>
    </row>
    <row r="133" spans="2:10" x14ac:dyDescent="0.25">
      <c r="B133" s="553"/>
      <c r="C133" s="553"/>
      <c r="D133" s="553"/>
      <c r="E133" s="553"/>
      <c r="F133" s="553"/>
      <c r="G133" s="553"/>
      <c r="H133" s="553"/>
      <c r="I133" s="553"/>
      <c r="J133" s="553"/>
    </row>
    <row r="134" spans="2:10" x14ac:dyDescent="0.25">
      <c r="B134" s="553"/>
      <c r="C134" s="553"/>
      <c r="D134" s="553"/>
      <c r="E134" s="553"/>
      <c r="F134" s="553"/>
      <c r="G134" s="553"/>
      <c r="H134" s="553"/>
      <c r="I134" s="553"/>
      <c r="J134" s="553"/>
    </row>
    <row r="135" spans="2:10" x14ac:dyDescent="0.25">
      <c r="B135" s="553"/>
      <c r="C135" s="553"/>
      <c r="D135" s="553"/>
      <c r="E135" s="553"/>
      <c r="F135" s="553"/>
      <c r="G135" s="553"/>
      <c r="H135" s="553"/>
      <c r="I135" s="553"/>
      <c r="J135" s="553"/>
    </row>
    <row r="136" spans="2:10" x14ac:dyDescent="0.25">
      <c r="B136" s="553"/>
      <c r="C136" s="553"/>
      <c r="D136" s="553"/>
      <c r="E136" s="553"/>
      <c r="F136" s="553"/>
      <c r="G136" s="553"/>
      <c r="H136" s="553"/>
      <c r="I136" s="553"/>
      <c r="J136" s="553"/>
    </row>
    <row r="137" spans="2:10" x14ac:dyDescent="0.25">
      <c r="B137" s="553"/>
      <c r="C137" s="553"/>
      <c r="D137" s="553"/>
      <c r="E137" s="553"/>
      <c r="F137" s="553"/>
      <c r="G137" s="553"/>
      <c r="H137" s="553"/>
      <c r="I137" s="553"/>
      <c r="J137" s="553"/>
    </row>
    <row r="138" spans="2:10" x14ac:dyDescent="0.25">
      <c r="B138" s="553"/>
      <c r="C138" s="553"/>
      <c r="D138" s="553"/>
      <c r="E138" s="553"/>
      <c r="F138" s="553"/>
      <c r="G138" s="553"/>
      <c r="H138" s="553"/>
      <c r="I138" s="553"/>
      <c r="J138" s="553"/>
    </row>
    <row r="139" spans="2:10" x14ac:dyDescent="0.25">
      <c r="B139" s="553"/>
      <c r="C139" s="553"/>
      <c r="D139" s="553"/>
      <c r="E139" s="553"/>
      <c r="F139" s="553"/>
      <c r="G139" s="553"/>
      <c r="H139" s="553"/>
      <c r="I139" s="553"/>
      <c r="J139" s="553"/>
    </row>
    <row r="140" spans="2:10" x14ac:dyDescent="0.25">
      <c r="B140" s="553"/>
      <c r="C140" s="553"/>
      <c r="D140" s="553"/>
      <c r="E140" s="553"/>
      <c r="F140" s="553"/>
      <c r="G140" s="553"/>
      <c r="H140" s="553"/>
      <c r="I140" s="553"/>
      <c r="J140" s="553"/>
    </row>
    <row r="141" spans="2:10" x14ac:dyDescent="0.25">
      <c r="B141" s="553"/>
      <c r="C141" s="553"/>
      <c r="D141" s="553"/>
      <c r="E141" s="553"/>
      <c r="F141" s="553"/>
      <c r="G141" s="553"/>
      <c r="H141" s="553"/>
      <c r="I141" s="553"/>
      <c r="J141" s="553"/>
    </row>
    <row r="142" spans="2:10" x14ac:dyDescent="0.25">
      <c r="B142" s="553"/>
      <c r="C142" s="553"/>
      <c r="D142" s="553"/>
      <c r="E142" s="553"/>
      <c r="F142" s="553"/>
      <c r="G142" s="553"/>
      <c r="H142" s="553"/>
      <c r="I142" s="553"/>
      <c r="J142" s="553"/>
    </row>
    <row r="143" spans="2:10" x14ac:dyDescent="0.25">
      <c r="B143" s="553"/>
      <c r="C143" s="553"/>
      <c r="D143" s="553"/>
      <c r="E143" s="553"/>
      <c r="F143" s="553"/>
      <c r="G143" s="553"/>
      <c r="H143" s="553"/>
      <c r="I143" s="553"/>
      <c r="J143" s="553"/>
    </row>
    <row r="144" spans="2:10" x14ac:dyDescent="0.25">
      <c r="B144" s="553"/>
      <c r="C144" s="553"/>
      <c r="D144" s="553"/>
      <c r="E144" s="553"/>
      <c r="F144" s="553"/>
      <c r="G144" s="553"/>
      <c r="H144" s="553"/>
      <c r="I144" s="553"/>
      <c r="J144" s="553"/>
    </row>
    <row r="145" spans="2:10" x14ac:dyDescent="0.25">
      <c r="B145" s="553"/>
      <c r="C145" s="553"/>
      <c r="D145" s="553"/>
      <c r="E145" s="553"/>
      <c r="F145" s="553"/>
      <c r="G145" s="553"/>
      <c r="H145" s="553"/>
      <c r="I145" s="553"/>
      <c r="J145" s="553"/>
    </row>
    <row r="146" spans="2:10" x14ac:dyDescent="0.25">
      <c r="B146" s="553"/>
      <c r="C146" s="553"/>
      <c r="D146" s="553"/>
      <c r="E146" s="553"/>
      <c r="F146" s="553"/>
      <c r="G146" s="553"/>
      <c r="H146" s="553"/>
      <c r="I146" s="553"/>
      <c r="J146" s="553"/>
    </row>
    <row r="147" spans="2:10" x14ac:dyDescent="0.25">
      <c r="B147" s="553"/>
      <c r="C147" s="553"/>
      <c r="D147" s="553"/>
      <c r="E147" s="553"/>
      <c r="F147" s="553"/>
      <c r="G147" s="553"/>
      <c r="H147" s="553"/>
      <c r="I147" s="553"/>
      <c r="J147" s="553"/>
    </row>
    <row r="148" spans="2:10" x14ac:dyDescent="0.25">
      <c r="B148" s="553"/>
      <c r="C148" s="553"/>
      <c r="D148" s="553"/>
      <c r="E148" s="553"/>
      <c r="F148" s="553"/>
      <c r="G148" s="553"/>
      <c r="H148" s="553"/>
      <c r="I148" s="553"/>
      <c r="J148" s="553"/>
    </row>
    <row r="149" spans="2:10" x14ac:dyDescent="0.25">
      <c r="B149" s="553"/>
      <c r="C149" s="553"/>
      <c r="D149" s="553"/>
      <c r="E149" s="553"/>
      <c r="F149" s="553"/>
      <c r="G149" s="553"/>
      <c r="H149" s="553"/>
      <c r="I149" s="553"/>
      <c r="J149" s="553"/>
    </row>
    <row r="150" spans="2:10" x14ac:dyDescent="0.25">
      <c r="B150" s="553"/>
      <c r="C150" s="553"/>
      <c r="D150" s="553"/>
      <c r="E150" s="553"/>
      <c r="F150" s="553"/>
      <c r="G150" s="553"/>
      <c r="H150" s="553"/>
      <c r="I150" s="553"/>
      <c r="J150" s="553"/>
    </row>
    <row r="151" spans="2:10" x14ac:dyDescent="0.25">
      <c r="B151" s="553"/>
      <c r="C151" s="553"/>
      <c r="D151" s="553"/>
      <c r="E151" s="553"/>
      <c r="F151" s="553"/>
      <c r="G151" s="553"/>
      <c r="H151" s="553"/>
      <c r="I151" s="553"/>
      <c r="J151" s="553"/>
    </row>
    <row r="152" spans="2:10" x14ac:dyDescent="0.25">
      <c r="B152" s="553"/>
      <c r="C152" s="553"/>
      <c r="D152" s="553"/>
      <c r="E152" s="553"/>
      <c r="F152" s="553"/>
      <c r="G152" s="553"/>
      <c r="H152" s="553"/>
      <c r="I152" s="553"/>
      <c r="J152" s="553"/>
    </row>
    <row r="153" spans="2:10" x14ac:dyDescent="0.25">
      <c r="B153" s="553"/>
      <c r="C153" s="553"/>
      <c r="D153" s="553"/>
      <c r="E153" s="553"/>
      <c r="F153" s="553"/>
      <c r="G153" s="553"/>
      <c r="H153" s="553"/>
      <c r="I153" s="553"/>
      <c r="J153" s="553"/>
    </row>
    <row r="154" spans="2:10" x14ac:dyDescent="0.25">
      <c r="B154" s="553"/>
      <c r="C154" s="553"/>
      <c r="D154" s="553"/>
      <c r="E154" s="553"/>
      <c r="F154" s="553"/>
      <c r="G154" s="553"/>
      <c r="H154" s="553"/>
      <c r="I154" s="553"/>
      <c r="J154" s="553"/>
    </row>
    <row r="155" spans="2:10" x14ac:dyDescent="0.25">
      <c r="B155" s="553"/>
      <c r="C155" s="553"/>
      <c r="D155" s="553"/>
      <c r="E155" s="553"/>
      <c r="F155" s="553"/>
      <c r="G155" s="553"/>
      <c r="H155" s="553"/>
      <c r="I155" s="553"/>
      <c r="J155" s="553"/>
    </row>
    <row r="156" spans="2:10" x14ac:dyDescent="0.25">
      <c r="B156" s="553"/>
      <c r="C156" s="553"/>
      <c r="D156" s="553"/>
      <c r="E156" s="553"/>
      <c r="F156" s="553"/>
      <c r="G156" s="553"/>
      <c r="H156" s="553"/>
      <c r="I156" s="553"/>
      <c r="J156" s="553"/>
    </row>
    <row r="157" spans="2:10" x14ac:dyDescent="0.25">
      <c r="B157" s="553"/>
      <c r="C157" s="553"/>
      <c r="D157" s="553"/>
      <c r="E157" s="553"/>
      <c r="F157" s="553"/>
      <c r="G157" s="553"/>
      <c r="H157" s="553"/>
      <c r="I157" s="553"/>
      <c r="J157" s="553"/>
    </row>
    <row r="158" spans="2:10" x14ac:dyDescent="0.25">
      <c r="B158" s="553"/>
      <c r="C158" s="553"/>
      <c r="D158" s="553"/>
      <c r="E158" s="553"/>
      <c r="F158" s="553"/>
      <c r="G158" s="553"/>
      <c r="H158" s="553"/>
      <c r="I158" s="553"/>
      <c r="J158" s="553"/>
    </row>
  </sheetData>
  <sheetProtection sheet="1" objects="1" scenarios="1" formatColumns="0" formatRows="0"/>
  <mergeCells count="36">
    <mergeCell ref="K44:L44"/>
    <mergeCell ref="B42:C42"/>
    <mergeCell ref="B1:I2"/>
    <mergeCell ref="B44:J44"/>
    <mergeCell ref="B41:C41"/>
    <mergeCell ref="B3:I3"/>
    <mergeCell ref="D41:E41"/>
    <mergeCell ref="H39:I39"/>
    <mergeCell ref="D40:E40"/>
    <mergeCell ref="B43:C43"/>
    <mergeCell ref="H41:I41"/>
    <mergeCell ref="D43:E43"/>
    <mergeCell ref="B6:J6"/>
    <mergeCell ref="B27:J27"/>
    <mergeCell ref="C29:C30"/>
    <mergeCell ref="B26:J26"/>
    <mergeCell ref="C31"/>
    <mergeCell ref="B36:I36"/>
    <mergeCell ref="C14:C15"/>
    <mergeCell ref="H40:I40"/>
    <mergeCell ref="B40:C40"/>
    <mergeCell ref="D39:E39"/>
    <mergeCell ref="F40:G40"/>
    <mergeCell ref="C11:C12"/>
    <mergeCell ref="B8:B17"/>
    <mergeCell ref="B4:I4"/>
    <mergeCell ref="F39:G39"/>
    <mergeCell ref="F41:G41"/>
    <mergeCell ref="H42:I42"/>
    <mergeCell ref="K43:U43"/>
    <mergeCell ref="F43:G43"/>
    <mergeCell ref="H43:I43"/>
    <mergeCell ref="M44:U44"/>
    <mergeCell ref="B39:C39"/>
    <mergeCell ref="D42:E42"/>
    <mergeCell ref="F42:G42"/>
  </mergeCells>
  <phoneticPr fontId="59" type="noConversion"/>
  <dataValidations count="1">
    <dataValidation type="list" allowBlank="1" sqref="D30:H30 J8:J17" xr:uid="{00000000-0002-0000-0600-000000000000}">
      <formula1>"Not Rated,Highly Unsatisfactory (HU),Unsatisfactory (U),Moderately Unsatisfactory (MU),Moderately Satisfactory (MS),Satisfactory (S),Highly Satisfactory (HS)"</formula1>
    </dataValidation>
  </dataValidations>
  <pageMargins left="0.25" right="0.25" top="0.75" bottom="0.75" header="0.3" footer="0.3"/>
  <pageSetup paperSize="5" scale="74"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theme="3" tint="0.499984740745262"/>
  </sheetPr>
  <dimension ref="A1:M95"/>
  <sheetViews>
    <sheetView showGridLines="0" view="pageBreakPreview" zoomScaleNormal="100" zoomScaleSheetLayoutView="100" workbookViewId="0">
      <selection activeCell="O95" sqref="O95"/>
    </sheetView>
  </sheetViews>
  <sheetFormatPr defaultColWidth="8.7109375" defaultRowHeight="15" x14ac:dyDescent="0.25"/>
  <cols>
    <col min="1" max="1" width="1.42578125" customWidth="1"/>
    <col min="3" max="3" width="25.7109375" customWidth="1"/>
    <col min="5" max="5" width="19" customWidth="1"/>
    <col min="7" max="7" width="24.140625" customWidth="1"/>
    <col min="9" max="9" width="15.85546875" customWidth="1"/>
    <col min="10" max="10" width="10.140625" customWidth="1"/>
    <col min="11" max="11" width="8.28515625" customWidth="1"/>
    <col min="13" max="13" width="19.42578125" customWidth="1"/>
  </cols>
  <sheetData>
    <row r="1" spans="1:13" ht="14.85" customHeight="1" x14ac:dyDescent="0.25">
      <c r="A1" s="1"/>
      <c r="B1" s="167" t="s">
        <v>481</v>
      </c>
      <c r="C1" s="168"/>
      <c r="D1" s="168"/>
      <c r="E1" s="168"/>
      <c r="F1" s="168"/>
      <c r="G1" s="168"/>
      <c r="H1" s="168"/>
      <c r="I1" s="168"/>
      <c r="J1" s="168"/>
      <c r="K1" s="168"/>
      <c r="L1" s="168"/>
      <c r="M1" s="168"/>
    </row>
    <row r="2" spans="1:13" ht="26.1" customHeight="1" x14ac:dyDescent="0.25">
      <c r="A2" s="1"/>
      <c r="B2" s="168"/>
      <c r="C2" s="168"/>
      <c r="D2" s="168"/>
      <c r="E2" s="168"/>
      <c r="F2" s="168"/>
      <c r="G2" s="168"/>
      <c r="H2" s="168"/>
      <c r="I2" s="168"/>
      <c r="J2" s="168"/>
      <c r="K2" s="168"/>
      <c r="L2" s="168"/>
      <c r="M2" s="168"/>
    </row>
    <row r="3" spans="1:13" x14ac:dyDescent="0.25">
      <c r="A3" s="1"/>
      <c r="B3" s="173" t="s">
        <v>482</v>
      </c>
      <c r="C3" s="91"/>
      <c r="D3" s="91"/>
      <c r="E3" s="91"/>
      <c r="F3" s="91"/>
      <c r="G3" s="91"/>
      <c r="H3" s="91"/>
      <c r="I3" s="91"/>
      <c r="J3" s="91"/>
      <c r="K3" s="91"/>
      <c r="L3" s="91"/>
      <c r="M3" s="91"/>
    </row>
    <row r="4" spans="1:13" ht="8.1" customHeight="1" x14ac:dyDescent="0.25">
      <c r="A4" s="1"/>
      <c r="B4" s="13"/>
      <c r="C4" s="13"/>
      <c r="D4" s="13"/>
      <c r="E4" s="13"/>
      <c r="F4" s="13"/>
      <c r="G4" s="13"/>
      <c r="H4" s="13"/>
      <c r="I4" s="13"/>
      <c r="J4" s="13"/>
      <c r="K4" s="13"/>
      <c r="L4" s="13"/>
      <c r="M4" s="13"/>
    </row>
    <row r="5" spans="1:13" ht="14.85" customHeight="1" x14ac:dyDescent="0.25">
      <c r="A5" s="1"/>
      <c r="B5" s="169" t="s">
        <v>483</v>
      </c>
      <c r="C5" s="139"/>
      <c r="D5" s="171" t="s">
        <v>484</v>
      </c>
      <c r="E5" s="139"/>
      <c r="F5" s="171" t="s">
        <v>485</v>
      </c>
      <c r="G5" s="172"/>
      <c r="H5" s="172"/>
      <c r="I5" s="172"/>
      <c r="J5" s="172"/>
      <c r="K5" s="139"/>
      <c r="L5" s="171" t="s">
        <v>486</v>
      </c>
      <c r="M5" s="139"/>
    </row>
    <row r="6" spans="1:13" ht="23.25" customHeight="1" x14ac:dyDescent="0.25">
      <c r="A6" s="1"/>
      <c r="B6" s="170"/>
      <c r="C6" s="102"/>
      <c r="D6" s="100"/>
      <c r="E6" s="102"/>
      <c r="F6" s="100"/>
      <c r="G6" s="101"/>
      <c r="H6" s="101"/>
      <c r="I6" s="101"/>
      <c r="J6" s="101"/>
      <c r="K6" s="102"/>
      <c r="L6" s="100"/>
      <c r="M6" s="102"/>
    </row>
    <row r="7" spans="1:13" ht="30.75" customHeight="1" x14ac:dyDescent="0.25">
      <c r="A7" s="1"/>
      <c r="B7" s="179" t="s">
        <v>487</v>
      </c>
      <c r="C7" s="180"/>
      <c r="D7" s="180"/>
      <c r="E7" s="180"/>
      <c r="F7" s="180"/>
      <c r="G7" s="180"/>
      <c r="H7" s="180"/>
      <c r="I7" s="180"/>
      <c r="J7" s="180"/>
      <c r="K7" s="180"/>
      <c r="L7" s="180"/>
      <c r="M7" s="160"/>
    </row>
    <row r="8" spans="1:13" ht="17.100000000000001" customHeight="1" x14ac:dyDescent="0.25">
      <c r="A8" s="1"/>
      <c r="B8" s="107" t="s">
        <v>488</v>
      </c>
      <c r="C8" s="292"/>
      <c r="D8" s="107" t="s">
        <v>489</v>
      </c>
      <c r="E8" s="292"/>
      <c r="F8" s="142" t="s">
        <v>490</v>
      </c>
      <c r="G8" s="174"/>
      <c r="H8" s="174"/>
      <c r="I8" s="174"/>
      <c r="J8" s="174"/>
      <c r="K8" s="175"/>
      <c r="L8" s="141" t="s">
        <v>491</v>
      </c>
      <c r="M8" s="292"/>
    </row>
    <row r="9" spans="1:13" ht="17.100000000000001" customHeight="1" x14ac:dyDescent="0.25">
      <c r="A9" s="1"/>
      <c r="B9" s="293"/>
      <c r="C9" s="292"/>
      <c r="D9" s="293"/>
      <c r="E9" s="292"/>
      <c r="F9" s="176"/>
      <c r="G9" s="177"/>
      <c r="H9" s="177"/>
      <c r="I9" s="177"/>
      <c r="J9" s="177"/>
      <c r="K9" s="178"/>
      <c r="L9" s="293"/>
      <c r="M9" s="292"/>
    </row>
    <row r="10" spans="1:13" ht="17.100000000000001" customHeight="1" x14ac:dyDescent="0.25">
      <c r="A10" s="1"/>
      <c r="B10" s="293"/>
      <c r="C10" s="292"/>
      <c r="D10" s="293"/>
      <c r="E10" s="292"/>
      <c r="F10" s="176"/>
      <c r="G10" s="177"/>
      <c r="H10" s="177"/>
      <c r="I10" s="177"/>
      <c r="J10" s="177"/>
      <c r="K10" s="178"/>
      <c r="L10" s="293"/>
      <c r="M10" s="292"/>
    </row>
    <row r="11" spans="1:13" ht="85.5" customHeight="1" x14ac:dyDescent="0.25">
      <c r="A11" s="1"/>
      <c r="B11" s="294"/>
      <c r="C11" s="295"/>
      <c r="D11" s="294"/>
      <c r="E11" s="295"/>
      <c r="F11" s="176"/>
      <c r="G11" s="177"/>
      <c r="H11" s="177"/>
      <c r="I11" s="177"/>
      <c r="J11" s="177"/>
      <c r="K11" s="178"/>
      <c r="L11" s="294"/>
      <c r="M11" s="295"/>
    </row>
    <row r="12" spans="1:13" ht="17.100000000000001" customHeight="1" x14ac:dyDescent="0.25">
      <c r="A12" s="1"/>
      <c r="B12" s="97" t="s">
        <v>492</v>
      </c>
      <c r="C12" s="296"/>
      <c r="D12" s="104" t="s">
        <v>493</v>
      </c>
      <c r="E12" s="296"/>
      <c r="F12" s="142" t="s">
        <v>494</v>
      </c>
      <c r="G12" s="118"/>
      <c r="H12" s="118"/>
      <c r="I12" s="118"/>
      <c r="J12" s="118"/>
      <c r="K12" s="119"/>
      <c r="L12" s="104" t="s">
        <v>495</v>
      </c>
      <c r="M12" s="296"/>
    </row>
    <row r="13" spans="1:13" ht="17.100000000000001" customHeight="1" x14ac:dyDescent="0.25">
      <c r="A13" s="1"/>
      <c r="B13" s="293"/>
      <c r="C13" s="292"/>
      <c r="D13" s="293"/>
      <c r="E13" s="292"/>
      <c r="F13" s="143"/>
      <c r="G13" s="144"/>
      <c r="H13" s="144"/>
      <c r="I13" s="144"/>
      <c r="J13" s="144"/>
      <c r="K13" s="145"/>
      <c r="L13" s="293"/>
      <c r="M13" s="292"/>
    </row>
    <row r="14" spans="1:13" ht="17.100000000000001" customHeight="1" x14ac:dyDescent="0.25">
      <c r="A14" s="1"/>
      <c r="B14" s="293"/>
      <c r="C14" s="292"/>
      <c r="D14" s="293"/>
      <c r="E14" s="292"/>
      <c r="F14" s="143"/>
      <c r="G14" s="144"/>
      <c r="H14" s="144"/>
      <c r="I14" s="144"/>
      <c r="J14" s="144"/>
      <c r="K14" s="145"/>
      <c r="L14" s="293"/>
      <c r="M14" s="292"/>
    </row>
    <row r="15" spans="1:13" ht="69" customHeight="1" x14ac:dyDescent="0.25">
      <c r="A15" s="1"/>
      <c r="B15" s="294"/>
      <c r="C15" s="295"/>
      <c r="D15" s="294"/>
      <c r="E15" s="295"/>
      <c r="F15" s="146"/>
      <c r="G15" s="147"/>
      <c r="H15" s="147"/>
      <c r="I15" s="147"/>
      <c r="J15" s="147"/>
      <c r="K15" s="148"/>
      <c r="L15" s="294"/>
      <c r="M15" s="295"/>
    </row>
    <row r="16" spans="1:13" ht="17.100000000000001" customHeight="1" x14ac:dyDescent="0.25">
      <c r="A16" s="1"/>
      <c r="B16" s="97" t="s">
        <v>496</v>
      </c>
      <c r="C16" s="296"/>
      <c r="D16" s="104" t="s">
        <v>497</v>
      </c>
      <c r="E16" s="296"/>
      <c r="F16" s="142" t="s">
        <v>494</v>
      </c>
      <c r="G16" s="118"/>
      <c r="H16" s="118"/>
      <c r="I16" s="118"/>
      <c r="J16" s="118"/>
      <c r="K16" s="119"/>
      <c r="L16" s="104" t="s">
        <v>498</v>
      </c>
      <c r="M16" s="296"/>
    </row>
    <row r="17" spans="1:13" ht="95.25" customHeight="1" x14ac:dyDescent="0.25">
      <c r="A17" s="1"/>
      <c r="B17" s="293"/>
      <c r="C17" s="292"/>
      <c r="D17" s="293"/>
      <c r="E17" s="292"/>
      <c r="F17" s="143"/>
      <c r="G17" s="144"/>
      <c r="H17" s="144"/>
      <c r="I17" s="144"/>
      <c r="J17" s="144"/>
      <c r="K17" s="145"/>
      <c r="L17" s="293"/>
      <c r="M17" s="292"/>
    </row>
    <row r="18" spans="1:13" ht="8.25" customHeight="1" x14ac:dyDescent="0.25">
      <c r="A18" s="1"/>
      <c r="B18" s="293"/>
      <c r="C18" s="292"/>
      <c r="D18" s="293"/>
      <c r="E18" s="292"/>
      <c r="F18" s="143"/>
      <c r="G18" s="144"/>
      <c r="H18" s="144"/>
      <c r="I18" s="144"/>
      <c r="J18" s="144"/>
      <c r="K18" s="145"/>
      <c r="L18" s="293"/>
      <c r="M18" s="292"/>
    </row>
    <row r="19" spans="1:13" ht="103.5" hidden="1" customHeight="1" x14ac:dyDescent="0.25">
      <c r="A19" s="1"/>
      <c r="B19" s="294"/>
      <c r="C19" s="295"/>
      <c r="D19" s="294"/>
      <c r="E19" s="295"/>
      <c r="F19" s="146"/>
      <c r="G19" s="147"/>
      <c r="H19" s="147"/>
      <c r="I19" s="147"/>
      <c r="J19" s="147"/>
      <c r="K19" s="148"/>
      <c r="L19" s="294"/>
      <c r="M19" s="295"/>
    </row>
    <row r="20" spans="1:13" ht="45.6" customHeight="1" x14ac:dyDescent="0.25">
      <c r="A20" s="1"/>
      <c r="B20" s="97" t="s">
        <v>499</v>
      </c>
      <c r="C20" s="296"/>
      <c r="D20" s="97" t="s">
        <v>500</v>
      </c>
      <c r="E20" s="296"/>
      <c r="F20" s="142" t="s">
        <v>494</v>
      </c>
      <c r="G20" s="118"/>
      <c r="H20" s="118"/>
      <c r="I20" s="118"/>
      <c r="J20" s="118"/>
      <c r="K20" s="119"/>
      <c r="L20" s="104" t="s">
        <v>498</v>
      </c>
      <c r="M20" s="296"/>
    </row>
    <row r="21" spans="1:13" ht="17.100000000000001" customHeight="1" x14ac:dyDescent="0.25">
      <c r="A21" s="1"/>
      <c r="B21" s="293"/>
      <c r="C21" s="292"/>
      <c r="D21" s="293"/>
      <c r="E21" s="292"/>
      <c r="F21" s="143"/>
      <c r="G21" s="144"/>
      <c r="H21" s="144"/>
      <c r="I21" s="144"/>
      <c r="J21" s="144"/>
      <c r="K21" s="145"/>
      <c r="L21" s="293"/>
      <c r="M21" s="292"/>
    </row>
    <row r="22" spans="1:13" ht="17.100000000000001" customHeight="1" x14ac:dyDescent="0.25">
      <c r="A22" s="1"/>
      <c r="B22" s="293"/>
      <c r="C22" s="292"/>
      <c r="D22" s="293"/>
      <c r="E22" s="292"/>
      <c r="F22" s="143"/>
      <c r="G22" s="144"/>
      <c r="H22" s="144"/>
      <c r="I22" s="144"/>
      <c r="J22" s="144"/>
      <c r="K22" s="145"/>
      <c r="L22" s="293"/>
      <c r="M22" s="292"/>
    </row>
    <row r="23" spans="1:13" ht="28.5" customHeight="1" x14ac:dyDescent="0.25">
      <c r="A23" s="1"/>
      <c r="B23" s="294"/>
      <c r="C23" s="295"/>
      <c r="D23" s="294"/>
      <c r="E23" s="295"/>
      <c r="F23" s="146"/>
      <c r="G23" s="147"/>
      <c r="H23" s="147"/>
      <c r="I23" s="147"/>
      <c r="J23" s="147"/>
      <c r="K23" s="148"/>
      <c r="L23" s="294"/>
      <c r="M23" s="295"/>
    </row>
    <row r="24" spans="1:13" ht="44.25" customHeight="1" x14ac:dyDescent="0.25">
      <c r="A24" s="1"/>
      <c r="B24" s="149" t="s">
        <v>501</v>
      </c>
      <c r="C24" s="297"/>
      <c r="D24" s="297"/>
      <c r="E24" s="297"/>
      <c r="F24" s="297"/>
      <c r="G24" s="297"/>
      <c r="H24" s="297"/>
      <c r="I24" s="297"/>
      <c r="J24" s="297"/>
      <c r="K24" s="297"/>
      <c r="L24" s="297"/>
      <c r="M24" s="298"/>
    </row>
    <row r="25" spans="1:13" ht="15" customHeight="1" x14ac:dyDescent="0.25">
      <c r="A25" s="1"/>
      <c r="B25" s="299" t="s">
        <v>502</v>
      </c>
      <c r="C25" s="300"/>
      <c r="D25" s="301" t="s">
        <v>503</v>
      </c>
      <c r="E25" s="302"/>
      <c r="F25" s="142" t="s">
        <v>494</v>
      </c>
      <c r="G25" s="118"/>
      <c r="H25" s="118"/>
      <c r="I25" s="118"/>
      <c r="J25" s="118"/>
      <c r="K25" s="119"/>
      <c r="L25" s="141" t="s">
        <v>504</v>
      </c>
      <c r="M25" s="292"/>
    </row>
    <row r="26" spans="1:13" ht="15" customHeight="1" x14ac:dyDescent="0.25">
      <c r="A26" s="1"/>
      <c r="B26" s="248"/>
      <c r="C26" s="250"/>
      <c r="D26" s="303"/>
      <c r="E26" s="302"/>
      <c r="F26" s="143"/>
      <c r="G26" s="144"/>
      <c r="H26" s="144"/>
      <c r="I26" s="144"/>
      <c r="J26" s="144"/>
      <c r="K26" s="145"/>
      <c r="L26" s="293"/>
      <c r="M26" s="292"/>
    </row>
    <row r="27" spans="1:13" ht="15" customHeight="1" x14ac:dyDescent="0.25">
      <c r="A27" s="1"/>
      <c r="B27" s="248"/>
      <c r="C27" s="250"/>
      <c r="D27" s="303"/>
      <c r="E27" s="302"/>
      <c r="F27" s="143"/>
      <c r="G27" s="144"/>
      <c r="H27" s="144"/>
      <c r="I27" s="144"/>
      <c r="J27" s="144"/>
      <c r="K27" s="145"/>
      <c r="L27" s="293"/>
      <c r="M27" s="292"/>
    </row>
    <row r="28" spans="1:13" ht="36.75" customHeight="1" x14ac:dyDescent="0.25">
      <c r="A28" s="1"/>
      <c r="B28" s="248"/>
      <c r="C28" s="250"/>
      <c r="D28" s="304"/>
      <c r="E28" s="305"/>
      <c r="F28" s="146"/>
      <c r="G28" s="147"/>
      <c r="H28" s="147"/>
      <c r="I28" s="147"/>
      <c r="J28" s="147"/>
      <c r="K28" s="148"/>
      <c r="L28" s="294"/>
      <c r="M28" s="295"/>
    </row>
    <row r="29" spans="1:13" ht="166.5" customHeight="1" x14ac:dyDescent="0.25">
      <c r="A29" s="1"/>
      <c r="B29" s="251"/>
      <c r="C29" s="253"/>
      <c r="D29" s="150" t="s">
        <v>505</v>
      </c>
      <c r="E29" s="151"/>
      <c r="F29" s="158" t="s">
        <v>494</v>
      </c>
      <c r="G29" s="116"/>
      <c r="H29" s="116"/>
      <c r="I29" s="116"/>
      <c r="J29" s="116"/>
      <c r="K29" s="306"/>
      <c r="L29" s="159" t="s">
        <v>506</v>
      </c>
      <c r="M29" s="115"/>
    </row>
    <row r="30" spans="1:13" ht="14.85" customHeight="1" x14ac:dyDescent="0.25">
      <c r="A30" s="1"/>
      <c r="B30" s="104" t="s">
        <v>507</v>
      </c>
      <c r="C30" s="296"/>
      <c r="D30" s="130" t="s">
        <v>508</v>
      </c>
      <c r="E30" s="131"/>
      <c r="F30" s="104" t="s">
        <v>509</v>
      </c>
      <c r="G30" s="307"/>
      <c r="H30" s="307"/>
      <c r="I30" s="307"/>
      <c r="J30" s="307"/>
      <c r="K30" s="296"/>
      <c r="L30" s="104" t="s">
        <v>510</v>
      </c>
      <c r="M30" s="296"/>
    </row>
    <row r="31" spans="1:13" x14ac:dyDescent="0.25">
      <c r="A31" s="1"/>
      <c r="B31" s="293"/>
      <c r="C31" s="292"/>
      <c r="D31" s="132"/>
      <c r="E31" s="133"/>
      <c r="F31" s="293"/>
      <c r="G31" s="308"/>
      <c r="H31" s="308"/>
      <c r="I31" s="308"/>
      <c r="J31" s="308"/>
      <c r="K31" s="292"/>
      <c r="L31" s="293"/>
      <c r="M31" s="292"/>
    </row>
    <row r="32" spans="1:13" x14ac:dyDescent="0.25">
      <c r="A32" s="1"/>
      <c r="B32" s="293"/>
      <c r="C32" s="292"/>
      <c r="D32" s="132"/>
      <c r="E32" s="133"/>
      <c r="F32" s="293"/>
      <c r="G32" s="308"/>
      <c r="H32" s="308"/>
      <c r="I32" s="308"/>
      <c r="J32" s="308"/>
      <c r="K32" s="292"/>
      <c r="L32" s="293"/>
      <c r="M32" s="292"/>
    </row>
    <row r="33" spans="1:13" ht="66.75" customHeight="1" x14ac:dyDescent="0.25">
      <c r="A33" s="1"/>
      <c r="B33" s="294"/>
      <c r="C33" s="295"/>
      <c r="D33" s="134"/>
      <c r="E33" s="135"/>
      <c r="F33" s="294"/>
      <c r="G33" s="309"/>
      <c r="H33" s="309"/>
      <c r="I33" s="309"/>
      <c r="J33" s="309"/>
      <c r="K33" s="295"/>
      <c r="L33" s="294"/>
      <c r="M33" s="295"/>
    </row>
    <row r="34" spans="1:13" x14ac:dyDescent="0.25">
      <c r="A34" s="1"/>
      <c r="B34" s="104" t="s">
        <v>511</v>
      </c>
      <c r="C34" s="296"/>
      <c r="D34" s="104" t="s">
        <v>512</v>
      </c>
      <c r="E34" s="296"/>
      <c r="F34" s="97" t="s">
        <v>513</v>
      </c>
      <c r="G34" s="307"/>
      <c r="H34" s="307"/>
      <c r="I34" s="307"/>
      <c r="J34" s="307"/>
      <c r="K34" s="296"/>
      <c r="L34" s="104" t="s">
        <v>514</v>
      </c>
      <c r="M34" s="296"/>
    </row>
    <row r="35" spans="1:13" x14ac:dyDescent="0.25">
      <c r="A35" s="1"/>
      <c r="B35" s="293"/>
      <c r="C35" s="292"/>
      <c r="D35" s="293"/>
      <c r="E35" s="292"/>
      <c r="F35" s="293"/>
      <c r="G35" s="308"/>
      <c r="H35" s="308"/>
      <c r="I35" s="308"/>
      <c r="J35" s="308"/>
      <c r="K35" s="292"/>
      <c r="L35" s="293"/>
      <c r="M35" s="292"/>
    </row>
    <row r="36" spans="1:13" ht="150" customHeight="1" x14ac:dyDescent="0.25">
      <c r="A36" s="1"/>
      <c r="B36" s="293"/>
      <c r="C36" s="292"/>
      <c r="D36" s="293"/>
      <c r="E36" s="292"/>
      <c r="F36" s="293"/>
      <c r="G36" s="308"/>
      <c r="H36" s="308"/>
      <c r="I36" s="308"/>
      <c r="J36" s="308"/>
      <c r="K36" s="292"/>
      <c r="L36" s="293"/>
      <c r="M36" s="292"/>
    </row>
    <row r="37" spans="1:13" ht="147.75" customHeight="1" x14ac:dyDescent="0.25">
      <c r="A37" s="1"/>
      <c r="B37" s="294"/>
      <c r="C37" s="295"/>
      <c r="D37" s="294"/>
      <c r="E37" s="295"/>
      <c r="F37" s="294"/>
      <c r="G37" s="309"/>
      <c r="H37" s="309"/>
      <c r="I37" s="309"/>
      <c r="J37" s="309"/>
      <c r="K37" s="295"/>
      <c r="L37" s="294"/>
      <c r="M37" s="295"/>
    </row>
    <row r="38" spans="1:13" ht="42" customHeight="1" x14ac:dyDescent="0.25">
      <c r="A38" s="1"/>
      <c r="B38" s="149" t="s">
        <v>515</v>
      </c>
      <c r="C38" s="310"/>
      <c r="D38" s="310"/>
      <c r="E38" s="310"/>
      <c r="F38" s="310"/>
      <c r="G38" s="310"/>
      <c r="H38" s="310"/>
      <c r="I38" s="310"/>
      <c r="J38" s="310"/>
      <c r="K38" s="310"/>
      <c r="L38" s="310"/>
      <c r="M38" s="311"/>
    </row>
    <row r="39" spans="1:13" x14ac:dyDescent="0.25">
      <c r="A39" s="1"/>
      <c r="B39" s="141" t="s">
        <v>516</v>
      </c>
      <c r="C39" s="312"/>
      <c r="D39" s="141" t="s">
        <v>517</v>
      </c>
      <c r="E39" s="312"/>
      <c r="F39" s="141" t="s">
        <v>518</v>
      </c>
      <c r="G39" s="313"/>
      <c r="H39" s="313"/>
      <c r="I39" s="313"/>
      <c r="J39" s="313"/>
      <c r="K39" s="312"/>
      <c r="L39" s="141"/>
      <c r="M39" s="312"/>
    </row>
    <row r="40" spans="1:13" x14ac:dyDescent="0.25">
      <c r="A40" s="1"/>
      <c r="B40" s="314"/>
      <c r="C40" s="312"/>
      <c r="D40" s="314"/>
      <c r="E40" s="312"/>
      <c r="F40" s="314"/>
      <c r="G40" s="313"/>
      <c r="H40" s="313"/>
      <c r="I40" s="313"/>
      <c r="J40" s="313"/>
      <c r="K40" s="312"/>
      <c r="L40" s="314"/>
      <c r="M40" s="312"/>
    </row>
    <row r="41" spans="1:13" ht="74.099999999999994" customHeight="1" x14ac:dyDescent="0.25">
      <c r="A41" s="1"/>
      <c r="B41" s="314"/>
      <c r="C41" s="312"/>
      <c r="D41" s="314"/>
      <c r="E41" s="312"/>
      <c r="F41" s="314"/>
      <c r="G41" s="313"/>
      <c r="H41" s="313"/>
      <c r="I41" s="313"/>
      <c r="J41" s="313"/>
      <c r="K41" s="312"/>
      <c r="L41" s="314"/>
      <c r="M41" s="312"/>
    </row>
    <row r="42" spans="1:13" ht="24.75" customHeight="1" x14ac:dyDescent="0.25">
      <c r="A42" s="1"/>
      <c r="B42" s="315"/>
      <c r="C42" s="316"/>
      <c r="D42" s="315"/>
      <c r="E42" s="316"/>
      <c r="F42" s="315"/>
      <c r="G42" s="317"/>
      <c r="H42" s="317"/>
      <c r="I42" s="317"/>
      <c r="J42" s="317"/>
      <c r="K42" s="316"/>
      <c r="L42" s="315"/>
      <c r="M42" s="316"/>
    </row>
    <row r="43" spans="1:13" ht="15" customHeight="1" x14ac:dyDescent="0.25">
      <c r="A43" s="1"/>
      <c r="B43" s="104" t="s">
        <v>519</v>
      </c>
      <c r="C43" s="318"/>
      <c r="D43" s="104" t="s">
        <v>520</v>
      </c>
      <c r="E43" s="318"/>
      <c r="F43" s="142" t="s">
        <v>494</v>
      </c>
      <c r="G43" s="118"/>
      <c r="H43" s="118"/>
      <c r="I43" s="118"/>
      <c r="J43" s="118"/>
      <c r="K43" s="119"/>
      <c r="L43" s="104" t="s">
        <v>521</v>
      </c>
      <c r="M43" s="318"/>
    </row>
    <row r="44" spans="1:13" ht="15.6" customHeight="1" x14ac:dyDescent="0.25">
      <c r="A44" s="1"/>
      <c r="B44" s="314"/>
      <c r="C44" s="312"/>
      <c r="D44" s="314"/>
      <c r="E44" s="312"/>
      <c r="F44" s="143"/>
      <c r="G44" s="144"/>
      <c r="H44" s="144"/>
      <c r="I44" s="144"/>
      <c r="J44" s="144"/>
      <c r="K44" s="145"/>
      <c r="L44" s="314"/>
      <c r="M44" s="312"/>
    </row>
    <row r="45" spans="1:13" ht="15.6" customHeight="1" x14ac:dyDescent="0.25">
      <c r="A45" s="1"/>
      <c r="B45" s="314"/>
      <c r="C45" s="312"/>
      <c r="D45" s="314"/>
      <c r="E45" s="312"/>
      <c r="F45" s="143"/>
      <c r="G45" s="144"/>
      <c r="H45" s="144"/>
      <c r="I45" s="144"/>
      <c r="J45" s="144"/>
      <c r="K45" s="145"/>
      <c r="L45" s="314"/>
      <c r="M45" s="312"/>
    </row>
    <row r="46" spans="1:13" ht="64.5" customHeight="1" x14ac:dyDescent="0.25">
      <c r="A46" s="1"/>
      <c r="B46" s="315"/>
      <c r="C46" s="316"/>
      <c r="D46" s="315"/>
      <c r="E46" s="316"/>
      <c r="F46" s="146"/>
      <c r="G46" s="147"/>
      <c r="H46" s="147"/>
      <c r="I46" s="147"/>
      <c r="J46" s="147"/>
      <c r="K46" s="148"/>
      <c r="L46" s="315"/>
      <c r="M46" s="316"/>
    </row>
    <row r="47" spans="1:13" ht="15" customHeight="1" x14ac:dyDescent="0.25">
      <c r="A47" s="1"/>
      <c r="B47" s="104" t="s">
        <v>522</v>
      </c>
      <c r="C47" s="318"/>
      <c r="D47" s="104" t="s">
        <v>523</v>
      </c>
      <c r="E47" s="318"/>
      <c r="F47" s="142" t="s">
        <v>494</v>
      </c>
      <c r="G47" s="118"/>
      <c r="H47" s="118"/>
      <c r="I47" s="118"/>
      <c r="J47" s="118"/>
      <c r="K47" s="119"/>
      <c r="L47" s="104" t="s">
        <v>521</v>
      </c>
      <c r="M47" s="318"/>
    </row>
    <row r="48" spans="1:13" x14ac:dyDescent="0.25">
      <c r="A48" s="1"/>
      <c r="B48" s="314"/>
      <c r="C48" s="312"/>
      <c r="D48" s="314"/>
      <c r="E48" s="312"/>
      <c r="F48" s="143"/>
      <c r="G48" s="144"/>
      <c r="H48" s="144"/>
      <c r="I48" s="144"/>
      <c r="J48" s="144"/>
      <c r="K48" s="145"/>
      <c r="L48" s="314"/>
      <c r="M48" s="312"/>
    </row>
    <row r="49" spans="1:13" x14ac:dyDescent="0.25">
      <c r="A49" s="1"/>
      <c r="B49" s="314"/>
      <c r="C49" s="312"/>
      <c r="D49" s="314"/>
      <c r="E49" s="312"/>
      <c r="F49" s="143"/>
      <c r="G49" s="144"/>
      <c r="H49" s="144"/>
      <c r="I49" s="144"/>
      <c r="J49" s="144"/>
      <c r="K49" s="145"/>
      <c r="L49" s="314"/>
      <c r="M49" s="312"/>
    </row>
    <row r="50" spans="1:13" ht="29.1" customHeight="1" x14ac:dyDescent="0.25">
      <c r="A50" s="1"/>
      <c r="B50" s="315"/>
      <c r="C50" s="316"/>
      <c r="D50" s="315"/>
      <c r="E50" s="316"/>
      <c r="F50" s="146"/>
      <c r="G50" s="147"/>
      <c r="H50" s="147"/>
      <c r="I50" s="147"/>
      <c r="J50" s="147"/>
      <c r="K50" s="148"/>
      <c r="L50" s="315"/>
      <c r="M50" s="316"/>
    </row>
    <row r="51" spans="1:13" ht="15" customHeight="1" x14ac:dyDescent="0.25">
      <c r="A51" s="1"/>
      <c r="B51" s="104" t="s">
        <v>524</v>
      </c>
      <c r="C51" s="318"/>
      <c r="D51" s="104" t="s">
        <v>525</v>
      </c>
      <c r="E51" s="318"/>
      <c r="F51" s="142" t="s">
        <v>494</v>
      </c>
      <c r="G51" s="118"/>
      <c r="H51" s="118"/>
      <c r="I51" s="118"/>
      <c r="J51" s="118"/>
      <c r="K51" s="119"/>
      <c r="L51" s="104"/>
      <c r="M51" s="318"/>
    </row>
    <row r="52" spans="1:13" x14ac:dyDescent="0.25">
      <c r="A52" s="1"/>
      <c r="B52" s="314"/>
      <c r="C52" s="312"/>
      <c r="D52" s="314"/>
      <c r="E52" s="312"/>
      <c r="F52" s="143"/>
      <c r="G52" s="144"/>
      <c r="H52" s="144"/>
      <c r="I52" s="144"/>
      <c r="J52" s="144"/>
      <c r="K52" s="145"/>
      <c r="L52" s="314"/>
      <c r="M52" s="312"/>
    </row>
    <row r="53" spans="1:13" ht="15.6" customHeight="1" x14ac:dyDescent="0.25">
      <c r="A53" s="1"/>
      <c r="B53" s="314"/>
      <c r="C53" s="312"/>
      <c r="D53" s="314"/>
      <c r="E53" s="312"/>
      <c r="F53" s="143"/>
      <c r="G53" s="144"/>
      <c r="H53" s="144"/>
      <c r="I53" s="144"/>
      <c r="J53" s="144"/>
      <c r="K53" s="145"/>
      <c r="L53" s="314"/>
      <c r="M53" s="312"/>
    </row>
    <row r="54" spans="1:13" ht="42.6" customHeight="1" x14ac:dyDescent="0.25">
      <c r="A54" s="1"/>
      <c r="B54" s="315"/>
      <c r="C54" s="316"/>
      <c r="D54" s="315"/>
      <c r="E54" s="316"/>
      <c r="F54" s="146"/>
      <c r="G54" s="147"/>
      <c r="H54" s="147"/>
      <c r="I54" s="147"/>
      <c r="J54" s="147"/>
      <c r="K54" s="148"/>
      <c r="L54" s="315"/>
      <c r="M54" s="316"/>
    </row>
    <row r="55" spans="1:13" ht="85.5" customHeight="1" x14ac:dyDescent="0.25">
      <c r="A55" s="1"/>
      <c r="B55" s="104" t="s">
        <v>526</v>
      </c>
      <c r="C55" s="318"/>
      <c r="D55" s="104" t="s">
        <v>527</v>
      </c>
      <c r="E55" s="318"/>
      <c r="F55" s="152" t="s">
        <v>528</v>
      </c>
      <c r="G55" s="153"/>
      <c r="H55" s="153"/>
      <c r="I55" s="153"/>
      <c r="J55" s="153"/>
      <c r="K55" s="154"/>
      <c r="L55" s="104" t="s">
        <v>529</v>
      </c>
      <c r="M55" s="318"/>
    </row>
    <row r="56" spans="1:13" ht="120.75" customHeight="1" x14ac:dyDescent="0.25">
      <c r="A56" s="1"/>
      <c r="B56" s="104" t="s">
        <v>530</v>
      </c>
      <c r="C56" s="318"/>
      <c r="D56" s="104" t="s">
        <v>531</v>
      </c>
      <c r="E56" s="318"/>
      <c r="F56" s="155" t="s">
        <v>532</v>
      </c>
      <c r="G56" s="156"/>
      <c r="H56" s="156"/>
      <c r="I56" s="156"/>
      <c r="J56" s="156"/>
      <c r="K56" s="157"/>
      <c r="L56" s="161" t="s">
        <v>533</v>
      </c>
      <c r="M56" s="162"/>
    </row>
    <row r="57" spans="1:13" ht="36.6" customHeight="1" x14ac:dyDescent="0.25">
      <c r="A57" s="1"/>
      <c r="B57" s="161" t="s">
        <v>534</v>
      </c>
      <c r="C57" s="162"/>
      <c r="D57" s="161" t="s">
        <v>535</v>
      </c>
      <c r="E57" s="162"/>
      <c r="F57" s="161" t="s">
        <v>494</v>
      </c>
      <c r="G57" s="320"/>
      <c r="H57" s="320"/>
      <c r="I57" s="320"/>
      <c r="J57" s="320"/>
      <c r="K57" s="319"/>
      <c r="L57" s="161"/>
      <c r="M57" s="162"/>
    </row>
    <row r="58" spans="1:13" ht="56.1" customHeight="1" x14ac:dyDescent="0.25">
      <c r="A58" s="1"/>
      <c r="B58" s="104" t="s">
        <v>536</v>
      </c>
      <c r="C58" s="335"/>
      <c r="D58" s="104" t="s">
        <v>537</v>
      </c>
      <c r="E58" s="335"/>
      <c r="F58" s="113" t="s">
        <v>538</v>
      </c>
      <c r="G58" s="113"/>
      <c r="H58" s="113"/>
      <c r="I58" s="113"/>
      <c r="J58" s="113"/>
      <c r="K58" s="113"/>
      <c r="L58" s="104"/>
      <c r="M58" s="335"/>
    </row>
    <row r="59" spans="1:13" ht="16.350000000000001" customHeight="1" x14ac:dyDescent="0.25">
      <c r="A59" s="1"/>
      <c r="B59" s="321" t="s">
        <v>539</v>
      </c>
      <c r="C59" s="313"/>
      <c r="D59" s="313"/>
      <c r="E59" s="313"/>
      <c r="F59" s="313"/>
      <c r="G59" s="313"/>
      <c r="H59" s="313"/>
      <c r="I59" s="313"/>
      <c r="J59" s="313"/>
      <c r="K59" s="313"/>
      <c r="L59" s="313"/>
      <c r="M59" s="313"/>
    </row>
    <row r="60" spans="1:13" ht="16.350000000000001" customHeight="1" x14ac:dyDescent="0.25">
      <c r="A60" s="1"/>
      <c r="B60" s="313"/>
      <c r="C60" s="313"/>
      <c r="D60" s="313"/>
      <c r="E60" s="313"/>
      <c r="F60" s="313"/>
      <c r="G60" s="313"/>
      <c r="H60" s="313"/>
      <c r="I60" s="313"/>
      <c r="J60" s="313"/>
      <c r="K60" s="313"/>
      <c r="L60" s="313"/>
      <c r="M60" s="313"/>
    </row>
    <row r="61" spans="1:13" ht="28.5" customHeight="1" x14ac:dyDescent="0.25">
      <c r="A61" s="1"/>
      <c r="B61" s="166" t="s">
        <v>540</v>
      </c>
      <c r="C61" s="308"/>
      <c r="D61" s="308"/>
      <c r="E61" s="308"/>
      <c r="F61" s="308"/>
      <c r="G61" s="308"/>
      <c r="H61" s="308"/>
      <c r="I61" s="308"/>
      <c r="J61" s="308"/>
      <c r="K61" s="308"/>
      <c r="L61" s="308"/>
      <c r="M61" s="308"/>
    </row>
    <row r="62" spans="1:13" ht="15.75" customHeight="1" x14ac:dyDescent="0.25">
      <c r="A62" s="1"/>
      <c r="B62" s="9"/>
      <c r="C62" s="12"/>
      <c r="D62" s="322" t="s">
        <v>541</v>
      </c>
      <c r="E62" s="323"/>
      <c r="F62" s="322" t="s">
        <v>542</v>
      </c>
      <c r="G62" s="323"/>
      <c r="H62" s="324" t="s">
        <v>119</v>
      </c>
      <c r="I62" s="296"/>
      <c r="J62" s="322" t="s">
        <v>543</v>
      </c>
      <c r="K62" s="323"/>
      <c r="L62" s="322" t="s">
        <v>74</v>
      </c>
      <c r="M62" s="323"/>
    </row>
    <row r="63" spans="1:13" ht="16.350000000000001" customHeight="1" x14ac:dyDescent="0.25">
      <c r="A63" s="1"/>
      <c r="B63" s="9"/>
      <c r="C63" s="12"/>
      <c r="D63" s="325"/>
      <c r="E63" s="326"/>
      <c r="F63" s="325"/>
      <c r="G63" s="326"/>
      <c r="H63" s="308"/>
      <c r="I63" s="292"/>
      <c r="J63" s="325"/>
      <c r="K63" s="326"/>
      <c r="L63" s="325"/>
      <c r="M63" s="326"/>
    </row>
    <row r="64" spans="1:13" ht="16.350000000000001" customHeight="1" x14ac:dyDescent="0.25">
      <c r="A64" s="1"/>
      <c r="B64" s="9"/>
      <c r="C64" s="12"/>
      <c r="D64" s="327"/>
      <c r="E64" s="328"/>
      <c r="F64" s="327"/>
      <c r="G64" s="328"/>
      <c r="H64" s="309"/>
      <c r="I64" s="295"/>
      <c r="J64" s="327"/>
      <c r="K64" s="328"/>
      <c r="L64" s="327"/>
      <c r="M64" s="328"/>
    </row>
    <row r="65" spans="1:13" ht="16.350000000000001" customHeight="1" x14ac:dyDescent="0.25">
      <c r="A65" s="1"/>
      <c r="B65" s="329" t="s">
        <v>544</v>
      </c>
      <c r="C65" s="296"/>
      <c r="D65" s="330" t="s">
        <v>52</v>
      </c>
      <c r="E65" s="292"/>
      <c r="F65" s="331" t="s">
        <v>52</v>
      </c>
      <c r="G65" s="292"/>
      <c r="H65" s="331" t="s">
        <v>52</v>
      </c>
      <c r="I65" s="292"/>
      <c r="J65" s="332"/>
      <c r="K65" s="292"/>
      <c r="L65" s="333" t="s">
        <v>52</v>
      </c>
      <c r="M65" s="334"/>
    </row>
    <row r="66" spans="1:13" ht="16.350000000000001" customHeight="1" x14ac:dyDescent="0.25">
      <c r="A66" s="1"/>
      <c r="B66" s="293"/>
      <c r="C66" s="292"/>
      <c r="D66" s="293"/>
      <c r="E66" s="292"/>
      <c r="F66" s="293"/>
      <c r="G66" s="292"/>
      <c r="H66" s="293"/>
      <c r="I66" s="292"/>
      <c r="J66" s="293"/>
      <c r="K66" s="292"/>
      <c r="L66" s="293"/>
      <c r="M66" s="292"/>
    </row>
    <row r="67" spans="1:13" ht="16.350000000000001" customHeight="1" x14ac:dyDescent="0.25">
      <c r="A67" s="1"/>
      <c r="B67" s="294"/>
      <c r="C67" s="295"/>
      <c r="D67" s="294"/>
      <c r="E67" s="295"/>
      <c r="F67" s="294"/>
      <c r="G67" s="295"/>
      <c r="H67" s="294"/>
      <c r="I67" s="295"/>
      <c r="J67" s="294"/>
      <c r="K67" s="295"/>
      <c r="L67" s="294"/>
      <c r="M67" s="295"/>
    </row>
    <row r="68" spans="1:13" ht="16.350000000000001" customHeight="1" x14ac:dyDescent="0.25">
      <c r="A68" s="1"/>
      <c r="B68" s="329" t="s">
        <v>545</v>
      </c>
      <c r="C68" s="296"/>
      <c r="D68" s="97" t="s">
        <v>546</v>
      </c>
      <c r="E68" s="296"/>
      <c r="F68" s="97" t="s">
        <v>547</v>
      </c>
      <c r="G68" s="296"/>
      <c r="H68" s="97" t="s">
        <v>548</v>
      </c>
      <c r="I68" s="296"/>
      <c r="J68" s="97" t="s">
        <v>548</v>
      </c>
      <c r="K68" s="296"/>
      <c r="L68" s="97" t="s">
        <v>549</v>
      </c>
      <c r="M68" s="296"/>
    </row>
    <row r="69" spans="1:13" ht="16.350000000000001" customHeight="1" x14ac:dyDescent="0.25">
      <c r="A69" s="1"/>
      <c r="B69" s="293"/>
      <c r="C69" s="292"/>
      <c r="D69" s="293"/>
      <c r="E69" s="292"/>
      <c r="F69" s="293"/>
      <c r="G69" s="292"/>
      <c r="H69" s="293"/>
      <c r="I69" s="292"/>
      <c r="J69" s="293"/>
      <c r="K69" s="292"/>
      <c r="L69" s="293"/>
      <c r="M69" s="292"/>
    </row>
    <row r="70" spans="1:13" ht="16.350000000000001" customHeight="1" x14ac:dyDescent="0.25">
      <c r="A70" s="1"/>
      <c r="B70" s="293"/>
      <c r="C70" s="292"/>
      <c r="D70" s="293"/>
      <c r="E70" s="292"/>
      <c r="F70" s="293"/>
      <c r="G70" s="292"/>
      <c r="H70" s="293"/>
      <c r="I70" s="292"/>
      <c r="J70" s="293"/>
      <c r="K70" s="292"/>
      <c r="L70" s="293"/>
      <c r="M70" s="292"/>
    </row>
    <row r="71" spans="1:13" ht="16.350000000000001" customHeight="1" x14ac:dyDescent="0.25">
      <c r="A71" s="1"/>
      <c r="B71" s="293"/>
      <c r="C71" s="292"/>
      <c r="D71" s="293"/>
      <c r="E71" s="292"/>
      <c r="F71" s="293"/>
      <c r="G71" s="292"/>
      <c r="H71" s="293"/>
      <c r="I71" s="292"/>
      <c r="J71" s="293"/>
      <c r="K71" s="292"/>
      <c r="L71" s="293"/>
      <c r="M71" s="292"/>
    </row>
    <row r="72" spans="1:13" ht="16.350000000000001" customHeight="1" x14ac:dyDescent="0.25">
      <c r="A72" s="1"/>
      <c r="B72" s="293"/>
      <c r="C72" s="292"/>
      <c r="D72" s="293"/>
      <c r="E72" s="292"/>
      <c r="F72" s="293"/>
      <c r="G72" s="292"/>
      <c r="H72" s="293"/>
      <c r="I72" s="292"/>
      <c r="J72" s="293"/>
      <c r="K72" s="292"/>
      <c r="L72" s="293"/>
      <c r="M72" s="292"/>
    </row>
    <row r="73" spans="1:13" ht="16.350000000000001" customHeight="1" x14ac:dyDescent="0.25">
      <c r="A73" s="1"/>
      <c r="B73" s="293"/>
      <c r="C73" s="292"/>
      <c r="D73" s="293"/>
      <c r="E73" s="292"/>
      <c r="F73" s="293"/>
      <c r="G73" s="292"/>
      <c r="H73" s="293"/>
      <c r="I73" s="292"/>
      <c r="J73" s="293"/>
      <c r="K73" s="292"/>
      <c r="L73" s="293"/>
      <c r="M73" s="292"/>
    </row>
    <row r="74" spans="1:13" ht="16.350000000000001" customHeight="1" x14ac:dyDescent="0.25">
      <c r="A74" s="1"/>
      <c r="B74" s="293"/>
      <c r="C74" s="292"/>
      <c r="D74" s="293"/>
      <c r="E74" s="292"/>
      <c r="F74" s="293"/>
      <c r="G74" s="292"/>
      <c r="H74" s="293"/>
      <c r="I74" s="292"/>
      <c r="J74" s="293"/>
      <c r="K74" s="292"/>
      <c r="L74" s="293"/>
      <c r="M74" s="292"/>
    </row>
    <row r="75" spans="1:13" ht="16.350000000000001" customHeight="1" x14ac:dyDescent="0.25">
      <c r="A75" s="1"/>
      <c r="B75" s="293"/>
      <c r="C75" s="292"/>
      <c r="D75" s="293"/>
      <c r="E75" s="292"/>
      <c r="F75" s="293"/>
      <c r="G75" s="292"/>
      <c r="H75" s="293"/>
      <c r="I75" s="292"/>
      <c r="J75" s="293"/>
      <c r="K75" s="292"/>
      <c r="L75" s="293"/>
      <c r="M75" s="292"/>
    </row>
    <row r="76" spans="1:13" ht="16.350000000000001" customHeight="1" x14ac:dyDescent="0.25">
      <c r="A76" s="1"/>
      <c r="B76" s="293"/>
      <c r="C76" s="292"/>
      <c r="D76" s="293"/>
      <c r="E76" s="292"/>
      <c r="F76" s="293"/>
      <c r="G76" s="292"/>
      <c r="H76" s="293"/>
      <c r="I76" s="292"/>
      <c r="J76" s="293"/>
      <c r="K76" s="292"/>
      <c r="L76" s="293"/>
      <c r="M76" s="292"/>
    </row>
    <row r="77" spans="1:13" ht="16.350000000000001" customHeight="1" x14ac:dyDescent="0.25">
      <c r="A77" s="1"/>
      <c r="B77" s="293"/>
      <c r="C77" s="292"/>
      <c r="D77" s="293"/>
      <c r="E77" s="292"/>
      <c r="F77" s="293"/>
      <c r="G77" s="292"/>
      <c r="H77" s="293"/>
      <c r="I77" s="292"/>
      <c r="J77" s="293"/>
      <c r="K77" s="292"/>
      <c r="L77" s="293"/>
      <c r="M77" s="292"/>
    </row>
    <row r="78" spans="1:13" ht="16.350000000000001" customHeight="1" x14ac:dyDescent="0.25">
      <c r="A78" s="1"/>
      <c r="B78" s="293"/>
      <c r="C78" s="292"/>
      <c r="D78" s="293"/>
      <c r="E78" s="292"/>
      <c r="F78" s="293"/>
      <c r="G78" s="292"/>
      <c r="H78" s="293"/>
      <c r="I78" s="292"/>
      <c r="J78" s="293"/>
      <c r="K78" s="292"/>
      <c r="L78" s="293"/>
      <c r="M78" s="292"/>
    </row>
    <row r="79" spans="1:13" ht="16.350000000000001" customHeight="1" x14ac:dyDescent="0.25">
      <c r="A79" s="1"/>
      <c r="B79" s="293"/>
      <c r="C79" s="292"/>
      <c r="D79" s="293"/>
      <c r="E79" s="292"/>
      <c r="F79" s="293"/>
      <c r="G79" s="292"/>
      <c r="H79" s="293"/>
      <c r="I79" s="292"/>
      <c r="J79" s="293"/>
      <c r="K79" s="292"/>
      <c r="L79" s="293"/>
      <c r="M79" s="292"/>
    </row>
    <row r="80" spans="1:13" ht="16.350000000000001" customHeight="1" x14ac:dyDescent="0.25">
      <c r="A80" s="1"/>
      <c r="B80" s="293"/>
      <c r="C80" s="292"/>
      <c r="D80" s="293"/>
      <c r="E80" s="292"/>
      <c r="F80" s="293"/>
      <c r="G80" s="292"/>
      <c r="H80" s="293"/>
      <c r="I80" s="292"/>
      <c r="J80" s="293"/>
      <c r="K80" s="292"/>
      <c r="L80" s="293"/>
      <c r="M80" s="292"/>
    </row>
    <row r="81" spans="1:13" ht="16.350000000000001" customHeight="1" x14ac:dyDescent="0.25">
      <c r="A81" s="1"/>
      <c r="B81" s="293"/>
      <c r="C81" s="292"/>
      <c r="D81" s="293"/>
      <c r="E81" s="292"/>
      <c r="F81" s="293"/>
      <c r="G81" s="292"/>
      <c r="H81" s="293"/>
      <c r="I81" s="292"/>
      <c r="J81" s="293"/>
      <c r="K81" s="292"/>
      <c r="L81" s="293"/>
      <c r="M81" s="292"/>
    </row>
    <row r="82" spans="1:13" ht="16.350000000000001" customHeight="1" x14ac:dyDescent="0.25">
      <c r="A82" s="1"/>
      <c r="B82" s="293"/>
      <c r="C82" s="292"/>
      <c r="D82" s="293"/>
      <c r="E82" s="292"/>
      <c r="F82" s="293"/>
      <c r="G82" s="292"/>
      <c r="H82" s="293"/>
      <c r="I82" s="292"/>
      <c r="J82" s="293"/>
      <c r="K82" s="292"/>
      <c r="L82" s="293"/>
      <c r="M82" s="292"/>
    </row>
    <row r="83" spans="1:13" ht="16.350000000000001" customHeight="1" x14ac:dyDescent="0.25">
      <c r="A83" s="1"/>
      <c r="B83" s="293"/>
      <c r="C83" s="292"/>
      <c r="D83" s="293"/>
      <c r="E83" s="292"/>
      <c r="F83" s="293"/>
      <c r="G83" s="292"/>
      <c r="H83" s="293"/>
      <c r="I83" s="292"/>
      <c r="J83" s="293"/>
      <c r="K83" s="292"/>
      <c r="L83" s="293"/>
      <c r="M83" s="292"/>
    </row>
    <row r="84" spans="1:13" ht="16.350000000000001" customHeight="1" x14ac:dyDescent="0.25">
      <c r="A84" s="1"/>
      <c r="B84" s="294"/>
      <c r="C84" s="295"/>
      <c r="D84" s="294"/>
      <c r="E84" s="295"/>
      <c r="F84" s="294"/>
      <c r="G84" s="295"/>
      <c r="H84" s="294"/>
      <c r="I84" s="295"/>
      <c r="J84" s="294"/>
      <c r="K84" s="295"/>
      <c r="L84" s="294"/>
      <c r="M84" s="295"/>
    </row>
    <row r="85" spans="1:13" ht="20.100000000000001" customHeight="1" x14ac:dyDescent="0.25">
      <c r="A85" s="1"/>
      <c r="B85" s="136" t="s">
        <v>550</v>
      </c>
      <c r="C85" s="91"/>
      <c r="D85" s="91"/>
      <c r="E85" s="91"/>
      <c r="F85" s="91"/>
      <c r="G85" s="91"/>
      <c r="H85" s="91"/>
      <c r="I85" s="91"/>
      <c r="J85" s="91"/>
      <c r="K85" s="91"/>
      <c r="L85" s="91"/>
      <c r="M85" s="91"/>
    </row>
    <row r="86" spans="1:13" ht="20.100000000000001" customHeight="1" x14ac:dyDescent="0.25">
      <c r="A86" s="1"/>
      <c r="B86" s="91"/>
      <c r="C86" s="91"/>
      <c r="D86" s="91"/>
      <c r="E86" s="91"/>
      <c r="F86" s="91"/>
      <c r="G86" s="91"/>
      <c r="H86" s="91"/>
      <c r="I86" s="91"/>
      <c r="J86" s="91"/>
      <c r="K86" s="91"/>
      <c r="L86" s="91"/>
      <c r="M86" s="91"/>
    </row>
    <row r="87" spans="1:13" ht="20.100000000000001" customHeight="1" x14ac:dyDescent="0.25">
      <c r="A87" s="1"/>
      <c r="B87" s="91"/>
      <c r="C87" s="91"/>
      <c r="D87" s="91"/>
      <c r="E87" s="91"/>
      <c r="F87" s="91"/>
      <c r="G87" s="91"/>
      <c r="H87" s="91"/>
      <c r="I87" s="91"/>
      <c r="J87" s="91"/>
      <c r="K87" s="91"/>
      <c r="L87" s="91"/>
      <c r="M87" s="91"/>
    </row>
    <row r="88" spans="1:13" ht="20.100000000000001" customHeight="1" x14ac:dyDescent="0.25">
      <c r="A88" s="1"/>
      <c r="B88" s="91"/>
      <c r="C88" s="91"/>
      <c r="D88" s="91"/>
      <c r="E88" s="91"/>
      <c r="F88" s="91"/>
      <c r="G88" s="91"/>
      <c r="H88" s="91"/>
      <c r="I88" s="91"/>
      <c r="J88" s="91"/>
      <c r="K88" s="91"/>
      <c r="L88" s="91"/>
      <c r="M88" s="91"/>
    </row>
    <row r="89" spans="1:13" ht="20.100000000000001" customHeight="1" x14ac:dyDescent="0.25">
      <c r="A89" s="1"/>
      <c r="B89" s="91"/>
      <c r="C89" s="91"/>
      <c r="D89" s="91"/>
      <c r="E89" s="91"/>
      <c r="F89" s="91"/>
      <c r="G89" s="91"/>
      <c r="H89" s="91"/>
      <c r="I89" s="91"/>
      <c r="J89" s="91"/>
      <c r="K89" s="91"/>
      <c r="L89" s="91"/>
      <c r="M89" s="91"/>
    </row>
    <row r="90" spans="1:13" ht="22.35" customHeight="1" x14ac:dyDescent="0.25">
      <c r="A90" s="1"/>
      <c r="B90" s="91"/>
      <c r="C90" s="91"/>
      <c r="D90" s="91"/>
      <c r="E90" s="91"/>
      <c r="F90" s="91"/>
      <c r="G90" s="91"/>
      <c r="H90" s="91"/>
      <c r="I90" s="91"/>
      <c r="J90" s="91"/>
      <c r="K90" s="91"/>
      <c r="L90" s="91"/>
      <c r="M90" s="91"/>
    </row>
    <row r="91" spans="1:13" ht="15" customHeight="1" x14ac:dyDescent="0.25">
      <c r="A91" s="1"/>
      <c r="B91" s="7"/>
      <c r="C91" s="7"/>
      <c r="D91" s="7"/>
      <c r="E91" s="7"/>
      <c r="F91" s="7"/>
      <c r="G91" s="7"/>
      <c r="H91" s="7"/>
      <c r="I91" s="7"/>
      <c r="J91" s="7"/>
      <c r="K91" s="7"/>
      <c r="L91" s="7"/>
      <c r="M91" s="7"/>
    </row>
    <row r="92" spans="1:13" ht="15" customHeight="1" x14ac:dyDescent="0.25"/>
    <row r="93" spans="1:13" ht="15" customHeight="1" x14ac:dyDescent="0.25"/>
    <row r="94" spans="1:13" ht="15" customHeight="1" x14ac:dyDescent="0.25"/>
    <row r="95" spans="1:13" ht="15" customHeight="1" x14ac:dyDescent="0.25"/>
  </sheetData>
  <sheetProtection sheet="1" objects="1" scenarios="1" formatColumns="0" formatRows="0"/>
  <mergeCells count="92">
    <mergeCell ref="F8:K11"/>
    <mergeCell ref="F20:K23"/>
    <mergeCell ref="F25:K28"/>
    <mergeCell ref="D62:E64"/>
    <mergeCell ref="B7:M7"/>
    <mergeCell ref="B20:C23"/>
    <mergeCell ref="D20:E23"/>
    <mergeCell ref="L47:M50"/>
    <mergeCell ref="B12:C15"/>
    <mergeCell ref="L12:M15"/>
    <mergeCell ref="B38:M38"/>
    <mergeCell ref="L34:M37"/>
    <mergeCell ref="D34:E37"/>
    <mergeCell ref="L62:M64"/>
    <mergeCell ref="D39:E42"/>
    <mergeCell ref="L39:M42"/>
    <mergeCell ref="F68:G84"/>
    <mergeCell ref="B57:C57"/>
    <mergeCell ref="J65:K67"/>
    <mergeCell ref="F65:G67"/>
    <mergeCell ref="H65:I67"/>
    <mergeCell ref="J68:K84"/>
    <mergeCell ref="B1:M2"/>
    <mergeCell ref="B43:C46"/>
    <mergeCell ref="L43:M46"/>
    <mergeCell ref="L30:M33"/>
    <mergeCell ref="D16:E19"/>
    <mergeCell ref="B5:C6"/>
    <mergeCell ref="D5:E6"/>
    <mergeCell ref="F5:K6"/>
    <mergeCell ref="D43:E46"/>
    <mergeCell ref="B3:M3"/>
    <mergeCell ref="L25:M28"/>
    <mergeCell ref="B8:C11"/>
    <mergeCell ref="L5:M6"/>
    <mergeCell ref="L8:M11"/>
    <mergeCell ref="F43:K46"/>
    <mergeCell ref="B39:C42"/>
    <mergeCell ref="D8:E11"/>
    <mergeCell ref="F30:K33"/>
    <mergeCell ref="D12:E15"/>
    <mergeCell ref="B30:C33"/>
    <mergeCell ref="F62:G64"/>
    <mergeCell ref="D25:E28"/>
    <mergeCell ref="D47:E50"/>
    <mergeCell ref="D57:E57"/>
    <mergeCell ref="F57:J57"/>
    <mergeCell ref="B47:C50"/>
    <mergeCell ref="F58:K58"/>
    <mergeCell ref="B34:C37"/>
    <mergeCell ref="H62:I64"/>
    <mergeCell ref="B61:M61"/>
    <mergeCell ref="F47:K50"/>
    <mergeCell ref="B51:C54"/>
    <mergeCell ref="F12:K15"/>
    <mergeCell ref="F51:K54"/>
    <mergeCell ref="F34:K37"/>
    <mergeCell ref="L56:M56"/>
    <mergeCell ref="B24:M24"/>
    <mergeCell ref="L16:M19"/>
    <mergeCell ref="B16:C19"/>
    <mergeCell ref="D51:E54"/>
    <mergeCell ref="F56:K56"/>
    <mergeCell ref="F16:K19"/>
    <mergeCell ref="B58:C58"/>
    <mergeCell ref="D58:E58"/>
    <mergeCell ref="L58:M58"/>
    <mergeCell ref="D29:E29"/>
    <mergeCell ref="B25:C29"/>
    <mergeCell ref="F55:K55"/>
    <mergeCell ref="L55:M55"/>
    <mergeCell ref="B56:C56"/>
    <mergeCell ref="D56:E56"/>
    <mergeCell ref="L57:M57"/>
    <mergeCell ref="F29:J29"/>
    <mergeCell ref="L29:M29"/>
    <mergeCell ref="L68:M84"/>
    <mergeCell ref="L20:M23"/>
    <mergeCell ref="D30:E33"/>
    <mergeCell ref="B85:M90"/>
    <mergeCell ref="L51:M54"/>
    <mergeCell ref="B55:C55"/>
    <mergeCell ref="D55:E55"/>
    <mergeCell ref="L65:M67"/>
    <mergeCell ref="H68:I84"/>
    <mergeCell ref="B59:M60"/>
    <mergeCell ref="F39:K42"/>
    <mergeCell ref="B68:C84"/>
    <mergeCell ref="D68:E84"/>
    <mergeCell ref="B65:C67"/>
    <mergeCell ref="J62:K64"/>
    <mergeCell ref="D65:E67"/>
  </mergeCells>
  <phoneticPr fontId="59" type="noConversion"/>
  <dataValidations count="1">
    <dataValidation type="list" allowBlank="1" showInputMessage="1" showErrorMessage="1" prompt="Select Rating" sqref="D65:I67 J65 L65" xr:uid="{00000000-0002-0000-0700-000000000000}">
      <formula1>"Highly Satisfactory (HS), Satisfactory (S), Moderately Satisfactory (MS), Moderately Unsatisfactory (MU), Unsatisfactory (U), Highly Unsatisfactory (HU), Not Rated"</formula1>
    </dataValidation>
  </dataValidations>
  <pageMargins left="0.23622047244094491" right="0.23622047244094491" top="0.74803149606299213" bottom="0.74803149606299213" header="0.31496062992125984" footer="0.31496062992125984"/>
  <pageSetup paperSize="5" scale="92" orientation="landscape" r:id="rId1"/>
  <rowBreaks count="4" manualBreakCount="4">
    <brk id="24" max="16383" man="1"/>
    <brk id="46" max="16383" man="1"/>
    <brk id="56" max="16383" man="1"/>
    <brk id="8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3" tint="0.499984740745262"/>
  </sheetPr>
  <dimension ref="A2:L45"/>
  <sheetViews>
    <sheetView showGridLines="0" view="pageBreakPreview" zoomScale="109" zoomScaleNormal="100" zoomScaleSheetLayoutView="109" workbookViewId="0">
      <selection activeCell="S25" sqref="S25"/>
    </sheetView>
  </sheetViews>
  <sheetFormatPr defaultColWidth="8.7109375" defaultRowHeight="12" x14ac:dyDescent="0.2"/>
  <cols>
    <col min="1" max="1" width="1.7109375" style="1" customWidth="1"/>
    <col min="2" max="6" width="8.7109375" style="1" customWidth="1"/>
    <col min="7" max="7" width="7.7109375" style="1" customWidth="1"/>
    <col min="8" max="12" width="8.7109375" style="1" customWidth="1"/>
    <col min="13" max="16384" width="8.7109375" style="1"/>
  </cols>
  <sheetData>
    <row r="2" spans="2:12" ht="26.1" customHeight="1" x14ac:dyDescent="0.2">
      <c r="B2" s="167" t="s">
        <v>551</v>
      </c>
      <c r="C2" s="182"/>
      <c r="D2" s="182"/>
      <c r="E2" s="182"/>
      <c r="F2" s="182"/>
      <c r="G2" s="182"/>
      <c r="H2" s="182"/>
      <c r="I2" s="182"/>
      <c r="J2" s="182"/>
      <c r="K2" s="182"/>
      <c r="L2" s="182"/>
    </row>
    <row r="3" spans="2:12" ht="19.350000000000001" customHeight="1" x14ac:dyDescent="0.2">
      <c r="B3" s="336" t="s">
        <v>552</v>
      </c>
      <c r="C3" s="337"/>
      <c r="D3" s="337"/>
      <c r="E3" s="337"/>
      <c r="F3" s="337"/>
      <c r="G3" s="337"/>
      <c r="H3" s="337"/>
      <c r="I3" s="337"/>
      <c r="J3" s="337"/>
      <c r="K3" s="337"/>
      <c r="L3" s="338"/>
    </row>
    <row r="4" spans="2:12" ht="22.35" customHeight="1" x14ac:dyDescent="0.2">
      <c r="B4" s="339"/>
      <c r="C4" s="340"/>
      <c r="D4" s="340"/>
      <c r="E4" s="340"/>
      <c r="F4" s="340"/>
      <c r="G4" s="340"/>
      <c r="H4" s="340"/>
      <c r="I4" s="340"/>
      <c r="J4" s="340"/>
      <c r="K4" s="340"/>
      <c r="L4" s="341"/>
    </row>
    <row r="5" spans="2:12" ht="15.6" customHeight="1" x14ac:dyDescent="0.2">
      <c r="B5" s="191" t="s">
        <v>553</v>
      </c>
      <c r="C5" s="192"/>
      <c r="D5" s="192"/>
      <c r="E5" s="192"/>
      <c r="F5" s="192"/>
      <c r="G5" s="192"/>
      <c r="H5" s="192"/>
      <c r="I5" s="192"/>
      <c r="J5" s="192"/>
      <c r="K5" s="192"/>
      <c r="L5" s="193"/>
    </row>
    <row r="6" spans="2:12" ht="21" customHeight="1" x14ac:dyDescent="0.2">
      <c r="B6" s="194"/>
      <c r="C6" s="144"/>
      <c r="D6" s="144"/>
      <c r="E6" s="144"/>
      <c r="F6" s="144"/>
      <c r="G6" s="144"/>
      <c r="H6" s="144"/>
      <c r="I6" s="144"/>
      <c r="J6" s="144"/>
      <c r="K6" s="144"/>
      <c r="L6" s="195"/>
    </row>
    <row r="7" spans="2:12" ht="21" customHeight="1" x14ac:dyDescent="0.2">
      <c r="B7" s="194"/>
      <c r="C7" s="144"/>
      <c r="D7" s="144"/>
      <c r="E7" s="144"/>
      <c r="F7" s="144"/>
      <c r="G7" s="144"/>
      <c r="H7" s="144"/>
      <c r="I7" s="144"/>
      <c r="J7" s="144"/>
      <c r="K7" s="144"/>
      <c r="L7" s="195"/>
    </row>
    <row r="8" spans="2:12" ht="21" customHeight="1" x14ac:dyDescent="0.2">
      <c r="B8" s="194"/>
      <c r="C8" s="144"/>
      <c r="D8" s="144"/>
      <c r="E8" s="144"/>
      <c r="F8" s="144"/>
      <c r="G8" s="144"/>
      <c r="H8" s="144"/>
      <c r="I8" s="144"/>
      <c r="J8" s="144"/>
      <c r="K8" s="144"/>
      <c r="L8" s="195"/>
    </row>
    <row r="9" spans="2:12" ht="21" customHeight="1" x14ac:dyDescent="0.2">
      <c r="B9" s="194"/>
      <c r="C9" s="144"/>
      <c r="D9" s="144"/>
      <c r="E9" s="144"/>
      <c r="F9" s="144"/>
      <c r="G9" s="144"/>
      <c r="H9" s="144"/>
      <c r="I9" s="144"/>
      <c r="J9" s="144"/>
      <c r="K9" s="144"/>
      <c r="L9" s="195"/>
    </row>
    <row r="10" spans="2:12" ht="21" customHeight="1" x14ac:dyDescent="0.2">
      <c r="B10" s="194"/>
      <c r="C10" s="144"/>
      <c r="D10" s="144"/>
      <c r="E10" s="144"/>
      <c r="F10" s="144"/>
      <c r="G10" s="144"/>
      <c r="H10" s="144"/>
      <c r="I10" s="144"/>
      <c r="J10" s="144"/>
      <c r="K10" s="144"/>
      <c r="L10" s="195"/>
    </row>
    <row r="11" spans="2:12" ht="21" customHeight="1" x14ac:dyDescent="0.2">
      <c r="B11" s="194"/>
      <c r="C11" s="144"/>
      <c r="D11" s="144"/>
      <c r="E11" s="144"/>
      <c r="F11" s="144"/>
      <c r="G11" s="144"/>
      <c r="H11" s="144"/>
      <c r="I11" s="144"/>
      <c r="J11" s="144"/>
      <c r="K11" s="144"/>
      <c r="L11" s="195"/>
    </row>
    <row r="12" spans="2:12" ht="21" customHeight="1" x14ac:dyDescent="0.2">
      <c r="B12" s="194"/>
      <c r="C12" s="144"/>
      <c r="D12" s="144"/>
      <c r="E12" s="144"/>
      <c r="F12" s="144"/>
      <c r="G12" s="144"/>
      <c r="H12" s="144"/>
      <c r="I12" s="144"/>
      <c r="J12" s="144"/>
      <c r="K12" s="144"/>
      <c r="L12" s="195"/>
    </row>
    <row r="13" spans="2:12" ht="21" customHeight="1" x14ac:dyDescent="0.2">
      <c r="B13" s="194"/>
      <c r="C13" s="144"/>
      <c r="D13" s="144"/>
      <c r="E13" s="144"/>
      <c r="F13" s="144"/>
      <c r="G13" s="144"/>
      <c r="H13" s="144"/>
      <c r="I13" s="144"/>
      <c r="J13" s="144"/>
      <c r="K13" s="144"/>
      <c r="L13" s="195"/>
    </row>
    <row r="14" spans="2:12" ht="21" customHeight="1" x14ac:dyDescent="0.2">
      <c r="B14" s="194"/>
      <c r="C14" s="144"/>
      <c r="D14" s="144"/>
      <c r="E14" s="144"/>
      <c r="F14" s="144"/>
      <c r="G14" s="144"/>
      <c r="H14" s="144"/>
      <c r="I14" s="144"/>
      <c r="J14" s="144"/>
      <c r="K14" s="144"/>
      <c r="L14" s="195"/>
    </row>
    <row r="15" spans="2:12" ht="132" customHeight="1" x14ac:dyDescent="0.2">
      <c r="B15" s="196"/>
      <c r="C15" s="197"/>
      <c r="D15" s="197"/>
      <c r="E15" s="197"/>
      <c r="F15" s="197"/>
      <c r="G15" s="197"/>
      <c r="H15" s="197"/>
      <c r="I15" s="197"/>
      <c r="J15" s="197"/>
      <c r="K15" s="197"/>
      <c r="L15" s="198"/>
    </row>
    <row r="16" spans="2:12" ht="21" customHeight="1" x14ac:dyDescent="0.2"/>
    <row r="17" spans="1:12" ht="15" customHeight="1" x14ac:dyDescent="0.2">
      <c r="B17" s="342" t="s">
        <v>554</v>
      </c>
      <c r="C17" s="343"/>
      <c r="D17" s="343"/>
      <c r="E17" s="343"/>
      <c r="F17" s="343"/>
      <c r="G17" s="343"/>
      <c r="H17" s="343"/>
      <c r="I17" s="343"/>
      <c r="J17" s="343"/>
      <c r="K17" s="343"/>
      <c r="L17" s="344"/>
    </row>
    <row r="18" spans="1:12" ht="21" customHeight="1" x14ac:dyDescent="0.2">
      <c r="B18" s="345"/>
      <c r="C18" s="346"/>
      <c r="D18" s="346"/>
      <c r="E18" s="346"/>
      <c r="F18" s="346"/>
      <c r="G18" s="346"/>
      <c r="H18" s="346"/>
      <c r="I18" s="346"/>
      <c r="J18" s="346"/>
      <c r="K18" s="346"/>
      <c r="L18" s="347"/>
    </row>
    <row r="19" spans="1:12" ht="21" customHeight="1" x14ac:dyDescent="0.2">
      <c r="B19" s="191" t="s">
        <v>555</v>
      </c>
      <c r="C19" s="192"/>
      <c r="D19" s="192"/>
      <c r="E19" s="192"/>
      <c r="F19" s="192"/>
      <c r="G19" s="192"/>
      <c r="H19" s="192"/>
      <c r="I19" s="192"/>
      <c r="J19" s="192"/>
      <c r="K19" s="192"/>
      <c r="L19" s="193"/>
    </row>
    <row r="20" spans="1:12" ht="21" customHeight="1" x14ac:dyDescent="0.2">
      <c r="B20" s="194"/>
      <c r="C20" s="144"/>
      <c r="D20" s="144"/>
      <c r="E20" s="144"/>
      <c r="F20" s="144"/>
      <c r="G20" s="144"/>
      <c r="H20" s="144"/>
      <c r="I20" s="144"/>
      <c r="J20" s="144"/>
      <c r="K20" s="144"/>
      <c r="L20" s="195"/>
    </row>
    <row r="21" spans="1:12" ht="21" customHeight="1" x14ac:dyDescent="0.2">
      <c r="B21" s="194"/>
      <c r="C21" s="144"/>
      <c r="D21" s="144"/>
      <c r="E21" s="144"/>
      <c r="F21" s="144"/>
      <c r="G21" s="144"/>
      <c r="H21" s="144"/>
      <c r="I21" s="144"/>
      <c r="J21" s="144"/>
      <c r="K21" s="144"/>
      <c r="L21" s="195"/>
    </row>
    <row r="22" spans="1:12" ht="21" customHeight="1" x14ac:dyDescent="0.2">
      <c r="B22" s="194"/>
      <c r="C22" s="144"/>
      <c r="D22" s="144"/>
      <c r="E22" s="144"/>
      <c r="F22" s="144"/>
      <c r="G22" s="144"/>
      <c r="H22" s="144"/>
      <c r="I22" s="144"/>
      <c r="J22" s="144"/>
      <c r="K22" s="144"/>
      <c r="L22" s="195"/>
    </row>
    <row r="23" spans="1:12" ht="21" customHeight="1" x14ac:dyDescent="0.2">
      <c r="B23" s="194"/>
      <c r="C23" s="144"/>
      <c r="D23" s="144"/>
      <c r="E23" s="144"/>
      <c r="F23" s="144"/>
      <c r="G23" s="144"/>
      <c r="H23" s="144"/>
      <c r="I23" s="144"/>
      <c r="J23" s="144"/>
      <c r="K23" s="144"/>
      <c r="L23" s="195"/>
    </row>
    <row r="24" spans="1:12" ht="185.25" customHeight="1" x14ac:dyDescent="0.2">
      <c r="B24" s="194"/>
      <c r="C24" s="144"/>
      <c r="D24" s="144"/>
      <c r="E24" s="144"/>
      <c r="F24" s="144"/>
      <c r="G24" s="144"/>
      <c r="H24" s="144"/>
      <c r="I24" s="144"/>
      <c r="J24" s="144"/>
      <c r="K24" s="144"/>
      <c r="L24" s="195"/>
    </row>
    <row r="25" spans="1:12" ht="72.75" customHeight="1" x14ac:dyDescent="0.2">
      <c r="B25" s="75"/>
      <c r="C25" s="76"/>
      <c r="D25" s="76"/>
      <c r="E25" s="76"/>
      <c r="F25" s="76"/>
      <c r="G25" s="76"/>
      <c r="H25" s="76"/>
      <c r="I25" s="76"/>
      <c r="J25" s="76"/>
      <c r="K25" s="76"/>
      <c r="L25" s="77"/>
    </row>
    <row r="26" spans="1:12" ht="21" customHeight="1" x14ac:dyDescent="0.25">
      <c r="B26" s="181" t="s">
        <v>556</v>
      </c>
      <c r="C26" s="182"/>
      <c r="D26" s="182"/>
      <c r="E26" s="182"/>
      <c r="F26" s="182"/>
      <c r="G26" s="182"/>
      <c r="H26" s="182"/>
      <c r="I26" s="182"/>
      <c r="J26" s="182"/>
      <c r="K26" s="182"/>
      <c r="L26" s="182"/>
    </row>
    <row r="27" spans="1:12" ht="21" customHeight="1" x14ac:dyDescent="0.2"/>
    <row r="28" spans="1:12" ht="49.5" customHeight="1" x14ac:dyDescent="0.2">
      <c r="A28" s="12"/>
      <c r="B28" s="190" t="s">
        <v>557</v>
      </c>
      <c r="C28" s="98"/>
      <c r="D28" s="98"/>
      <c r="E28" s="99"/>
      <c r="F28" s="163" t="s">
        <v>558</v>
      </c>
      <c r="G28" s="164"/>
      <c r="H28" s="164"/>
      <c r="I28" s="164"/>
      <c r="J28" s="164"/>
      <c r="K28" s="164"/>
      <c r="L28" s="165"/>
    </row>
    <row r="29" spans="1:12" ht="42" customHeight="1" x14ac:dyDescent="0.2">
      <c r="A29" s="12"/>
      <c r="B29" s="128"/>
      <c r="C29" s="182"/>
      <c r="D29" s="182"/>
      <c r="E29" s="129"/>
      <c r="F29" s="199"/>
      <c r="G29" s="200"/>
      <c r="H29" s="200"/>
      <c r="I29" s="200"/>
      <c r="J29" s="200"/>
      <c r="K29" s="200"/>
      <c r="L29" s="201"/>
    </row>
    <row r="30" spans="1:12" ht="33.75" customHeight="1" x14ac:dyDescent="0.2">
      <c r="A30" s="12"/>
      <c r="B30" s="100"/>
      <c r="C30" s="101"/>
      <c r="D30" s="101"/>
      <c r="E30" s="102"/>
      <c r="F30" s="202"/>
      <c r="G30" s="203"/>
      <c r="H30" s="203"/>
      <c r="I30" s="203"/>
      <c r="J30" s="203"/>
      <c r="K30" s="203"/>
      <c r="L30" s="204"/>
    </row>
    <row r="31" spans="1:12" ht="21" customHeight="1" x14ac:dyDescent="0.25">
      <c r="B31" s="183" t="s">
        <v>559</v>
      </c>
      <c r="C31" s="98"/>
      <c r="D31" s="98"/>
      <c r="E31" s="99"/>
      <c r="F31" s="184" t="s">
        <v>560</v>
      </c>
      <c r="G31" s="185"/>
      <c r="H31" s="185"/>
      <c r="I31" s="185"/>
      <c r="J31" s="185"/>
      <c r="K31" s="185"/>
      <c r="L31" s="34"/>
    </row>
    <row r="32" spans="1:12" ht="21" customHeight="1" x14ac:dyDescent="0.25">
      <c r="B32" s="128"/>
      <c r="C32" s="182"/>
      <c r="D32" s="182"/>
      <c r="E32" s="129"/>
      <c r="F32" s="186"/>
      <c r="G32" s="187"/>
      <c r="H32" s="187"/>
      <c r="I32" s="187"/>
      <c r="J32" s="187"/>
      <c r="K32" s="187"/>
      <c r="L32" s="35"/>
    </row>
    <row r="33" spans="2:12" ht="35.25" customHeight="1" x14ac:dyDescent="0.25">
      <c r="B33" s="128"/>
      <c r="C33" s="182"/>
      <c r="D33" s="182"/>
      <c r="E33" s="129"/>
      <c r="F33" s="186"/>
      <c r="G33" s="187"/>
      <c r="H33" s="187"/>
      <c r="I33" s="187"/>
      <c r="J33" s="187"/>
      <c r="K33" s="187"/>
      <c r="L33" s="35"/>
    </row>
    <row r="34" spans="2:12" ht="1.35" customHeight="1" x14ac:dyDescent="0.25">
      <c r="B34" s="100"/>
      <c r="C34" s="101"/>
      <c r="D34" s="101"/>
      <c r="E34" s="102"/>
      <c r="F34" s="188"/>
      <c r="G34" s="189"/>
      <c r="H34" s="189"/>
      <c r="I34" s="189"/>
      <c r="J34" s="189"/>
      <c r="K34" s="189"/>
      <c r="L34" s="24"/>
    </row>
    <row r="35" spans="2:12" ht="15.6" customHeight="1" x14ac:dyDescent="0.2"/>
    <row r="36" spans="2:12" ht="15.6" customHeight="1" x14ac:dyDescent="0.2"/>
    <row r="37" spans="2:12" ht="15.6" customHeight="1" x14ac:dyDescent="0.2"/>
    <row r="38" spans="2:12" ht="15.6" customHeight="1" x14ac:dyDescent="0.2"/>
    <row r="39" spans="2:12" ht="15.6" customHeight="1" x14ac:dyDescent="0.2"/>
    <row r="40" spans="2:12" ht="15.6" customHeight="1" x14ac:dyDescent="0.2"/>
    <row r="41" spans="2:12" ht="15.6" customHeight="1" x14ac:dyDescent="0.2"/>
    <row r="42" spans="2:12" ht="15.6" customHeight="1" x14ac:dyDescent="0.2"/>
    <row r="43" spans="2:12" ht="15.6" customHeight="1" x14ac:dyDescent="0.2"/>
    <row r="44" spans="2:12" ht="15.6" customHeight="1" x14ac:dyDescent="0.2"/>
    <row r="45" spans="2:12" ht="15.6" customHeight="1" x14ac:dyDescent="0.2"/>
  </sheetData>
  <sheetProtection sheet="1" objects="1" scenarios="1" formatColumns="0" formatRows="0"/>
  <mergeCells count="10">
    <mergeCell ref="B26:L26"/>
    <mergeCell ref="B31:E34"/>
    <mergeCell ref="B3:L4"/>
    <mergeCell ref="B17:L18"/>
    <mergeCell ref="B2:L2"/>
    <mergeCell ref="F31:K34"/>
    <mergeCell ref="B28:E30"/>
    <mergeCell ref="B5:L15"/>
    <mergeCell ref="B19:L24"/>
    <mergeCell ref="F28:L30"/>
  </mergeCells>
  <pageMargins left="0.25" right="0.25" top="0.75" bottom="0.75" header="0.3" footer="0.3"/>
  <pageSetup paperSize="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jectTypeSubType2 xmlns="b8caa731-411c-4ce8-a2a6-5b517e250d33" xsi:nil="true"/>
    <Phase xmlns="b8caa731-411c-4ce8-a2a6-5b517e250d33">GEF - 7</Phase>
    <ProjectTitle xmlns="b8caa731-411c-4ce8-a2a6-5b517e250d33" xsi:nil="true"/>
    <ProjectTypeSubType1 xmlns="b8caa731-411c-4ce8-a2a6-5b517e250d33" xsi:nil="true"/>
    <DocClassification xmlns="b8caa731-411c-4ce8-a2a6-5b517e250d33">Public</DocClassification>
    <ProjectType xmlns="b8caa731-411c-4ce8-a2a6-5b517e250d33" xsi:nil="true"/>
    <GEFCountry xmlns="ceb00776-aa5c-4fc8-b6fe-5f035152e4b6">Mali</GEFCountry>
    <Classification xmlns="ceb00776-aa5c-4fc8-b6fe-5f035152e4b6">Public</Classification>
    <Country1 xmlns="ceb00776-aa5c-4fc8-b6fe-5f035152e4b6" xsi:nil="true"/>
    <DocPrefix xmlns="ceb00776-aa5c-4fc8-b6fe-5f035152e4b6">Project Implementation Report (PIR)</DocPrefix>
    <GEFID xmlns="ceb00776-aa5c-4fc8-b6fe-5f035152e4b6">10362</GEFID>
    <ProjectType xmlns="ceb00776-aa5c-4fc8-b6fe-5f035152e4b6">FSP</ProjectType>
    <DocCategory xmlns="b8caa731-411c-4ce8-a2a6-5b517e250d33" xsi:nil="true"/>
    <GEFProjectID xmlns="ceb00776-aa5c-4fc8-b6fe-5f035152e4b6">4057ad5c-26e1-e911-a833-000d3a365662</GEFProjectID>
    <DocActive xmlns="ceb00776-aa5c-4fc8-b6fe-5f035152e4b6">Active</DocActive>
    <DocCategory xmlns="ceb00776-aa5c-4fc8-b6fe-5f035152e4b6">M and E Document</DocCategory>
    <FocalArea xmlns="b8caa731-411c-4ce8-a2a6-5b517e250d33" xsi:nil="true"/>
    <FocalArea xmlns="ceb00776-aa5c-4fc8-b6fe-5f035152e4b6">Multi Focal Area</FocalArea>
    <ProjectStatus xmlns="b8caa731-411c-4ce8-a2a6-5b517e250d33">Under Implementation</ProjectStatus>
    <DocType xmlns="ceb00776-aa5c-4fc8-b6fe-5f035152e4b6">PIR 1</DocType>
    <ProjectTitle xmlns="ceb00776-aa5c-4fc8-b6fe-5f035152e4b6">Resilient, productive and sustainable landscapes in Mali’s Kayes Region</ProjectTitle>
    <RecordStatus xmlns="b8caa731-411c-4ce8-a2a6-5b517e250d33">Active</RecordStatus>
    <TrustFundType xmlns="ceb00776-aa5c-4fc8-b6fe-5f035152e4b6">MTF</TrustFundType>
    <TaxCatchAll xmlns="3e02667f-0271-471b-bd6e-11a2e16def1d" xsi:nil="true"/>
    <DocumentTitle xmlns="ceb00776-aa5c-4fc8-b6fe-5f035152e4b6">GEFID10362_2025PIR_FAO_Mali</DocumentTitle>
    <GEFID xmlns="b8caa731-411c-4ce8-a2a6-5b517e250d33" xsi:nil="true"/>
    <TrustFund xmlns="b8caa731-411c-4ce8-a2a6-5b517e250d33">MTF</TrustFund>
    <lcf76f155ced4ddcb4097134ff3c332f xmlns="ff57b53f-0493-42a0-86f6-b9b1333ab06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GEF Documents Content Type" ma:contentTypeID="0x01010000FE34C145B86045B63DA32DFB8FDDBE00F30692405A985C4A8B0A6D5A715BB992" ma:contentTypeVersion="28" ma:contentTypeDescription="" ma:contentTypeScope="" ma:versionID="89539d5874db385a1bce5bdad7c4460f">
  <xsd:schema xmlns:xsd="http://www.w3.org/2001/XMLSchema" xmlns:xs="http://www.w3.org/2001/XMLSchema" xmlns:p="http://schemas.microsoft.com/office/2006/metadata/properties" xmlns:ns2="ceb00776-aa5c-4fc8-b6fe-5f035152e4b6" xmlns:ns3="c7ede9f9-c657-4e65-88e7-7be717847d9e" xmlns:ns4="3e02667f-0271-471b-bd6e-11a2e16def1d" xmlns:ns5="ff57b53f-0493-42a0-86f6-b9b1333ab06d" xmlns:ns6="b8caa731-411c-4ce8-a2a6-5b517e250d33" targetNamespace="http://schemas.microsoft.com/office/2006/metadata/properties" ma:root="true" ma:fieldsID="4695750258b5d078ac10f26d822d74c8" ns2:_="" ns3:_="" ns4:_="" ns5:_="" ns6:_="">
    <xsd:import namespace="ceb00776-aa5c-4fc8-b6fe-5f035152e4b6"/>
    <xsd:import namespace="c7ede9f9-c657-4e65-88e7-7be717847d9e"/>
    <xsd:import namespace="3e02667f-0271-471b-bd6e-11a2e16def1d"/>
    <xsd:import namespace="ff57b53f-0493-42a0-86f6-b9b1333ab06d"/>
    <xsd:import namespace="b8caa731-411c-4ce8-a2a6-5b517e250d33"/>
    <xsd:element name="properties">
      <xsd:complexType>
        <xsd:sequence>
          <xsd:element name="documentManagement">
            <xsd:complexType>
              <xsd:all>
                <xsd:element ref="ns2:Classification" minOccurs="0"/>
                <xsd:element ref="ns2:Country1" minOccurs="0"/>
                <xsd:element ref="ns2:DocActive" minOccurs="0"/>
                <xsd:element ref="ns2:DocCategory" minOccurs="0"/>
                <xsd:element ref="ns2:DocPrefix" minOccurs="0"/>
                <xsd:element ref="ns2:DocType" minOccurs="0"/>
                <xsd:element ref="ns2:DocumentTitle" minOccurs="0"/>
                <xsd:element ref="ns2:FocalArea" minOccurs="0"/>
                <xsd:element ref="ns2:GEFID" minOccurs="0"/>
                <xsd:element ref="ns2:ProjectTitle" minOccurs="0"/>
                <xsd:element ref="ns2:ProjectType" minOccurs="0"/>
                <xsd:element ref="ns2:TrustFundType" minOccurs="0"/>
                <xsd:element ref="ns3:MediaServiceMetadata" minOccurs="0"/>
                <xsd:element ref="ns3:MediaServiceFastMetadata" minOccurs="0"/>
                <xsd:element ref="ns4:TaxCatchAll" minOccurs="0"/>
                <xsd:element ref="ns2:GEFCountry" minOccurs="0"/>
                <xsd:element ref="ns2:GEFProjectID" minOccurs="0"/>
                <xsd:element ref="ns5:MediaServiceAutoTags" minOccurs="0"/>
                <xsd:element ref="ns5:MediaServiceOCR" minOccurs="0"/>
                <xsd:element ref="ns6:SharedWithUsers" minOccurs="0"/>
                <xsd:element ref="ns6:SharedWithDetails" minOccurs="0"/>
                <xsd:element ref="ns5:MediaServiceDateTaken" minOccurs="0"/>
                <xsd:element ref="ns5:MediaServiceGenerationTime" minOccurs="0"/>
                <xsd:element ref="ns5:MediaServiceEventHashCode" minOccurs="0"/>
                <xsd:element ref="ns5:MediaServiceAutoKeyPoints" minOccurs="0"/>
                <xsd:element ref="ns5:MediaServiceKeyPoints" minOccurs="0"/>
                <xsd:element ref="ns5:MediaServiceLocation" minOccurs="0"/>
                <xsd:element ref="ns5:lcf76f155ced4ddcb4097134ff3c332f" minOccurs="0"/>
                <xsd:element ref="ns5:MediaLengthInSeconds" minOccurs="0"/>
                <xsd:element ref="ns5:MediaServiceObjectDetectorVersions" minOccurs="0"/>
                <xsd:element ref="ns5:MediaServiceSearchProperties" minOccurs="0"/>
                <xsd:element ref="ns6:ProjectTypeSubType1" minOccurs="0"/>
                <xsd:element ref="ns6:ProjectTypeSubType2" minOccurs="0"/>
                <xsd:element ref="ns6:DocCategory" minOccurs="0"/>
                <xsd:element ref="ns6:DocClassification" minOccurs="0"/>
                <xsd:element ref="ns6:FocalArea" minOccurs="0"/>
                <xsd:element ref="ns6:GEFID" minOccurs="0"/>
                <xsd:element ref="ns6:Phase" minOccurs="0"/>
                <xsd:element ref="ns6:ProjectStatus" minOccurs="0"/>
                <xsd:element ref="ns6:ProjectTitle" minOccurs="0"/>
                <xsd:element ref="ns6:ProjectType" minOccurs="0"/>
                <xsd:element ref="ns6:RecordStatus" minOccurs="0"/>
                <xsd:element ref="ns6:TrustF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b00776-aa5c-4fc8-b6fe-5f035152e4b6" elementFormDefault="qualified">
    <xsd:import namespace="http://schemas.microsoft.com/office/2006/documentManagement/types"/>
    <xsd:import namespace="http://schemas.microsoft.com/office/infopath/2007/PartnerControls"/>
    <xsd:element name="Classification" ma:index="8" nillable="true" ma:displayName="Classification" ma:internalName="Classification">
      <xsd:simpleType>
        <xsd:restriction base="dms:Text">
          <xsd:maxLength value="255"/>
        </xsd:restriction>
      </xsd:simpleType>
    </xsd:element>
    <xsd:element name="Country1" ma:index="9" nillable="true" ma:displayName="Country" ma:internalName="Country1">
      <xsd:simpleType>
        <xsd:restriction base="dms:Text">
          <xsd:maxLength value="255"/>
        </xsd:restriction>
      </xsd:simpleType>
    </xsd:element>
    <xsd:element name="DocActive" ma:index="10" nillable="true" ma:displayName="DocActive" ma:default="Active" ma:format="Dropdown" ma:internalName="DocActive" ma:readOnly="false">
      <xsd:simpleType>
        <xsd:restriction base="dms:Choice">
          <xsd:enumeration value="Active"/>
          <xsd:enumeration value="InActive"/>
        </xsd:restriction>
      </xsd:simpleType>
    </xsd:element>
    <xsd:element name="DocCategory" ma:index="11" nillable="true" ma:displayName="DocCategory" ma:internalName="DocCategory">
      <xsd:simpleType>
        <xsd:restriction base="dms:Text">
          <xsd:maxLength value="255"/>
        </xsd:restriction>
      </xsd:simpleType>
    </xsd:element>
    <xsd:element name="DocPrefix" ma:index="12" nillable="true" ma:displayName="DocPrefix" ma:internalName="DocPrefix">
      <xsd:simpleType>
        <xsd:restriction base="dms:Text">
          <xsd:maxLength value="255"/>
        </xsd:restriction>
      </xsd:simpleType>
    </xsd:element>
    <xsd:element name="DocType" ma:index="13" nillable="true" ma:displayName="DocType" ma:internalName="DocType">
      <xsd:simpleType>
        <xsd:restriction base="dms:Text">
          <xsd:maxLength value="255"/>
        </xsd:restriction>
      </xsd:simpleType>
    </xsd:element>
    <xsd:element name="DocumentTitle" ma:index="14" nillable="true" ma:displayName="DocumentTitle" ma:internalName="DocumentTitle">
      <xsd:simpleType>
        <xsd:restriction base="dms:Text">
          <xsd:maxLength value="255"/>
        </xsd:restriction>
      </xsd:simpleType>
    </xsd:element>
    <xsd:element name="FocalArea" ma:index="15" nillable="true" ma:displayName="FocalArea" ma:internalName="FocalArea">
      <xsd:simpleType>
        <xsd:restriction base="dms:Text">
          <xsd:maxLength value="255"/>
        </xsd:restriction>
      </xsd:simpleType>
    </xsd:element>
    <xsd:element name="GEFID" ma:index="16" nillable="true" ma:displayName="GEFID" ma:internalName="GEFID">
      <xsd:simpleType>
        <xsd:restriction base="dms:Text">
          <xsd:maxLength value="255"/>
        </xsd:restriction>
      </xsd:simpleType>
    </xsd:element>
    <xsd:element name="ProjectTitle" ma:index="17" nillable="true" ma:displayName="ProjectTitle" ma:internalName="ProjectTitle" ma:readOnly="false">
      <xsd:simpleType>
        <xsd:restriction base="dms:Note">
          <xsd:maxLength value="255"/>
        </xsd:restriction>
      </xsd:simpleType>
    </xsd:element>
    <xsd:element name="ProjectType" ma:index="18" nillable="true" ma:displayName="ProjectType" ma:internalName="ProjectType">
      <xsd:simpleType>
        <xsd:restriction base="dms:Text">
          <xsd:maxLength value="255"/>
        </xsd:restriction>
      </xsd:simpleType>
    </xsd:element>
    <xsd:element name="TrustFundType" ma:index="19" nillable="true" ma:displayName="TrustFundType" ma:internalName="TrustFundType">
      <xsd:simpleType>
        <xsd:restriction base="dms:Text">
          <xsd:maxLength value="255"/>
        </xsd:restriction>
      </xsd:simpleType>
    </xsd:element>
    <xsd:element name="GEFCountry" ma:index="23" nillable="true" ma:displayName="GEFCountry" ma:internalName="GEFCountry">
      <xsd:simpleType>
        <xsd:restriction base="dms:Text">
          <xsd:maxLength value="255"/>
        </xsd:restriction>
      </xsd:simpleType>
    </xsd:element>
    <xsd:element name="GEFProjectID" ma:index="24" nillable="true" ma:displayName="GEFProjectID" ma:internalName="GEFProject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ede9f9-c657-4e65-88e7-7be717847d9e"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a0844f6-a59b-4fa4-b58a-6bc4e72871bd}" ma:internalName="TaxCatchAll" ma:showField="CatchAllData" ma:web="ceb00776-aa5c-4fc8-b6fe-5f035152e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57b53f-0493-42a0-86f6-b9b1333ab06d" elementFormDefault="qualified">
    <xsd:import namespace="http://schemas.microsoft.com/office/2006/documentManagement/types"/>
    <xsd:import namespace="http://schemas.microsoft.com/office/infopath/2007/PartnerControls"/>
    <xsd:element name="MediaServiceAutoTags" ma:index="25" nillable="true" ma:displayName="MediaServiceAutoTags" ma:internalName="MediaServiceAutoTags" ma:readOnly="true">
      <xsd:simpleType>
        <xsd:restriction base="dms:Text"/>
      </xsd:simpleType>
    </xsd:element>
    <xsd:element name="MediaServiceOCR" ma:index="26"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LengthInSeconds" ma:index="37" nillable="true" ma:displayName="MediaLengthInSeconds" ma:hidden="true" ma:internalName="MediaLengthInSeconds" ma:readOnly="true">
      <xsd:simpleType>
        <xsd:restriction base="dms:Unknown"/>
      </xsd:simple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caa731-411c-4ce8-a2a6-5b517e250d33"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element name="ProjectTypeSubType1" ma:index="40" nillable="true" ma:displayName="ProjectTypeSubType1" ma:internalName="ProjectTypeSubType1">
      <xsd:simpleType>
        <xsd:restriction base="dms:Text">
          <xsd:maxLength value="255"/>
        </xsd:restriction>
      </xsd:simpleType>
    </xsd:element>
    <xsd:element name="ProjectTypeSubType2" ma:index="41" nillable="true" ma:displayName="ProjectTypeSubType2" ma:internalName="ProjectTypeSubType2">
      <xsd:simpleType>
        <xsd:restriction base="dms:Text">
          <xsd:maxLength value="255"/>
        </xsd:restriction>
      </xsd:simpleType>
    </xsd:element>
    <xsd:element name="DocCategory" ma:index="42" nillable="true" ma:displayName="DocCategory" ma:default="" ma:internalName="DocCategory0">
      <xsd:simpleType>
        <xsd:restriction base="dms:Text">
          <xsd:maxLength value="255"/>
        </xsd:restriction>
      </xsd:simpleType>
    </xsd:element>
    <xsd:element name="DocClassification" ma:index="43" nillable="true" ma:displayName="DocClassification" ma:default="" ma:internalName="DocClassification">
      <xsd:simpleType>
        <xsd:restriction base="dms:Text">
          <xsd:maxLength value="255"/>
        </xsd:restriction>
      </xsd:simpleType>
    </xsd:element>
    <xsd:element name="FocalArea" ma:index="44" nillable="true" ma:displayName="FocalArea" ma:default="" ma:internalName="FocalArea0">
      <xsd:simpleType>
        <xsd:restriction base="dms:Text">
          <xsd:maxLength value="255"/>
        </xsd:restriction>
      </xsd:simpleType>
    </xsd:element>
    <xsd:element name="GEFID" ma:index="45" nillable="true" ma:displayName="GEFID" ma:default="" ma:internalName="GEFID0">
      <xsd:simpleType>
        <xsd:restriction base="dms:Text">
          <xsd:maxLength value="255"/>
        </xsd:restriction>
      </xsd:simpleType>
    </xsd:element>
    <xsd:element name="Phase" ma:index="46" nillable="true" ma:displayName="Phase" ma:default="" ma:indexed="true" ma:internalName="Phase">
      <xsd:simpleType>
        <xsd:restriction base="dms:Text">
          <xsd:maxLength value="255"/>
        </xsd:restriction>
      </xsd:simpleType>
    </xsd:element>
    <xsd:element name="ProjectStatus" ma:index="47" nillable="true" ma:displayName="ProjectStatus" ma:default="" ma:internalName="ProjectStatus">
      <xsd:simpleType>
        <xsd:restriction base="dms:Text">
          <xsd:maxLength value="255"/>
        </xsd:restriction>
      </xsd:simpleType>
    </xsd:element>
    <xsd:element name="ProjectTitle" ma:index="48" nillable="true" ma:displayName="ProjectTitle" ma:default="" ma:internalName="ProjectTitle0">
      <xsd:simpleType>
        <xsd:restriction base="dms:Text">
          <xsd:maxLength value="255"/>
        </xsd:restriction>
      </xsd:simpleType>
    </xsd:element>
    <xsd:element name="ProjectType" ma:index="49" nillable="true" ma:displayName="ProjectType" ma:default="" ma:internalName="ProjectType0">
      <xsd:simpleType>
        <xsd:restriction base="dms:Text">
          <xsd:maxLength value="255"/>
        </xsd:restriction>
      </xsd:simpleType>
    </xsd:element>
    <xsd:element name="RecordStatus" ma:index="50" nillable="true" ma:displayName="RecordStatus" ma:default="Active" ma:format="Dropdown" ma:internalName="RecordStatus">
      <xsd:simpleType>
        <xsd:restriction base="dms:Choice">
          <xsd:enumeration value="Active"/>
          <xsd:enumeration value="InActive"/>
        </xsd:restriction>
      </xsd:simpleType>
    </xsd:element>
    <xsd:element name="TrustFund" ma:index="51" nillable="true" ma:displayName="TrustFund" ma:default="" ma:internalName="TrustFun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D46B98-CF4D-4DE6-8402-4D5FE2F64E82}">
  <ds:schemaRefs>
    <ds:schemaRef ds:uri="http://schemas.microsoft.com/sharepoint/v3/contenttype/forms"/>
  </ds:schemaRefs>
</ds:datastoreItem>
</file>

<file path=customXml/itemProps2.xml><?xml version="1.0" encoding="utf-8"?>
<ds:datastoreItem xmlns:ds="http://schemas.openxmlformats.org/officeDocument/2006/customXml" ds:itemID="{1E73DE00-F369-4012-83C1-2D3FA2599AE7}">
  <ds:schemaRefs>
    <ds:schemaRef ds:uri="http://purl.org/dc/dcmitype/"/>
    <ds:schemaRef ds:uri="http://purl.org/dc/elements/1.1/"/>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52313005-1620-4beb-afbc-af35b691e94c"/>
    <ds:schemaRef ds:uri="http://purl.org/dc/terms/"/>
  </ds:schemaRefs>
</ds:datastoreItem>
</file>

<file path=customXml/itemProps3.xml><?xml version="1.0" encoding="utf-8"?>
<ds:datastoreItem xmlns:ds="http://schemas.openxmlformats.org/officeDocument/2006/customXml" ds:itemID="{2760438C-939C-4969-94EE-F892CDF7AF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25</vt:i4>
      </vt:variant>
    </vt:vector>
  </HeadingPairs>
  <TitlesOfParts>
    <vt:vector size="46" baseType="lpstr">
      <vt:lpstr>Table of Contents</vt:lpstr>
      <vt:lpstr>1. Basic project data</vt:lpstr>
      <vt:lpstr>_Calc</vt:lpstr>
      <vt:lpstr>Countries</vt:lpstr>
      <vt:lpstr>TypeofTrustFund</vt:lpstr>
      <vt:lpstr>FocalArea</vt:lpstr>
      <vt:lpstr>2. Progress towards outcomes</vt:lpstr>
      <vt:lpstr>3. Implementation Progress</vt:lpstr>
      <vt:lpstr>4. Summary_Progress &amp; Challenge</vt:lpstr>
      <vt:lpstr>5. ESS Risk</vt:lpstr>
      <vt:lpstr>6. Risks to the Project</vt:lpstr>
      <vt:lpstr>7. Follow-up on Mid-term review</vt:lpstr>
      <vt:lpstr>8. Minor project amendments</vt:lpstr>
      <vt:lpstr>9. Stakeholders' Engagement</vt:lpstr>
      <vt:lpstr>10. Gender Mainstreaming</vt:lpstr>
      <vt:lpstr>11. Knowledge Management</vt:lpstr>
      <vt:lpstr>12. Indigenous &amp; Local Involve.</vt:lpstr>
      <vt:lpstr>13. Co-Financing Table</vt:lpstr>
      <vt:lpstr>14. GEO Location</vt:lpstr>
      <vt:lpstr>GEF-6&amp;7 LDCF Core Indicators</vt:lpstr>
      <vt:lpstr>Annex</vt:lpstr>
      <vt:lpstr>Countries</vt:lpstr>
      <vt:lpstr>DevScore</vt:lpstr>
      <vt:lpstr>ImpCells</vt:lpstr>
      <vt:lpstr>ImpRatings</vt:lpstr>
      <vt:lpstr>ImpScore</vt:lpstr>
      <vt:lpstr>NumRating</vt:lpstr>
      <vt:lpstr>'1. Basic project data'!Print_Area</vt:lpstr>
      <vt:lpstr>'10. Gender Mainstreaming'!Print_Area</vt:lpstr>
      <vt:lpstr>'11. Knowledge Management'!Print_Area</vt:lpstr>
      <vt:lpstr>'12. Indigenous &amp; Local Involve.'!Print_Area</vt:lpstr>
      <vt:lpstr>'13. Co-Financing Table'!Print_Area</vt:lpstr>
      <vt:lpstr>'14. GEO Location'!Print_Area</vt:lpstr>
      <vt:lpstr>'2. Progress towards outcomes'!Print_Area</vt:lpstr>
      <vt:lpstr>'4. Summary_Progress &amp; Challenge'!Print_Area</vt:lpstr>
      <vt:lpstr>'5. ESS Risk'!Print_Area</vt:lpstr>
      <vt:lpstr>'6. Risks to the Project'!Print_Area</vt:lpstr>
      <vt:lpstr>'7. Follow-up on Mid-term review'!Print_Area</vt:lpstr>
      <vt:lpstr>'8. Minor project amendments'!Print_Area</vt:lpstr>
      <vt:lpstr>'9. Stakeholders'' Engagement'!Print_Area</vt:lpstr>
      <vt:lpstr>Annex!Print_Area</vt:lpstr>
      <vt:lpstr>'GEF-6&amp;7 LDCF Core Indicators'!Print_Area</vt:lpstr>
      <vt:lpstr>'Table of Contents'!Print_Area</vt:lpstr>
      <vt:lpstr>TxtRating</vt:lpstr>
      <vt:lpstr>Weights</vt:lpstr>
      <vt:lpstr>Weights2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Wulseh, Chancelyne (OCBD)</dc:creator>
  <cp:keywords/>
  <dc:description/>
  <cp:lastModifiedBy>Wulseh, Chancelyne (OCBD)</cp:lastModifiedBy>
  <cp:revision/>
  <dcterms:created xsi:type="dcterms:W3CDTF">2025-03-28T08:41:42Z</dcterms:created>
  <dcterms:modified xsi:type="dcterms:W3CDTF">2025-09-15T10:50:30Z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0x01010000FE34C145B86045B63DA32DFB8FDDBE00F30692405A985C4A8B0A6D5A715BB992</vt:lpwstr>
  </property>
  <property fmtid="{D5CDD505-2E9C-101B-9397-08002B2CF9AE}" pid="3" name="MediaServiceImageTags">
    <vt:lpwstr/>
  </property>
  <property fmtid="{D5CDD505-2E9C-101B-9397-08002B2CF9AE}" pid="4" name="Order">
    <vt:r8>9432500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