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codeName="ThisWorkbook"/>
  <mc:AlternateContent xmlns:mc="http://schemas.openxmlformats.org/markup-compatibility/2006">
    <mc:Choice Requires="x15">
      <x15ac:absPath xmlns:x15ac="http://schemas.microsoft.com/office/spreadsheetml/2010/11/ac" url="https://unfao-my.sharepoint.com/personal/chancelyne_wulseh_fao_org/Documents/Documents/Junior Consultant _OCB-GEF/PIRs/PIR 2025/Finalized PIR 2025/"/>
    </mc:Choice>
  </mc:AlternateContent>
  <xr:revisionPtr revIDLastSave="281" documentId="8_{EA357E8F-3F1F-401F-B87A-2CB55BD4085A}" xr6:coauthVersionLast="47" xr6:coauthVersionMax="47" xr10:uidLastSave="{B7D8F519-1DEA-4BFA-813F-C158049BF9C1}"/>
  <bookViews>
    <workbookView xWindow="28680" yWindow="-120" windowWidth="29040" windowHeight="15720" tabRatio="823" firstSheet="1" activeTab="2" xr2:uid="{76B5238E-CF0D-4630-825E-FBDF5C0DC1A2}"/>
  </bookViews>
  <sheets>
    <sheet name="_Calc" sheetId="3" state="hidden" r:id="rId1"/>
    <sheet name="Table of Contents" sheetId="1" r:id="rId2"/>
    <sheet name="1. Basic project data" sheetId="2" r:id="rId3"/>
    <sheet name="Countries" sheetId="4" state="hidden" r:id="rId4"/>
    <sheet name="TypeofTrustFund" sheetId="5" state="hidden" r:id="rId5"/>
    <sheet name="FocalArea" sheetId="6" state="hidden" r:id="rId6"/>
    <sheet name="2. Progress towards outcomes" sheetId="7" r:id="rId7"/>
    <sheet name="3. Implementation Progress" sheetId="8" r:id="rId8"/>
    <sheet name="4. Summary_Progress &amp; Challenge" sheetId="9" r:id="rId9"/>
    <sheet name="5. ESS Risk" sheetId="10" r:id="rId10"/>
    <sheet name="6. Risks to the Project" sheetId="11" r:id="rId11"/>
    <sheet name="7. Follow-up on Mid-term review" sheetId="12" r:id="rId12"/>
    <sheet name="8. Minor project amendments" sheetId="13" r:id="rId13"/>
    <sheet name="9. Stakeholders' Engagement" sheetId="14" r:id="rId14"/>
    <sheet name="10. Gender Mainstreaming" sheetId="15" r:id="rId15"/>
    <sheet name="11. Knowledge Management" sheetId="16" r:id="rId16"/>
    <sheet name="12. Indigenous &amp; Local Involve." sheetId="17" r:id="rId17"/>
    <sheet name="13. Co-Financing Table" sheetId="18" r:id="rId18"/>
    <sheet name="14. GEO Location" sheetId="19" r:id="rId19"/>
    <sheet name="GEF-5 LDCF Indicators " sheetId="20" state="hidden" r:id="rId20"/>
    <sheet name="GEF-6&amp;7 LDCF Core Indicators" sheetId="21" state="hidden" r:id="rId21"/>
    <sheet name="Annex" sheetId="22" r:id="rId22"/>
  </sheets>
  <definedNames>
    <definedName name="Countries">Countries!$A$2:$A$250</definedName>
    <definedName name="DevCells" localSheetId="6">'2. Progress towards outcomes'!#REF!</definedName>
    <definedName name="DevCells">#REF!</definedName>
    <definedName name="DevRatings" localSheetId="6">'2. Progress towards outcomes'!#REF!</definedName>
    <definedName name="DevRatings">#REF!</definedName>
    <definedName name="DevScore" localSheetId="6">#REF!</definedName>
    <definedName name="DevScore">_Calc!$D$20</definedName>
    <definedName name="ImpCells">'3. Implementation Progress'!$D$96:$M$98</definedName>
    <definedName name="ImpRatings">'3. Implementation Progress'!$D$96:$M$98</definedName>
    <definedName name="ImpScore" localSheetId="6">#REF!</definedName>
    <definedName name="ImpScore">_Calc!$D$21</definedName>
    <definedName name="NumRating" localSheetId="6">#REF!</definedName>
    <definedName name="NumRating">_Calc!$B$2:$B$9</definedName>
    <definedName name="_xlnm.Print_Area" localSheetId="2">'1. Basic project data'!$A$1:$J$84</definedName>
    <definedName name="_xlnm.Print_Area" localSheetId="14">'10. Gender Mainstreaming'!$A$1:$K$39</definedName>
    <definedName name="_xlnm.Print_Area" localSheetId="15">'11. Knowledge Management'!$A$1:$K$53</definedName>
    <definedName name="_xlnm.Print_Area" localSheetId="16">'12. Indigenous &amp; Local Involve.'!$A$1:$K$52</definedName>
    <definedName name="_xlnm.Print_Area" localSheetId="17">'13. Co-Financing Table'!$A$1:$Q$23</definedName>
    <definedName name="_xlnm.Print_Area" localSheetId="18">'14. GEO Location'!$A$1:$P$23</definedName>
    <definedName name="_xlnm.Print_Area" localSheetId="6">'2. Progress towards outcomes'!$B$1:$J$43</definedName>
    <definedName name="_xlnm.Print_Area" localSheetId="7">'3. Implementation Progress'!$A$1:$M$122</definedName>
    <definedName name="_xlnm.Print_Area" localSheetId="8">'4. Summary_Progress &amp; Challenge'!$A$1:$L$44</definedName>
    <definedName name="_xlnm.Print_Area" localSheetId="9">'5. ESS Risk'!$A$1:$K$53</definedName>
    <definedName name="_xlnm.Print_Area" localSheetId="10">'6. Risks to the Project'!$A$1:$P$51</definedName>
    <definedName name="_xlnm.Print_Area" localSheetId="11">'7. Follow-up on Mid-term review'!$A$1:$K$50</definedName>
    <definedName name="_xlnm.Print_Area" localSheetId="12">'8. Minor project amendments'!$A$1:$K$58</definedName>
    <definedName name="_xlnm.Print_Area" localSheetId="13">'9. Stakeholders'' Engagement'!$A$1:$L$53</definedName>
    <definedName name="_xlnm.Print_Area" localSheetId="21">Annex!$A$1:$A$32</definedName>
    <definedName name="_xlnm.Print_Area" localSheetId="19">'GEF-5 LDCF Indicators '!$A$1:$K$58</definedName>
    <definedName name="_xlnm.Print_Area" localSheetId="20">'GEF-6&amp;7 LDCF Core Indicators'!$A$1:$K$57</definedName>
    <definedName name="_xlnm.Print_Area" localSheetId="1">'Table of Contents'!$A$1:$K$33</definedName>
    <definedName name="TxtRating" localSheetId="6">#REF!</definedName>
    <definedName name="TxtRating">_Calc!$A$2:$A$9</definedName>
    <definedName name="Weights" localSheetId="6">#REF!</definedName>
    <definedName name="Weights">_Calc!$E$14:$I$14</definedName>
    <definedName name="Weights2" localSheetId="6">#REF!</definedName>
    <definedName name="Weights2">_Calc!$E$17:$H$17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21" i="3" l="1" a="1"/>
  <c r="D21" i="3" s="1"/>
  <c r="E34" i="2" s="1"/>
  <c r="N19" i="18"/>
  <c r="E26" i="2" s="1"/>
  <c r="K19" i="18"/>
  <c r="E25" i="2" s="1"/>
  <c r="D21" i="7"/>
  <c r="C21" i="7"/>
  <c r="D20" i="3" s="1" a="1"/>
  <c r="D20" i="3" s="1"/>
  <c r="B21" i="7"/>
  <c r="E35" i="2"/>
  <c r="B26" i="1"/>
  <c r="B23" i="1"/>
  <c r="B22" i="1"/>
  <c r="B21" i="1"/>
  <c r="B20" i="1"/>
  <c r="B19" i="1"/>
  <c r="B18" i="1"/>
  <c r="B17" i="1"/>
  <c r="B16" i="1"/>
  <c r="B15" i="1"/>
  <c r="B14" i="1"/>
  <c r="B13" i="1"/>
  <c r="B12" i="1"/>
  <c r="B11" i="1"/>
  <c r="B10" i="1"/>
  <c r="E33" i="2" l="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<sst xmlns="http://schemas.openxmlformats.org/spreadsheetml/2006/main" count="1030" uniqueCount="886">
  <si>
    <t>Questions? Contact our support: faogef-pir-support@fao.org</t>
  </si>
  <si>
    <t>FAO-GEF Project Implementation Report</t>
  </si>
  <si>
    <t>2025 – Revised Template</t>
  </si>
  <si>
    <t>Period covered: 1 July 2024 to 30 June 2025</t>
  </si>
  <si>
    <t xml:space="preserve">Table of Contents </t>
  </si>
  <si>
    <t xml:space="preserve">IMPORTANT DISCLAIMER: </t>
  </si>
  <si>
    <t xml:space="preserve">The final version of this PIR will be submitted to the GEF Secretariat.  </t>
  </si>
  <si>
    <t xml:space="preserve">The report will then be publicly available on the GEF website (click here). </t>
  </si>
  <si>
    <t xml:space="preserve">Sensitive information should be submitted in Annex to be uploaded separately. </t>
  </si>
  <si>
    <t>In such cases, please contact faogef-pir-support@fao.org for guidance.</t>
  </si>
  <si>
    <t xml:space="preserve">1. Basic Project Data </t>
  </si>
  <si>
    <t>General Information</t>
  </si>
  <si>
    <t xml:space="preserve">Region: </t>
  </si>
  <si>
    <t>Latin America and the Caribbean (RLC)</t>
  </si>
  <si>
    <t>Country(ies):</t>
  </si>
  <si>
    <t>Republic of Trinidad and Tobago</t>
  </si>
  <si>
    <t>Project Title:</t>
  </si>
  <si>
    <t>BIOREACH: Biodiversity Conservation and Agroecological Land Restoration in Productive Landscapes of Trinidad and Tobago</t>
  </si>
  <si>
    <t xml:space="preserve">FAO Project Symbol: </t>
  </si>
  <si>
    <t>GCP /TRI/007/GFF</t>
  </si>
  <si>
    <t>GEF ID:</t>
  </si>
  <si>
    <t>Type of Trust Fund(s):</t>
  </si>
  <si>
    <t xml:space="preserve">GFF </t>
  </si>
  <si>
    <t xml:space="preserve">GEF Focal Area(s): </t>
  </si>
  <si>
    <t>Multi-focal Area, Biodiversity,  Land Degradation</t>
  </si>
  <si>
    <t xml:space="preserve">Project Executing Partners: </t>
  </si>
  <si>
    <t>The Environmental Management Authority (EMA)
The National Agricultural Marketing and Development Corporation (NAMDEVCO)</t>
  </si>
  <si>
    <t>Initial project duration (years):</t>
  </si>
  <si>
    <t>Four (4) Years</t>
  </si>
  <si>
    <t>Project Dates</t>
  </si>
  <si>
    <t xml:space="preserve">GEF CEO Endorsement Date: </t>
  </si>
  <si>
    <t>Actual Agency Approval Date</t>
  </si>
  <si>
    <t xml:space="preserve">Project Implementation Start Date/EOD: </t>
  </si>
  <si>
    <t>First Disbursement Date</t>
  </si>
  <si>
    <t>Planned Project End Date/NTE1:</t>
  </si>
  <si>
    <t>Revised project implementation End date (if approved)2:</t>
  </si>
  <si>
    <t>-</t>
  </si>
  <si>
    <t>Actual Completion Date:</t>
  </si>
  <si>
    <t>Expected Financial Closure Date:</t>
  </si>
  <si>
    <t xml:space="preserve">Funding </t>
  </si>
  <si>
    <t xml:space="preserve">GEF Grant Amount (USD): </t>
  </si>
  <si>
    <t>Total GEF grant delivery 
(as of June 30, 2025 (USD):</t>
  </si>
  <si>
    <t>Total Co-financing amount (USD)3:</t>
  </si>
  <si>
    <t>Total estimated co-financing materialized as of June 30, 2025:</t>
  </si>
  <si>
    <t xml:space="preserve">M &amp; E Milestones </t>
  </si>
  <si>
    <t xml:space="preserve">Date of Last Project Steering Committee (PSC) Meeting: </t>
  </si>
  <si>
    <t xml:space="preserve">Expected Mid-term Review date5: </t>
  </si>
  <si>
    <t xml:space="preserve">Actual Mid-term review date (if already completed): </t>
  </si>
  <si>
    <t xml:space="preserve">Expected Terminal Evaluation Date6: </t>
  </si>
  <si>
    <t xml:space="preserve">Overall ratings </t>
  </si>
  <si>
    <t xml:space="preserve">Overall rating of progress towards achieving objectives/outcomes (cumulative): </t>
  </si>
  <si>
    <t xml:space="preserve">Overall implementation progess rating: </t>
  </si>
  <si>
    <t xml:space="preserve">Overall risk rating: </t>
  </si>
  <si>
    <t>Status</t>
  </si>
  <si>
    <t>Implementation Status (1st PIR, 2nd PIR, etc. Final PIR):</t>
  </si>
  <si>
    <t>3rd PIR</t>
  </si>
  <si>
    <t xml:space="preserve">1 Date that was originally foreseen at the project’s operationalization and indicated in FPMIS.
2 If NTE extension has been requested and approved by the FAO-GEF Coordination Unit.
3 This is the total amount of co-financing as included in the CEO Document/Project Document.
4 Please  refer to the Section 13 of this report where updated co-financing estimates are requested and indicate the total co-financing amount materialized. 
5 The Mid-Term Review (MTR) should take place after the 2nd PIR, around half-point between EOD and NTE. The MTR report in English should be submitted to the GEF Secretariat within 4 years of the CEO Endorsement date.
6 The Terminal Evaluation date should be discussed with OED 6 months before the project’s NTE date. </t>
  </si>
  <si>
    <t>Project Contacts</t>
  </si>
  <si>
    <t xml:space="preserve">Contact </t>
  </si>
  <si>
    <t>Name, Title, Division/Institution</t>
  </si>
  <si>
    <t>E-mail</t>
  </si>
  <si>
    <t>Project Coordinator (PC)</t>
  </si>
  <si>
    <t>Asif Khan – Technical Advisor – Environmental Management Authority</t>
  </si>
  <si>
    <t>Asif.khan@planning.gov.tt</t>
  </si>
  <si>
    <t>Budget Holder (BH)</t>
  </si>
  <si>
    <t>Ms. Gillian Smith 
FAOR a.i. Trinidad and Tobago and Suriname</t>
  </si>
  <si>
    <t>Gillian.Smith@fao.org</t>
  </si>
  <si>
    <t>GEF Operational Focal Point (GEF OFP)</t>
  </si>
  <si>
    <t>Mr. Hayden Romano - Managing Director
Environmental Management Authority</t>
  </si>
  <si>
    <t>hromano@ema.co.tt</t>
  </si>
  <si>
    <t>Lead Technical Officer (LTO)</t>
  </si>
  <si>
    <t>Neila Bobb-Prescott – Climate and Environment Finance Specialist, FAO</t>
  </si>
  <si>
    <t>Neila.BobbPrescott@fao.org</t>
  </si>
  <si>
    <t>GEF Technical Officer (GTO)</t>
  </si>
  <si>
    <t>Hernan Gonzalez</t>
  </si>
  <si>
    <t>Hernan.Gonzalez@fao.org</t>
  </si>
  <si>
    <t>Key Project Management Unit Personnel</t>
  </si>
  <si>
    <t xml:space="preserve">Please indicate the composition of the PMU as per the Terms of Reference in the ProDoc. If any new position was establised during the project implementation, please insert it accordingly. </t>
  </si>
  <si>
    <t>Position planned (as per ProDoc)</t>
  </si>
  <si>
    <t>Position filled (Yes/No)</t>
  </si>
  <si>
    <t xml:space="preserve">Start date, Name, Contact </t>
  </si>
  <si>
    <t>Comments</t>
  </si>
  <si>
    <t>Technical Project Director</t>
  </si>
  <si>
    <t xml:space="preserve">Dr. David Persaud
Environmental Manager,
Environmental Policy and Planning Division,
Ministry of Planning and Development
David.Persaud@planning.gov.tt; </t>
  </si>
  <si>
    <t>Government designate to coordinate the PMU, other key partners and stakeholders; Chair of the Technical Sub-Committee</t>
  </si>
  <si>
    <t>Technical Advisor – Trinidad</t>
  </si>
  <si>
    <t>Yes</t>
  </si>
  <si>
    <t>August 2022
Asif Khan
Asif.khan@planning.gov.tt</t>
  </si>
  <si>
    <t>Technical Advisor – Tobago</t>
  </si>
  <si>
    <t>October 2023
Sandra Williams
Sandra.williams@planning.gov.tt</t>
  </si>
  <si>
    <t>Based in Tobago</t>
  </si>
  <si>
    <t>Administrative Assistant</t>
  </si>
  <si>
    <t>October 2022
Stephanie Samuel-Chhita
Stephanie.Samuel-Chhita@planning.gov.tt</t>
  </si>
  <si>
    <t>Ms. Sonya Bissessar</t>
  </si>
  <si>
    <t>Monitoring and Evaluation Specialist (Part time);
sbissessar@gmail.com</t>
  </si>
  <si>
    <t>Ms. Leisa Perch</t>
  </si>
  <si>
    <t>Gender and Youth Specialist (Part time);
leisa@saediconsulting.com</t>
  </si>
  <si>
    <t>Rating text</t>
  </si>
  <si>
    <t>Score</t>
  </si>
  <si>
    <t>Highly Unsatisfactory (HU)</t>
  </si>
  <si>
    <t>Unsatisfactory (U)</t>
  </si>
  <si>
    <t>Moderately Unsatisfactory (MU)</t>
  </si>
  <si>
    <t>Moderately Satisfactory (MS)</t>
  </si>
  <si>
    <t>Satisfactory (S)</t>
  </si>
  <si>
    <t>Highly Satisfactory (HS)</t>
  </si>
  <si>
    <t>Unknown</t>
  </si>
  <si>
    <t>Not Rated</t>
  </si>
  <si>
    <t>for DevScore</t>
  </si>
  <si>
    <t>Person</t>
  </si>
  <si>
    <t>PM/Coord</t>
  </si>
  <si>
    <t>Budget Holder</t>
  </si>
  <si>
    <t>LTO</t>
  </si>
  <si>
    <t>GEF OFP</t>
  </si>
  <si>
    <t>GTO</t>
  </si>
  <si>
    <t>Weight %</t>
  </si>
  <si>
    <t>For ImpScore</t>
  </si>
  <si>
    <t xml:space="preserve">Once you've filled in 2. Progress towards outcomes &amp; 3. Implementation Progress </t>
  </si>
  <si>
    <t>Please double click and press enter on Cells D20 and D21</t>
  </si>
  <si>
    <t>Select Country</t>
  </si>
  <si>
    <t>Afghanistan</t>
  </si>
  <si>
    <t>Åland Islands</t>
  </si>
  <si>
    <t>Albania</t>
  </si>
  <si>
    <t>Algeria</t>
  </si>
  <si>
    <t>American Samoa</t>
  </si>
  <si>
    <t>Andorra</t>
  </si>
  <si>
    <t>Angola</t>
  </si>
  <si>
    <t>Anguilla</t>
  </si>
  <si>
    <t>Antarctica</t>
  </si>
  <si>
    <t>Antigua and Barbuda</t>
  </si>
  <si>
    <t>Argentina</t>
  </si>
  <si>
    <t>Armenia</t>
  </si>
  <si>
    <t>Aruba</t>
  </si>
  <si>
    <t>Australia</t>
  </si>
  <si>
    <t>Austria</t>
  </si>
  <si>
    <t>Azerbaijan</t>
  </si>
  <si>
    <t>Bahamas</t>
  </si>
  <si>
    <t>Bahrain</t>
  </si>
  <si>
    <t>Bangladesh</t>
  </si>
  <si>
    <t>Barbados</t>
  </si>
  <si>
    <t>Belarus</t>
  </si>
  <si>
    <t>Belgium</t>
  </si>
  <si>
    <t>Belize</t>
  </si>
  <si>
    <t>Benin</t>
  </si>
  <si>
    <t>Bermuda</t>
  </si>
  <si>
    <t>Bhutan</t>
  </si>
  <si>
    <t>Bolivia (Plurinational State of)</t>
  </si>
  <si>
    <t>Bonaire, Sint Eustatius and Saba</t>
  </si>
  <si>
    <t>Bosnia and Herzegovina</t>
  </si>
  <si>
    <t>Botswana</t>
  </si>
  <si>
    <t>Bouvet Island</t>
  </si>
  <si>
    <t>Brazil</t>
  </si>
  <si>
    <t>British Indian Ocean Territory</t>
  </si>
  <si>
    <t>British Virgin Islands</t>
  </si>
  <si>
    <t>Brunei Darussalam</t>
  </si>
  <si>
    <t>Bulgaria</t>
  </si>
  <si>
    <t>Burkina Faso</t>
  </si>
  <si>
    <t>Burundi</t>
  </si>
  <si>
    <t>Cabo Verde</t>
  </si>
  <si>
    <t>Cambodia</t>
  </si>
  <si>
    <t>Cameroon</t>
  </si>
  <si>
    <t>Canada</t>
  </si>
  <si>
    <t>Cayman Islands</t>
  </si>
  <si>
    <t>Central African Republic</t>
  </si>
  <si>
    <t>Chad</t>
  </si>
  <si>
    <t>Chile</t>
  </si>
  <si>
    <t>China</t>
  </si>
  <si>
    <t>China, Hong Kong Special Administrative Region</t>
  </si>
  <si>
    <t>China, Macao Special Administrative Region</t>
  </si>
  <si>
    <t>Christmas Island</t>
  </si>
  <si>
    <t>Cocos (Keeling) Islands</t>
  </si>
  <si>
    <t>Colombia</t>
  </si>
  <si>
    <t>Comoros</t>
  </si>
  <si>
    <t>Congo</t>
  </si>
  <si>
    <t>Cook Islands</t>
  </si>
  <si>
    <t>Costa Rica</t>
  </si>
  <si>
    <t>Côte d’Ivoire</t>
  </si>
  <si>
    <t>Croatia</t>
  </si>
  <si>
    <t>Cuba</t>
  </si>
  <si>
    <t>Curaçao</t>
  </si>
  <si>
    <t>Cyprus</t>
  </si>
  <si>
    <t>Czechia</t>
  </si>
  <si>
    <t>Democratic People's Republic of Korea</t>
  </si>
  <si>
    <t>Democratic Republic of the Congo</t>
  </si>
  <si>
    <t>Denmark</t>
  </si>
  <si>
    <t>Djibouti</t>
  </si>
  <si>
    <t>Dominica</t>
  </si>
  <si>
    <t>Dominican Republic</t>
  </si>
  <si>
    <t>Ecuador</t>
  </si>
  <si>
    <t>Egypt</t>
  </si>
  <si>
    <t>El Salvador</t>
  </si>
  <si>
    <t>Equatorial Guinea</t>
  </si>
  <si>
    <t>Eritrea</t>
  </si>
  <si>
    <t>Estonia</t>
  </si>
  <si>
    <t>Eswatini</t>
  </si>
  <si>
    <t>Ethiopia</t>
  </si>
  <si>
    <t>Falkland Islands (Malvinas)</t>
  </si>
  <si>
    <t>Faroe Islands</t>
  </si>
  <si>
    <t>Fiji</t>
  </si>
  <si>
    <t>Finland</t>
  </si>
  <si>
    <t>France</t>
  </si>
  <si>
    <t>French Guiana</t>
  </si>
  <si>
    <t>French Polynesia</t>
  </si>
  <si>
    <t>French Southern Territories</t>
  </si>
  <si>
    <t>Gabon</t>
  </si>
  <si>
    <t>Gambia</t>
  </si>
  <si>
    <t>Georgia</t>
  </si>
  <si>
    <t>Germany</t>
  </si>
  <si>
    <t>Ghana</t>
  </si>
  <si>
    <t>Gibraltar</t>
  </si>
  <si>
    <t>Greece</t>
  </si>
  <si>
    <t>Greenland</t>
  </si>
  <si>
    <t>Grenada</t>
  </si>
  <si>
    <t>Guadeloupe</t>
  </si>
  <si>
    <t>Guam</t>
  </si>
  <si>
    <t>Guatemala</t>
  </si>
  <si>
    <t>Guernsey</t>
  </si>
  <si>
    <t>Guinea</t>
  </si>
  <si>
    <t>Guinea-Bissau</t>
  </si>
  <si>
    <t>Guyana</t>
  </si>
  <si>
    <t>Haiti</t>
  </si>
  <si>
    <t>Heard Island and McDonald Islands</t>
  </si>
  <si>
    <t>Holy See</t>
  </si>
  <si>
    <t>Honduras</t>
  </si>
  <si>
    <t>Hungary</t>
  </si>
  <si>
    <t>Iceland</t>
  </si>
  <si>
    <t>India</t>
  </si>
  <si>
    <t>Indonesia</t>
  </si>
  <si>
    <t>Iran (Islamic Republic of)</t>
  </si>
  <si>
    <t>Iraq</t>
  </si>
  <si>
    <t>Ireland</t>
  </si>
  <si>
    <t>Isle of Man</t>
  </si>
  <si>
    <t>Israel</t>
  </si>
  <si>
    <t>Italy</t>
  </si>
  <si>
    <t>Jamaica</t>
  </si>
  <si>
    <t>Japan</t>
  </si>
  <si>
    <t>Jersey</t>
  </si>
  <si>
    <t>Jordan</t>
  </si>
  <si>
    <t>Kazakhstan</t>
  </si>
  <si>
    <t>Kenya</t>
  </si>
  <si>
    <t>Kiribati</t>
  </si>
  <si>
    <t>Kuwait</t>
  </si>
  <si>
    <t>Kyrgyzstan</t>
  </si>
  <si>
    <t>Lao People's Democratic Republic</t>
  </si>
  <si>
    <t>Latvia</t>
  </si>
  <si>
    <t>Lebanon</t>
  </si>
  <si>
    <t>Lesotho</t>
  </si>
  <si>
    <t>Liberia</t>
  </si>
  <si>
    <t>Libya</t>
  </si>
  <si>
    <t>Liechtenstein</t>
  </si>
  <si>
    <t>Lithuania</t>
  </si>
  <si>
    <t>Luxembourg</t>
  </si>
  <si>
    <t>Madagascar</t>
  </si>
  <si>
    <t>Malawi</t>
  </si>
  <si>
    <t>Malaysia</t>
  </si>
  <si>
    <t>Maldives</t>
  </si>
  <si>
    <t>Mali</t>
  </si>
  <si>
    <t>Malta</t>
  </si>
  <si>
    <t>Marshall Islands</t>
  </si>
  <si>
    <t>Martinique</t>
  </si>
  <si>
    <t>Mauritania</t>
  </si>
  <si>
    <t>Mauritius</t>
  </si>
  <si>
    <t>Mayotte</t>
  </si>
  <si>
    <t>Mexico</t>
  </si>
  <si>
    <t>Micronesia (Federated States of)</t>
  </si>
  <si>
    <t>Monaco</t>
  </si>
  <si>
    <t>Mongolia</t>
  </si>
  <si>
    <t>Montenegro</t>
  </si>
  <si>
    <t>Montserrat</t>
  </si>
  <si>
    <t>Morocco</t>
  </si>
  <si>
    <t>Mozambique</t>
  </si>
  <si>
    <t>Myanmar</t>
  </si>
  <si>
    <t>Namibia</t>
  </si>
  <si>
    <t>Nauru</t>
  </si>
  <si>
    <t>Nepal</t>
  </si>
  <si>
    <t>Netherlands (Kingdom of the)</t>
  </si>
  <si>
    <t>New Caledonia</t>
  </si>
  <si>
    <t>New Zealand</t>
  </si>
  <si>
    <t>Nicaragua</t>
  </si>
  <si>
    <t>Niger</t>
  </si>
  <si>
    <t>Nigeria</t>
  </si>
  <si>
    <t>Niue</t>
  </si>
  <si>
    <t>Norfolk Island</t>
  </si>
  <si>
    <t>North Macedonia</t>
  </si>
  <si>
    <t>Northern Mariana Islands</t>
  </si>
  <si>
    <t>Norway</t>
  </si>
  <si>
    <t>Oman</t>
  </si>
  <si>
    <t>Pakistan</t>
  </si>
  <si>
    <t>Palau</t>
  </si>
  <si>
    <t>Panama</t>
  </si>
  <si>
    <t>Papua New Guinea</t>
  </si>
  <si>
    <t>Paraguay</t>
  </si>
  <si>
    <t>Peru</t>
  </si>
  <si>
    <t>Philippines</t>
  </si>
  <si>
    <t>Pitcairn</t>
  </si>
  <si>
    <t>Poland</t>
  </si>
  <si>
    <t>Portugal</t>
  </si>
  <si>
    <t>Puerto Rico</t>
  </si>
  <si>
    <t>Qatar</t>
  </si>
  <si>
    <t>Republic of Korea</t>
  </si>
  <si>
    <t>Republic of Moldova</t>
  </si>
  <si>
    <t>Réunion</t>
  </si>
  <si>
    <t>Romania</t>
  </si>
  <si>
    <t>Russian Federation</t>
  </si>
  <si>
    <t>Rwanda</t>
  </si>
  <si>
    <t>Saint Barthélemy</t>
  </si>
  <si>
    <t>Saint Helena</t>
  </si>
  <si>
    <t>Saint Kitts and Nevis</t>
  </si>
  <si>
    <t>Saint Lucia</t>
  </si>
  <si>
    <t>Saint Martin (French Part)</t>
  </si>
  <si>
    <t>Saint Pierre and Miquelon</t>
  </si>
  <si>
    <t>Saint Vincent and the Grenadines</t>
  </si>
  <si>
    <t>Sint Eustatius and Saba</t>
  </si>
  <si>
    <t>Samoa</t>
  </si>
  <si>
    <t>San Marino</t>
  </si>
  <si>
    <t>Sao Tome and Principe</t>
  </si>
  <si>
    <t>Saudi Arabia</t>
  </si>
  <si>
    <t>Senegal</t>
  </si>
  <si>
    <t>Serbia</t>
  </si>
  <si>
    <t>Seychelles</t>
  </si>
  <si>
    <t>Sierra Leone</t>
  </si>
  <si>
    <t>Singapore</t>
  </si>
  <si>
    <t>Sint Maarten (Dutch part)</t>
  </si>
  <si>
    <t>Slovakia</t>
  </si>
  <si>
    <t>Slovenia</t>
  </si>
  <si>
    <t>Solomon Islands</t>
  </si>
  <si>
    <t>Somalia</t>
  </si>
  <si>
    <t>South Africa</t>
  </si>
  <si>
    <t>South Georgia and the South Sandwich Islands</t>
  </si>
  <si>
    <t>South Sudan</t>
  </si>
  <si>
    <t>Spain</t>
  </si>
  <si>
    <t>Sri Lanka</t>
  </si>
  <si>
    <t>State of Palestine</t>
  </si>
  <si>
    <t>Sudan</t>
  </si>
  <si>
    <t>Suriname</t>
  </si>
  <si>
    <t>Svalbard and Jan Mayen Islands</t>
  </si>
  <si>
    <t>Sweden</t>
  </si>
  <si>
    <t>Switzerland</t>
  </si>
  <si>
    <t>Syrian Arab Republic</t>
  </si>
  <si>
    <t>Tajikistan</t>
  </si>
  <si>
    <t>Thailand</t>
  </si>
  <si>
    <t>Timor-Leste</t>
  </si>
  <si>
    <t>Togo</t>
  </si>
  <si>
    <t>Tokelau</t>
  </si>
  <si>
    <t>Tonga</t>
  </si>
  <si>
    <t>Trinidad and Tobago</t>
  </si>
  <si>
    <t>Tunisia</t>
  </si>
  <si>
    <t>Türkiye</t>
  </si>
  <si>
    <t>Turkmenistan</t>
  </si>
  <si>
    <t>Turks and Caicos Islands</t>
  </si>
  <si>
    <t>Tuvalu</t>
  </si>
  <si>
    <t>Uganda</t>
  </si>
  <si>
    <t>Ukraine</t>
  </si>
  <si>
    <t>United Arab Emirates</t>
  </si>
  <si>
    <t>United Kingdom of Great Britain and Northern Ireland</t>
  </si>
  <si>
    <t>United Republic of Tanzania</t>
  </si>
  <si>
    <t>United States Minor Outlying Islands</t>
  </si>
  <si>
    <t>United States of America</t>
  </si>
  <si>
    <t>United States Virgin Islands</t>
  </si>
  <si>
    <t>Uruguay</t>
  </si>
  <si>
    <t>Uzbekistan</t>
  </si>
  <si>
    <t>Vanuatu</t>
  </si>
  <si>
    <t>Venezuela (Bolivarian Republic of)</t>
  </si>
  <si>
    <t>Viet Nam</t>
  </si>
  <si>
    <t>Wallis and Futuna Islands</t>
  </si>
  <si>
    <t>Western Sahara</t>
  </si>
  <si>
    <t>Yemen</t>
  </si>
  <si>
    <t>Zambia</t>
  </si>
  <si>
    <t>Zimbabwe</t>
  </si>
  <si>
    <t>Type of Trust Fund</t>
  </si>
  <si>
    <t>Capacity-building Initiative for Transparency (CBIT)</t>
  </si>
  <si>
    <t>Global Biodiversity Framework Fund (GBFF)</t>
  </si>
  <si>
    <t>Global Environment Facility Trust Fund (GFF)</t>
  </si>
  <si>
    <t>Least Developed Countries Fund (LDCF)</t>
  </si>
  <si>
    <t>Special Climate Change Fund (SCCF)</t>
  </si>
  <si>
    <t>Small Grants Program (SGP)</t>
  </si>
  <si>
    <t>Focal Area</t>
  </si>
  <si>
    <t>Multi Focal Area</t>
  </si>
  <si>
    <t>Biodiversity</t>
  </si>
  <si>
    <t>Chemicals and Waste</t>
  </si>
  <si>
    <t>Chemicals/PoPs</t>
  </si>
  <si>
    <t>Climate Change</t>
  </si>
  <si>
    <t>Climate Change Adaptation</t>
  </si>
  <si>
    <t>Climate Change Mitigation</t>
  </si>
  <si>
    <t>International Waters</t>
  </si>
  <si>
    <t>Land Degradation</t>
  </si>
  <si>
    <t>2. Progress towards Achieving Project Objective(s) (Development objective)</t>
  </si>
  <si>
    <t>(All inputs in this section should be cumulative from project start, not annual)</t>
  </si>
  <si>
    <t>Please indicate the project’s main progress towards achieving its objective(s) and the cumulative level of achievement of each outcome since the start of project implementation.</t>
  </si>
  <si>
    <t>Project or Development Objective</t>
  </si>
  <si>
    <t>Outcomes</t>
  </si>
  <si>
    <t>Outcome indicators</t>
  </si>
  <si>
    <t>Baseline</t>
  </si>
  <si>
    <t>Mid-term Target</t>
  </si>
  <si>
    <t>End-of-project Target</t>
  </si>
  <si>
    <t>Cumulative progress level at 30 June 2025</t>
  </si>
  <si>
    <t>% of cumulative progress</t>
  </si>
  <si>
    <t>Progress rating</t>
  </si>
  <si>
    <t>BIOREACH: Biodiversity Conservation and Agroecological Land Restoration in Productive Landscapes of Trinidad and Tobago
Objective:
To promote biodiversity conservation, restore degraded lands, and improve livelihoods of rural communities in targeted productive landscapes.</t>
  </si>
  <si>
    <t>Component 1:  Biodiversity-Supportive Land Use Planning</t>
  </si>
  <si>
    <t>Outcome 1.1:
Biodiversity-sensitive land use planning and participatory land management mechanisms established in productive landscapes</t>
  </si>
  <si>
    <t>Number of participatory land use management mechanisms established
Percentage of women members of land use management mechanisms</t>
  </si>
  <si>
    <t>Land Settlement Agency has done land use plans for the Valencia area in adjacent communities. 
National Quarries are doing quarry rehabilitation works on seven acres at Valencia, through a complementary GEF project. 
Oil exploration plans with requisite approvals planned in the area north of the Trinity Hills.
Plymouth Adventure Estate Land Acquisition; driven by the community for improved and sustainable management of natural resources.
Castara community environmental practices implemented by the community, driven by tourism.
IWEco/Sustrust/IAMovement Project (Valencia) –A regional project which will employ/train 21 women and two men in the rehabilitation of decommissioned acreages of National Quarries lands with forest species and food crops.</t>
  </si>
  <si>
    <t>2 land use management mechanisms established
At least 20% of members of land use mechanisms are women</t>
  </si>
  <si>
    <t>4 land use management mechanisms established
At least 40% of members of land use mechanisms are women</t>
  </si>
  <si>
    <t>0 land use management mechanisms established
39% of members of land use planning (stakeholder and mapping) are women [133 persons, 52 women]
Land-use Plans and community mapping exercises completed for two communities (Plum Mitan and Biche) and the Tobago Scoping Report submitted (Oct 2024) and approved by TSC (Nov 2024).
Consultations held with Government decision makers to seek to align on participatory land-use plans.
Socio-economic assessments and communication strategies completed for Plum Mitan and Biche and approved July 2024 by Steering Committee.
Phase 2 workplan under development that will achieve the 2nd Output and also to consider a rapid land use planning activity for a 4th site. To begin by August 2025</t>
  </si>
  <si>
    <t>Component 2: Forest and agricultural Landscape restoration and biodiversity protection through agroecology</t>
  </si>
  <si>
    <t>Outcome 2.1:
Land degradation decreased as degraded sites are restored and productive capacity of agricultural landscapes is enhanced</t>
  </si>
  <si>
    <t>Number of hectares of land restored
Number of hectares under improved practices</t>
  </si>
  <si>
    <t>Carbon Zero Initiative ongoing at various locations (working primarily with schools) on importance of reforestation. 
IWEco/Sustrust/IAMovement Project: regional project focused on rehabilitating decommissioned acreages of National Quarries. 
Fondes Amandes Community Reforestation Project: mainly in the St. Ann’s Valley; focuses on forest fire prevention, environmental education, reforestation.
National Gas Company reforestation programme: selected areas, initiated along the 56-foot pipeline running from Galeota to Pt. Fortin.
National Reforestation and Watershed Rehabilitation Programme, Forestry Division: nationwide programme funded from URP budget with supplementary staff from URP labour force.
Broad leaf species plantation at Courland by Forestry Division, Tobago: ongoing initiative over four acres
Mason Hall reforestation: reforestation programme in Tobago
Cocoa Growers Association: Rehabilitation of cocoa estates at Lure Estate in Goldsborough, Dove Cocoa Estate in Argyle
Bayleaf Estate in Hope, Tobago. Project model can be used as a guidance to implement priority areas
Corbin Local Wildlife Park: breeding of local wildlife and releasing them back into the wild (Private enterprise)</t>
  </si>
  <si>
    <t>500 hectares
400 hectares</t>
  </si>
  <si>
    <t>1,400 hectares of degraded lands restored
1,000 ha of land under improved practices</t>
  </si>
  <si>
    <t>60.5 hectares of land restored
- 4.89 ha fire-traced in St. Michael’s Reserve restored, a further 11.01 protected by fires tracing; 30.5 protected nationally; 4.1 ha rehabilitated in the Catshill reserve and 10 ha at the Chatham Forest reserve;
2,640 hectares under improved practices
through the implementation of integrated wildfire management techniques at the following reserves – Tacarigua – 868 ha, Maracas – 943 ha, Caura – 102 and Plum Mitan/ Nariva – 466 ha, Black Rock, Courland Reserve (Tobago) - 38 ha; 223 ha of degraded coconut farms protected through training and installation of hormone traps for the South american palm weevil (42 farms, 87 traps deployed).
Pest management plan completed and approved for reducing the Red Ring Disease (RRD) in Coconut Palms via management of the South American Palm Weevil (SPM) Rynchophorous palmarum. Two others drafted for the management of the Witches’s Broom (Monilliophthora perniciosa) and Black Pod (Phytophthora palmivora) in Cocoa. 
1,000 cocoa plants distributed to farmers (La Reunion Station), with 1,000 breadfruit trees and 800 grafted avocado plants propagated for agroforestry.
3 agroforestry pilot sites identified (St. Michael’s, Lopinot, Maracas).
115 personnel trained in wildfire management (Forestry Division, CBOs, Fire Services).
Integrated Wildfire Management developed and implemented
20+ farmers trained in SAPW/RRD management; 
Cocoa Disease Survey conducted in Tobago (Frosty Pod, Witches’ Broom management).</t>
  </si>
  <si>
    <t>Outcome 2.2:
Restoration of habitats and ecological corridors between protected areas</t>
  </si>
  <si>
    <t>Number of hectares of restored habitats</t>
  </si>
  <si>
    <t>National Reforestation and Watershed Rehabilitation Programme in Trinidad and Tobago
Protectors of the Environment based in the Lopinot valley carried out replanting and education exercises- one off event but may be repeated
GEF-IWEco- project with aim to work with National Quarries in Turure to rehabilitate quarries. Sites not yet finalised.
Nature Seekers reforestation project in Matura Protected Area.
The Trinidad and Tobago Field Naturalists’ Club (TTFNC) is planning to launch a herpetofauna conservation and education study and campaign across protected areas in Trinidad and Tobago
Adopt a River Programme-a community-based approach to watershed management-has been working with communities along several rivers in both islands.
Recovery plans for piping-guan and white-tailed sabrewing were developed in 2011 but not implemented.</t>
  </si>
  <si>
    <t>50 hectares</t>
  </si>
  <si>
    <t>100 hectares with restored habitat</t>
  </si>
  <si>
    <t>33.5 hectares of restored habitats
6.3 km (25 Ha) of riparian forest established along Jagruma River (Plum Mitan, Trinidad) with 3,500 native plants installed.
5 km (8.5) restored in Tobago (Les Coteaux/Providence) with 235 mixed species planted.
Baseline surveys completed in Nariva (Trinidad) and Mason Hall (Tobago) corridors.
Citizen science initiative: Trained 80 students, 12 teachers, and 24 community members in biodiversity monitoring. In Trinidad, participants generated 442 observations representing 260 species. In Tobago, school participants generated 518 observations representing 176 species, while community members made 264 observations representing 124 species.  
Equipment procured for long-term monitoring.
Species Recovery Plans (Output 2.2.3)
White-tailed Sabrewing (Tobago):
Bird banding workshop held (October 2024; 21 participants trained).
Ongoing monitoring under LOA with TRWRP.
Trinidad Piping Guan:
Stakeholder workshop conducted (January 2025); acoustic recorders deployed for monitoring to determine range and population size.
Collaboration with EMA’s PSIP for conservation synergy.</t>
  </si>
  <si>
    <t>Component 3: Enabling Environment For Green, Biodiversity-Friendly Value Chain Development</t>
  </si>
  <si>
    <t>Outcome 3.1:
Emerging value chains produced sustainably to build resilience to climate change while conserving biodiversity, and supporting livelihoods</t>
  </si>
  <si>
    <t>Percentage of producers, disaggregated by sex, converting to sustainable practices
Number of farmer field schools providing capacity training on sustainable development</t>
  </si>
  <si>
    <t>Cropper Foundation with IDB, is developing a voluntary certification programme for pesticide usage and microbial content, even use of child labour on the farms. Programme will be monitored by NAMDEVCO and testing will be conducted by CARIRI. Currently, Talparo Estate sustainably produces garlic, pepper, cinnamon and encourages the growth of wild tobacco and wild senna. Wild tobacco seeds are preferred food for birds in that area. Farmers in Moruga involved in production of Hill Rice, benne (Sesame Seed), and corn (Warao). The waste from rice promotes the production of additional offspring from agouti. Instead of one or two, they may be able to produce up to four. The farmers are working with The UWI, using CO2 to alter the colour of the meat to a pinker hue to better promote the meat for overseas markets.
Tobago: Integrated farming systems have been established in Starwood, Speyside Flagstaff,Charlotteville, Bloody Bay</t>
  </si>
  <si>
    <t>At least 30 per cent of farmers engaged have converted to sustainable practices
4 farmer field schools are conducted
4 farmer field schools are conducted</t>
  </si>
  <si>
    <t>At least 60 per cent of farmers engaged have converted to sustainable practices
8 farmer field schools are conducted
8 farmer field schools are conducted</t>
  </si>
  <si>
    <t>Outcome 3.2:
Enabling environment for green, biodiversity-friendly value chain development</t>
  </si>
  <si>
    <t>Number of small producers, (disaggregated by sex) selling to new and larger markets
Percentage of producers whose income has increased through sustainable production</t>
  </si>
  <si>
    <t>Existing markets: Las Hermanas Estate, Santa Cruz; Wa Samaki, Freeport; Toco Foundation</t>
  </si>
  <si>
    <t>100 small producers; 50 per cent of which are women
At least 10% of producers have experienced an increase in income; half of which are women</t>
  </si>
  <si>
    <t>At least 200 small producers; 50 per cent of which are women
At least 20%; half of  which are women</t>
  </si>
  <si>
    <t>0 small producers selling to new and large markets
Completed feasibility studies for 3 biodiversity-friendly value chains
Developed marketing strategies for FFSTP curriculum (launching July 2025)
Initiated GAP certification training for farmers through NAMDEVCO
Established Community of Practice model through Cropper Foundation LOA
Finalized partnership framework approved by TSC (Feb 2025)</t>
  </si>
  <si>
    <t>Outcome 3.3:
Green value chains policy informs national level agricultural development</t>
  </si>
  <si>
    <t>Number of roadmaps produced outlining green value chains policy</t>
  </si>
  <si>
    <t>No existing agricultural policy addresses agroecological considerations and gender dimensions</t>
  </si>
  <si>
    <t>0 Roadmap produced outlining a green value chain policy</t>
  </si>
  <si>
    <t>1 Roadmap produced outlining a green value chain policy</t>
  </si>
  <si>
    <t xml:space="preserve">0 Roadmap produced outlining a green value chain policy
To be pursued in 4th year of the Project; possible service provider identified and discussions with key stakeholder ongoing. </t>
  </si>
  <si>
    <t>Component 4: Knowledge Management and Monitoring</t>
  </si>
  <si>
    <t>Outcome 4.1:
Improved knowledge management on biodiversity and land degradation issues</t>
  </si>
  <si>
    <t>Number of knowledge materials produced for appropriate audiences (government ministries, CBOs, local communities)
Number of public awareness campaigns on improved land use
Number of curriculums produced for Lead Farmer Training Programme</t>
  </si>
  <si>
    <t>None for this project</t>
  </si>
  <si>
    <t>At least 4 knowledge materials produced for appropriate audiences
At least 2 public awareness campaigns on improved land use
1 curriculum produced for Lead Farmer Training Programme</t>
  </si>
  <si>
    <t>At least 8 knowledge materials produced for appropriate audiences
At least 4 public awareness campaigns on improved land use
1 curriculum produced for Lead Farmer Training Programme</t>
  </si>
  <si>
    <t>6 knowledge materials produced for appropriate audiences
Project Information Flyer/banner 
Agroecology 101 
Standing banner 
Angstrom Index 
Branded notebooks and jotter pads 
Wildfire brochures and posters 
Pest Management Plans for Red Ring Disease and cocoa diseases (drafts submitted for review).
Technical report on the Restoration of fire burnt hillsides
Citizen Science Training Manuals for schools/communities (UWI, June 2024).
2 public awareness campaigns on improved land use completed
Public Awareness Campaigns (Target: 4)
Completed:
Wildfire sensitization: Brochures/posters distributed to schools/communities (Feb 2025) in Trinidad; Tobago programme is being designed.
Citizen Science Program: Engaged 80 students, 12 teachers, and 24 community members in biodiversity monitoring (field trips conducted June 2024).
1 curriculum produced for Lead Farmer Training</t>
  </si>
  <si>
    <t>Outcome 4.2:
Ongoing monitoring feeds into adaptive project management</t>
  </si>
  <si>
    <t>Number of instances where monitoring promotes adaptive management (e.g., adjustment in budget, project priorities, changes in messaging to resonate with audiences)</t>
  </si>
  <si>
    <t>4 instances where monitoring promotes adaptive management</t>
  </si>
  <si>
    <t xml:space="preserve">
4 instances of Adaptive Management documented and actioned
uccessfully implemented Gender and Youth Action Plan (GYAP) with:
Revised results framework incorporating 12 gender-sensitive indicators
Customized data collection tools for gender-disaggregated monitoring
Virtual refresher training conducted for project staff (March 2025)
Achieved 36% women participation across all project activities, surpassing baseline of 25%
	Communication Strategy completed and implemented; key stakeholders trained
Deployed comprehensive M&amp;E framework to all implementing partners
Conducted 3 capacity-building sessions for stakeholders on data collection and reporting
Executed monitoring visits to project sites in Trinidad (February 3) and Tobago (February 6)
Operationalized risk and change management logs
</t>
  </si>
  <si>
    <t>Average Cumulative progress toward outcomes (%)</t>
  </si>
  <si>
    <t xml:space="preserve">Time elapsed since project start/EOD vs Planned Project End Date </t>
  </si>
  <si>
    <t>% of delivery</t>
  </si>
  <si>
    <t>Development Objective (DO) Ratings, and Overall Assessment</t>
  </si>
  <si>
    <t>Please note that the overall DO ratings should be substantiated by evidence and progress reported above. The ratings and comments should reflect the overall progress of results since project start</t>
  </si>
  <si>
    <t>FY2025 Development
Objective rating¹</t>
  </si>
  <si>
    <t>Project Manager/ Coordinator</t>
  </si>
  <si>
    <t>Lead Technical Officer13</t>
  </si>
  <si>
    <t>GEF Operational Focal Point</t>
  </si>
  <si>
    <t>Comments/reasons¹² justifying the ratings for FY2025 and any changes (positive or negative) in the ratings since the previous reporting period</t>
  </si>
  <si>
    <t xml:space="preserve">Even though progress is behind the projected level of implementation, the partners are still working towards the defined development objectives. There have no been any major departures from the project's framework and targets, but delivery of the targets themselves are below the mid term targets in many of the outcomes. 
With the completion of the MTR and recommendations expected soon, a comprehensive assessmnt and strategies for either achieving targets or seeking to revise said targets will be done, this is expected in the next quarter. 
Reasons for inability to meet some of the targets at present (E.g reforestation) are outlined in the PIR </t>
  </si>
  <si>
    <t>The project presents delays in implementation but there is still partner commitments to complete the program. Local communities are reluctant to participate in planning processes unless they see tangible benefits. Similarly, restoration programs have started but are below MTR targets. Farmer field schools, IPM activities, and restoration of ecological corridors are advancing satisfactorily and are expected to be completed according to plan. The value chain activities also present delays. The results of the MTR will inform the need and the conditions  for a project extension</t>
  </si>
  <si>
    <t>Measures to address MS, MU, U and HU ratings on Section 2 above</t>
  </si>
  <si>
    <t>Outcome</t>
  </si>
  <si>
    <t>Action(s) to be taken</t>
  </si>
  <si>
    <t>By whom?</t>
  </si>
  <si>
    <t>By When?</t>
  </si>
  <si>
    <t>Phase 2 LOA with Service Provider to be executed; 
Seek to integrate more tangible benefits to community stakeholders;
Ensure proper land use planning principles are integrated;
Seek to further discussions with national planning agency with regards to continuing or implementing aspects of the planning mechanisms</t>
  </si>
  <si>
    <t>PMU/ FAO/ Service Provider</t>
  </si>
  <si>
    <t xml:space="preserve">Q3 2025 </t>
  </si>
  <si>
    <t>Support activities that are working well and identified as priorities by stakeholders e.g coconut rehabilitation.
Examine feasibility of reforestation/ agroforestry targets in light of high labour costs and other challenges, explore alternative strategies with key stakeholders</t>
  </si>
  <si>
    <t>PMU/ LTO/ Executing Partners</t>
  </si>
  <si>
    <t>Q3 and Q4 2025</t>
  </si>
  <si>
    <t>Continue efforts to undertake the leaf farmer training and seek to develop stratagies to bring on more farmers; lauch Tobago lead farmer training; Ensure certification of the LFL as this is a big incentive of the training; seek to support sustainability of the programme by involving key Ministry's and the FAO;
Allow LOA partners (CRC/ CDCTTL) to further efforts in the development of the cocoa green value chain</t>
  </si>
  <si>
    <t>Executing partner/ LTO/ PMU</t>
  </si>
  <si>
    <t>Further evaluate the partners ability to complete outcome</t>
  </si>
  <si>
    <t>LTO/ PMU/ Executing partner</t>
  </si>
  <si>
    <t xml:space="preserve">7  Some indicators may not identify mid-term targets at the design stage (refer to approved results framework) therefore this column should only be filled when relevant.
8  Use GEF Secretariat required six-point scale system: Highly Satisfactory (HS), Satisfactory (S), Moderately Satisfactory (MS), Moderately Unsatisfactory (MU), Unsatisfactory (U), and Highly Unsatisfactory (HU). </t>
  </si>
  <si>
    <t>3. Implementation Progress (IP)</t>
  </si>
  <si>
    <t>(Please indicate progress achieved during this FY as per the Implementation Plan/Annual Workplan)</t>
  </si>
  <si>
    <t xml:space="preserve">Outcomes and outputs </t>
  </si>
  <si>
    <t>Indicators (as per the logical framework)</t>
  </si>
  <si>
    <t>Main achievements in the last 12 months 
(please DO NOT repeat results reported in previous year PIR)</t>
  </si>
  <si>
    <t>Describe any variance 9 in delivering outputs</t>
  </si>
  <si>
    <t>Outcome 1: Biodiversity-sensitive land use planning and participatory land management mechanisms established in productive landscapes</t>
  </si>
  <si>
    <t xml:space="preserve"> Output.1.1.1: Land use plans identifying high value conservation areas, productive terrestrial landscapes in buffer zones, and climate change resilience measures, are developed and validated </t>
  </si>
  <si>
    <t>Land use plans with clear strategies for management of vulnerable resources/sites 
Validation by communities of land use plans  
Land use plans include gender considerations</t>
  </si>
  <si>
    <t>Significant strides have been made over the past 12 months in advancing the development and validation of critical land-use planning mechanisms through the completion of the land use plans and the mapping exercises, building on initial stakeholder engagements and foundational assessments previously completed.
Key achievements within the July 2024 to June 2025 period include:
Land-use Plans developed and validated for Plum Mitan and Biche:
Validation workshops for draft land-use maps were successfully conducted in Biche and Plum Mitan in August 2024. The data from these workshops has been collated to inform the final land-use plans for these two sites.
Revised Socio-economic assessments of the Plum Mitan and Biche communities and the Stakeholder Engagement and Communication Strategy for Component one Phase one were approved by the Technical Advisor on 30th July 2024, following earlier submissions.
Progress in Tobago Land-use Planning:
Stakeholder consultations continued in Tobago, including a meetings in August 2024 and ongoing interviews conducted by the Tobago Technical Advisor and CANARI Technical Officer.
The Belmont Estate site and the entire Hillsborough watershed was selected as the focal area for land-use planning in Tobago, based on stakeholder recommendations.
The Tobago Scoping Report was submitted to the PMU on 31st October 2024 and approved by the TSC on 8th November 2024.</t>
  </si>
  <si>
    <t xml:space="preserve">Delays by the LOA service provider resulted in the FAO granting a no cost extension to 31st October 2024.
A key challenge is attempting to make the initiatives tangible. Communities are reluctant to participate if they do not see real benefits beyond meetings to discuss the plans. As such, Canari is exploring options towards integrating community forestry, recreation/ tourism activities and also linking them to other project activities taking place within the areas.
Additionally, a 3rd site for Trinidad has not yet been initiated as there were secuirty concerns with site (Valencia) proposed in the ProDoc; feasibility of a 3rd site is currently being assessed as the 2nd phase is due to begin by August 2025. 
These challenges and overall later start to the Project will not make it possible to achieve the desired targets by the NTE, therefore an extension is to be requested following completion of the MTR. </t>
  </si>
  <si>
    <t>Output 1.1.2: Multi-stakeholder committees are established in four ecologically vulnerable areas</t>
  </si>
  <si>
    <t>Multi-stakeholder committees exist, with adequate representation from various interest groups</t>
  </si>
  <si>
    <t xml:space="preserve">Execution of this output is largely proposed for the 2nd phase LOA. However, some activities have been accomplished in phase 1 such as identifying key stakeholders,  convening stakeholders through participatory process and conducting community consultations to identify/respond to local level needs and mainstreaming the understanding of land use plan; identifying key players that will represent community needs. The 2nd phase LOA scheduled to begin in August 2025 will include the formulation of the multistakeholder committees and seeking commitment for the plans. </t>
  </si>
  <si>
    <t>Output is also delayed but the ground work has already been done in the 1st phase of the LOA. 
Tobago land use planning and a possible 3rd site in Trinidad will be done via a rapid and continuous approach. For Tobago, there is already Government support for the area proposed.</t>
  </si>
  <si>
    <t>Outcome 2.1: Land degradation decreased as degraded sites are restored and productive capacity of agricultural landscapes is enhanced</t>
  </si>
  <si>
    <t xml:space="preserve">Output 2.1.1: Diversified, integrated agroforestry production systems upscaled in 2,000 hectares of degraded lands </t>
  </si>
  <si>
    <t xml:space="preserve">2,000 hectares of agroforestry on degraded lands  </t>
  </si>
  <si>
    <t>Site Identification and Collaboration:
Meetings with the Forestry Division in April 2025 led to the identification of three agro-forestry sites – St. Michael's, Lopinot, and Maracas – as potential sites for rehabilitation. Formal proposals from the Forestry Division are awaited to proceed.
In Tobago, the Louis D'or estate and the THTI with TT fine Cocoa site at Blemheim were identified as potential areas, with a site visit conducted in April 2025. Consideration is being given to utilising reforestation workers in Tobago for execution.
Planting Material Propagation and Distribution:
1000 cocoa plants propagated at La Reunion Propagation Station were successfully distributed to selected Cocoa Farmers on 28th May 2025.
1000 Yellow Breadfruit trees have been propagated at La Reunion Propagation Station and are ready for distribution to selected farmers, prioritising those in the Farmer Field School Training Programme.
1984 avocado seeds have been propagated for rootstock, and 800 scions were grafted at La Reunion Propagation Station. These are slated for distribution for agroforestry rehabilitation.
Discussions are ongoing with Marper Farms to procure and propagate local coconut seednuts for distribution. Technical specifications are awaited for the installation of an irrigation system for an 18-month bearing Guyanese Variety coconut seedbank at Marper Farms.
Farmer Engagement and Production Method Development:
Cocoa farmers were identified through CDCTTL and CRC collaborations for plantation rehabilitation, this will be done via the 2nd phase of LOA’s with both institutions, and coconut farmers are being identified through South American Palm Weevil (SAPW) trap distribution activities.
Farmers interested in expanding diverse agroforestry and plantation rehabilitation are being identified through the Lead Farmer Training Programme with 20 Lead Farmers confirmed.
Production methods for cocoa and coconuts, already developed by MALF CDCTTL, CRC, and the Caribbean Agricultural Research and Development Institute (CARDI), will be used to direct the restorations. Site-specific optimal production methods are being developed by the Agronomist.</t>
  </si>
  <si>
    <t>National Supply of Planting Material: There are national issues concerning the consistent supply of planting material for cocoa and coconuts, requiring the project to actively seek and support programmes aimed at increasing availability.
Agro-forestry farmers: There are fewer persons in agro-forestry as indicated by consultations with the Forestry Division, this is due in part of land tenure issues. The proposed direction is to pursue the rehabilitation of coconut and cocoa estates.
Awaiting Formal Proposals and Collaboration: Progress on certain activities is contingent on receiving formal proposals, such as from the Forestry Division for agroforestry rehabilitation activities and from the Rural Development Company (RDC) regarding potential collaboration on their reforestation project. There were numerous shifts within the supporting Ministry’s of technical staff, this unfortunately resulted in further delays in the preparation and approval of proposals.
Logistical Support for Seednut Collection: The procurement and propagation of local coconut seednuts are awaiting a proposal from the Agri-Services Technical Officer to support vehicle repairs necessary for seednut collection.
Technical Specifications Outstanding: The installation of the irrigation system for the coconut seedbank at Marper Farms is awaiting technical specifications from the Division.</t>
  </si>
  <si>
    <t xml:space="preserve">Output 2.1.2:  Agroecological and climate-smart best practices disseminated through farmer field schools, model farms and capacities of extension services are improved </t>
  </si>
  <si>
    <t xml:space="preserve">Number of farmer field schools 
Number of trainings for extension services </t>
  </si>
  <si>
    <t xml:space="preserve">This Output is contingent on the lead farmer/ farmer field school training programme which is on schedule to begin in July 2025. The Master Trainer, IPM Specialist and Agronomist have been onboarded. The Training Curriculum has been completed and approved training of the 1st cohort; this includes 20 farmers and 8 extension Officers from the Ministry. Plans are in place to engage and/or form farmer clusters in selected areas, with Lead Farmers expected to disseminate their acquired knowledge and curriculum to other farmers in their respective communities. Staff involved in the training are expected to host similar training sessions for farmers and colleagues in their districts, ensuring continuity and broader reach of the disseminated practices. A training centre and all training materials have also been procured. 
Farmer Agreements have been drafted by the Master Trainer and reviewed NAMDEVCO. Lead Farmers will be required to sign these agreements before training commences and before their holdings are utilised as model farms, formalising their participation.
</t>
  </si>
  <si>
    <t xml:space="preserve">While the output is behind, the last period has brought significant accomplishments and the Project Management Unit is confident that the partner can accomplish the outputs, but an extension of time will be required in order to achive such. The initiative and overall collaborative efforts is new to the country and significant stakeholder engagement was required to reach this point. </t>
  </si>
  <si>
    <t xml:space="preserve">Output 2.1.3:  Degraded forests restored and an integrated wildfire management system developed </t>
  </si>
  <si>
    <t xml:space="preserve">Integrated wildfire management system developed </t>
  </si>
  <si>
    <t>The past 12 months have seen substantial progress in both the restoration of degraded forest areas and the development and implantation of the integrated wildfire management system, including significant capacity building initiatives.
Degraded Forest Restoration and Management:
Building on earlier efforts, rehabilitation of frequently burned areas at the St. Michael’s reserve in Tacarigua continued. A 9.5 hectare block was prepared, and clearing and fire tracing activities were undertaken by community labourers. A further 4.5 hectares were restored and is actively being maintained, with the possibility to expand to an additional 5 hectares. 
A Technical Report on the intervention of fire burnt slopes has been finalised and submitted for review to the Forestry/EMA working group.
The Open Block Management training was successfully carried out at Cedros Reserve during 19th-21st May 2025 by FAO Consultant Dr. Claus Eckelmann. This led to the restoration through enhanced management practices via the Future Crop Tree methodology of 10 hectares of forests formerly managed under the Open Block system. Dr. Eckelmann also conducted a site visit to Courland on 16th May 2025 to assess the pilot site for rehabilitation activities.
Integrated Wildfire Management System Development:
The preliminary model of the wildfire management system, developed by the GIS Unit of the Ministry of Agriculture, Land and Fisheries (MALF) and the Forestry Division with EMA support was completed with the inclusion of 5 years of data and the creation of the GIS based database and supporting applications to log new fires during the 2025 fire season. It was implemented through the training of officers from all six forestry conservancies in March/ April 2025. 
In Tobago, a Wildfire Management Working Group was successfully established, a key recommendation from the Wildfire Management Specialist. This group aims to improve coordination, prevention, control, and education regarding wildfires.
Capacity Building and Community Engagement:
Building on prior training, over 75 persons were trained in both classroom and field settings in January 2024, encompassing a full spectrum of integrated wildfire management strategies. This contributes to the total of 115 persons trained in capacity building for monitoring, preventing, detecting, and suppressing wildland fires. The cohort includes personnel from the Forestry Division (Trinidad and Tobago), National Reforestation and Watershed Rehabilitation Programme, Community-Based Organisations (CBOs), GIS professionals, Fire Services, and Disaster Management Agencies. This has influenced a further 2,417 Ha. under improved practice from its implementation of the integrated wildfire management techniques at the following reserves – Tacarigua – 868 ha, Maracas – 943 ha, Caura – 102 and Plum Mitan/ Nariva – 466 ha, Black Rock, Courland Reserve (Tobago) - 38 ha
EMA procured posters and brochures for sensitisation sessions via outreach and public campaigns related to wildfires
Community-based fire training to be undertaken via the EMA has selected the University of Trinidad and Tobago as the service provider in June 2025. Training is expected to begin in early July.</t>
  </si>
  <si>
    <t>The main challenge is the cost to rehabilitate the degraded forest. The Project during the PPG phase identified the National Reforestation Programme to conduct the replanting activities (providing casual labour) as part of the cofinancing support. However when the project was approved for implementation, the entity was moved to another state agency which did not provide the support. As a concequence, the EMA with guidance from the Forestry Division have been employing experienced persons to perform the restoration activities. While the cost are comparably high at an estimated 5,000 USD per hectare, the terrain is difficult and continuous maintenance of the plots due to rapid regrowth of vegetation, the success and low mortality rates are promising</t>
  </si>
  <si>
    <t>Output 2.1.4:  Pest management plan established for three sites</t>
  </si>
  <si>
    <t xml:space="preserve">Pest management plan for three sites </t>
  </si>
  <si>
    <t>Over the past 12 months, significant advancements have been made in establishing and implementing pest management strategies, particularly for coconut and cocoa, across various sites. This period has seen a strong focus on trap distribution, farmer training, and the formalisation of pest management plans, along with efforts to address planting material sourcing.
Through NAMDEVCO, the pest management plan for managing red ring disease as a result of the South American Palm Weevil has been completed and is being implemented. Furthermore, two other plans for managing Witches' Broom and Black Pod disease has been drafted and should be completed in Q3 of 2025. 
Pest Management Plan Development and Approval:
The final draft Pest Management Plan for the South American Palm Weevil (SAPW) was approved by the Technical Steering Committee (TSC) and has been submitted to the newly onboarded IPM specialist for final review and drafting.
A Cocoa Disease Pest Management Plan draft has also been submitted to the IPM Specialist for review and final drafting, encompassing strategies for Witches' Broom and Black Pod Diseases, building on existing methods developed by CDCTTL.
An IPM Specialist was onboarded, and is actively developing IPM components for the Farmer Field School (FFS) curriculum, including plans for site-specific pest management based on scheduled on-site assessments in June 2025.
South American Palm Weevil (SAPW) Management:
The project continued the distribution of SAPW traps and pheromones through NAMDEVCO Field Officers and MALF county offices. To date, a total of 223.44 hectares across 42 farms have been covered in Trinidad, with 87 traps capturing 1928 weevils. In Tobago, an estimated over 2000 weevils have been captured and disposed of on farms.
100 more traps and pheromones are planned for construction and distribution in Q2 2025, adding to the 150 traps already completed.
Fourteen farmers in Tobago and two extension officers from THA-FSNRESD received targeted training on managing the South American Palm Weevil in coconut plantations.
Field studies for the South American Palm Weevil have been completed, contributing to the development of the pest management plan.
Cocoa Disease Management and Training:
The project is providing support to existing Witches’ Broom Disease and Black Pod Disease management strategies, which are already being executed by CDCTTL in cocoa growing areas.
The MALF Research Division provided crucial support through a Cocoa Disease Survey and Training Initiative in Tobago from 19th-21st March 2025. This initiative included training on Frosty Pod Disease sample collection and preparation, as well as management strategies for Witches’ Broom and Black Pod Diseases for 20 THA Field Staff.
Training and Collaboration:
Training for South American Palm Weevil (SAPW)/Red Ring Disease (RRD) management was conducted earlier, with pheromones and materials for weevil trap construction procured and distributed.
Collaborative activities (training, knowledge transfer, factsheets, technical documents) are being planned with relevant entities such as MALF Research Division, ETIS, THA, CARDI, IICA, CABI, and FAO to enhance scientific capacities.
Training and capacity building for Lead Farmers and Trainer of Trainers are scheduled to be conducted during the Farmer Field School Training Programme (FFSTP).
Establishment of better monitoring of inter-island movement of planting materials to avoid introducing pests is to be developed upon the IPM Specialist's visit in June 2025.</t>
  </si>
  <si>
    <t>Dependence on External Proposals and Specifications: Progress on some activities, particularly related to the propagation of local coconut seednuts and the installation of irrigation systems at Marper Farms, is contingent on receiving proposals from ASTO for vehicle repairs and technical specifications.
Awaiting Costing for Imported Planting Material: The importation of Antigua Black Pineapple plantlets and coconut seednuts from Brazil is awaiting costing information from CARDI.</t>
  </si>
  <si>
    <t xml:space="preserve">Outcome 2.2:  Restoration of habitats and ecological corridors between protected areas </t>
  </si>
  <si>
    <t xml:space="preserve">Output 2.2.1.: Biodiversity data is collected in corridors between PAs </t>
  </si>
  <si>
    <t xml:space="preserve">New biodiversity-related data  </t>
  </si>
  <si>
    <t>This output has progressed well and has achieved the targets. All that will remain to to conduct a post intervention survey at the end of the final year to determine impact of the interventions.
Biodiversity Baseline Surveys:
The biodiversity surveillance baseline surveys, undertaken through a Letter of Agreement (LOA) with the Life Sciences Department under UWI – St. Augustine were completed in September 2024.
Site selection for restoring riparian corridors was successfully completed in Plum Mitan, Trinidad (a corridor adjacent to the Nariva PPA) and in Mason Hall, Tobago (a restoration corridor in proximity to the Main Ridge Forest Reserve), providing clear geographical focus for data collection.
Citizen Science Initiative:
The citizen science initiatives were also completed in Q3 of 2024. This initiative was designed to involve local communities and educational institutions directly in data collection efforts.
A total of 80 students and 12 teachers, along with 24 community members, are undergoing training in biodiversity monitoring and receiving general education on the value of biodiversity and ecosystem services. This indicates a significant investment in local capacity building.
Three (3) virtual and in-person training sessions were conducted by UWI for both schools during May 2024, ensuring comprehensive instruction.
Field trips to Sand Hill, Nariva (for Biche Secondary) and Corbin Local Wildlife Park (for Mason Hall Secondary) took place in June 2024, providing practical, hands-on experience for participants. In Trinidad, participants generated 442 observations representing 260 species. In Tobago, school participants generated 518 observations representing 176 species, while community members made 264 observations representing 124 species; this also inncluded a species not previously recorded for the island! The new biodiversity data that was generated was handed over for inclusion in the National Biological Information System (BIS-TT).  
The Project has successfully procured essential equipment, tools, and literature to support and aid in the effective execution of the citizen science initiative, ensuring participants have the necessary resources.</t>
  </si>
  <si>
    <t xml:space="preserve">There were no major challenges except with some early delays in beginning execution. However, this output was overwhelmingly well received by all stakeholders and holds opportunities for upscaling. Also considering that the project has only begun to plant trees in year 2 and 3, observable impacts might be limited in the 4th year. It is therefore worth considering to use the available resources towards the citizen science initiatives that are aligned with the project. </t>
  </si>
  <si>
    <t xml:space="preserve">Output 2.2.2. Riparian forest established with native species in riverbanks between PAs (15 kilometers) Target 100 hectares of degraded forested lands </t>
  </si>
  <si>
    <t xml:space="preserve">Number of hectares forested </t>
  </si>
  <si>
    <t xml:space="preserve">Riparian Forest Establishment (Tobago):
Planting activities commenced in Tobago on 10th October 2024 and concluded on 20th December 2024. A total of 235 mixed species plants were installed along 5 km of riverbank from Les Coteaux into Providence, marking a tangible step in restoration efforts. The exercise in Tobago is planned to be scaled-up at sites with existing labour pools, in collaboration with the Tobago Reforestation and Watershed Rehabilitation Programme (TRWRP).
Riparian Forest Establishment (Trinidad):
Planting activities in Trinidad commenced on 16th December 2024 and were completed by 31st December 2024. An estimated 3500 plants were successfully installed along approximately 6.3 km of riverbank along the Jagruma River in Plum Mitan, representing a substantial restoration effort.
Maintenance and Fire Patrol contracts were executed from 18th-22nd April 2025 in Plum Mitan, demonstrating proactive measures to protect the restored area. This continued as at June 27th 2025 and is proposed for the remainder of the year. A memo was sent to the Permanent Secretary (PS) of MALF on 28th March 2025, notifying them of the completed Phase 1 restoration works in Plum Mitan and requesting a meeting to discuss the sustainability of project activities to maximise their impact and longevity.
</t>
  </si>
  <si>
    <t>Damage to Restored Areas: A significant setback occurred on 18th February 2025, when an excavator intruded into the south-eastern area of the restored site in Plum Mitan, resulting in the destruction of an estimated 170-180 trees and damage to the corridor. This incident necessitated site visits by EMA and Forestry Division representatives, and high-level intervention was requested from the Ministry of Works and Transport (MOWT) in March 2025. Joint site visits were scheduled, and the EMA's enforcement unit is investigating potential breaches to Environmentally Sensitive Area Rules.
•	Damage to Restored Areas: A significant setback occurred on 18th February 2025, when an excavator intruded into the south-eastern area of the restored site in Plum Mitan, resulting in the destruction of an estimated 170-180 trees and damage to the corridor. This incident necessitated site visits by EMA and Forestry Division representatives, and high-level intervention was requested from the Ministry of Works and Transport (MOWT) in March 2025. Joint site visits were scheduled, and the EMA's enforcement unit is investigating potential breaches to Environmentally Sensitive Area Rules. 
Cost are high, but the activity has been able to employ upwards of 60 different persons in the communities, which not only directly brings benefits, but increases the awareness and potential buy-in to the project.</t>
  </si>
  <si>
    <t xml:space="preserve">Output 2.2.3. Recovery plans for significant species (e.g., piping-guan, white-tailed sabrewing hummingbird) in productive landscapes are implemented </t>
  </si>
  <si>
    <t xml:space="preserve">Number of recovery plans </t>
  </si>
  <si>
    <t xml:space="preserve">This output is also well advanced with both recovery plans now being implemented. All equipment was also procured and deployed. This output has high impact and can potentially be upscaled.
White-tailed Sabrewing Hummingbird (Tobago):
A Letter of Agreement (LOA) with the Tobago Reforestation and Watershed Rehabilitation Programme (TRWRP) for a one-year monitoring and training programme was signed by TRWRP on 19th July 2024. A kick-off meeting between FAO and TRWRP was held on 23rd July 2024, outlining the contract overview.
A bird banding workshop for the White-tailed Sabrewing took place at Main Ridge, Tobago, from 7th-11th October 2024, engaging a total of 21 participants. This workshop was supported by EMA, and necessary equipment and tools for the workshop were procured. Ongoing monitoring and reporting activities under the LOA between TRWRP and FAO continued until 31st May 2025, indicating a sustained effort in data collection and conservation. A letter seeking an extension till October 2025 was received and approved by the LTO. 
Trinidad Piping Guan (Pawi):
The Approach for Implementation of the Species Recovery Plan for the Pawi was approved by the TSC via round robin on 2nd February 2024, establishing a clear operational guideline. Requisitions and procurement strategies for material and equipment to monitor the species and for training community members in community conservation were submitted to EMA Procurement in July 2024, with delivery of goods and material completed.
A Pawi stakeholder workshop was conducted on 22nd and 23rd January 2025 at the Caroni Visitors’ Centre by Dr. Mark Hulme from the University of the West Indies (under EMA's Public Sector Investment Programme, PSIP). Installation of acoustic recorders commenced on 27th January 2025, a key activity for monitoring the species in its habitat. Community training took place in April 2025 and members are involved in the data collection. Next phase involves the public education and data analysis with recommendations. </t>
  </si>
  <si>
    <t>Coordination with Overlapping Programmes: The project actively acknowledged and is managing the overlap with EMA’s Public Sector Investment Programme (PSIP) funding for Pawi conservation. A decision was taken for both projects to support one another towards shared objectives, which requires ongoing coordination.</t>
  </si>
  <si>
    <t xml:space="preserve">Outcome 3.1: Emerging value chains produced sustainably to build resilience to climate change while conserving biodiversity, and supporting livelihoods </t>
  </si>
  <si>
    <t xml:space="preserve">Output 3.1.1: Agroecological practices are implemented along five priority green value chains (cocoa, coconut, avocado, pineapple, roots and tubers) and specialized commodities (e.g. Moruga Hill Rice) </t>
  </si>
  <si>
    <t xml:space="preserve">Types of agroecological practices implemented along five priority, sustainable, value chains </t>
  </si>
  <si>
    <t>The past 12 months have seen foundational work and significant progress in developing strategies, conducting assessments, and advancing training to implement agroecological practices across key green value chains, particularly for cocoa, coconuts, sweet potato, pineapple, and avocado.
Key achievements within the July 2024 to June 2025 period include:
Green Value Chain Analysis and Selection:
Value Chain Specialist engaged. Market Mapping surveys have been successfully completed for selected commodities, including coconuts, sweet potato, breadfruit, avocado, and pineapple. Sweet potato, coconuts, and pineapple have been officially selected as the priority commodities for green value-chain development, focusing future efforts. Key stakeholders have been identified and engaged to assist in the execution of these initiatives.
Cocoa Green Value Chain Development and Research:
The Cocoa value chain report, developed under the FAO’s One Country One Priority Product (OCOP) initiative, is actively being utilised to guide the development of the green value chain for cocoa, providing a strategic framework for interventions. The first phase under the Letters of Agreement (LOAs) with the Cocoa Research Centre (CRC) and the Cocoa Development Company of Trinidad and Tobago (CDCTTL) were completed which led to the production of several key documents. These include:
Selection of Agro-Ecological Zones and Cocoa Growing Communities and farms, establishing the target areas for intervention.
A Survey instrument for determining risk mitigation &amp; biodiversity management practices on farms towards a sustainable cocoa industry.
An Environmental risk mapping and mitigation strategy towards green value chain certification of cocoa.
A comprehensive Sustainability Status of the Cocoa Industry in Trinidad and Tobago - Towards building a green cocoa value chain.
An Impact Evaluation Report on Trials to Mitigate Losses from Pest and Disease.
A Management Plan to Mitigate Losses from Pests and Disease.
An innovative approach for Estimating biomass from airborne LiDAR data using machine learning – towards building a Carbon Capture Machine Learning Pipeline for Cocoa farms in Trinidad and Tobago.
Soil analysis for Cocoa Growing Areas (CGA) has already been completed by CDCTTL and CRC, providing baseline data for interventions. Cocoa value chain LOAs and farmer surveys are ongoing, indicating continued data collection and engagement.
Soil Baseline Analysis:
Engagement with the MALF Research Division is underway to conduct soil baseline analysis for selected farms, with ongoing discussions regarding soil sample collection, analysis, and costing.</t>
  </si>
  <si>
    <t>This output while significantly behind on schedule was bolstered by the assistance of the FAO in procuring the Value Chain Specialist. The NAMDEVCO was unable to engage a suitable candidate and the PSC recommend that the FAO be approached for assistance.
However, the works of the LOA partners - Cocoa Dvelopment Company of Trinidad and Tobago and the Cocoa Research Centre has contributed significantly to progress under this output.</t>
  </si>
  <si>
    <t xml:space="preserve">Output 3.1.2: 30 lead farmers are trained on sustainable land management and agroecological principles using a standardized curriculum for lead farmer </t>
  </si>
  <si>
    <t xml:space="preserve">Number of farmers trained on sustainable land management (disaggregated by sex) </t>
  </si>
  <si>
    <t>The main achievements over the period are as follows:
Curriculum Development and Finalisation:
The agro-ecological curriculum is now 100% completed. This involved an extensive review process, incorporating feedback from a Curriculum Working Group which included representatives from UWI, UTT, CABI, IICA, ASTT, and ETIS.
Lead Farmer Identification and Selection:
20 Lead Farmer applicants have been approved, with one location in Trinidad and one in Tobago confirmed as ready to commence the first tranche of the FFS Programme. 8 
Programme Launch and Initial Implementation:
The Farmer Field School Training Programme (FFSTP) was launched on 26th June 2025, marking a critical milestone in the project's implementation. Training to begin in July. All equipment and training facilities have been procured.</t>
  </si>
  <si>
    <t xml:space="preserve">This output is a major aspect of the project as it anchors to the lead farmer training. For reasons detailed above and in past reports, the task of not just creating the curriculum but also implementing was a timely and intensive one. The NAMDEVCO has displayed significant progress with the onboarding of dedicated and experienced staff. However the training of the target 30 lead farmers is unlikely in the remaining time period of the project and an extension will be necessary; there is still availability of the budget to achieve the targets
</t>
  </si>
  <si>
    <t xml:space="preserve">Output 3.1.3: 20 farmer field schools on agroecology including integrated pest management, soil fertility, production focusing on diversification are conducted using a standardized curriculum for Lead Farmer Training Programme, developed under this project </t>
  </si>
  <si>
    <t xml:space="preserve">Number of farmer field schools on agroecology including integrated pest management, soil fertility, production focusing on diversification are conducted using a standardized curriculum for Lead Farmer Training Programme </t>
  </si>
  <si>
    <t>This output is contingent on the lead farmer/ farmer field school training programme which is on schedule to begin in July 2025. Thus far, one farmer field school has been selected and outfitted to the necessary requirements. Others have been identified but are still to undergo further assessment.</t>
  </si>
  <si>
    <t>Well behind, but dependant on the other related output(s)</t>
  </si>
  <si>
    <t xml:space="preserve">Outcome 3.2: Enabling environment for green, biodiversity-friendly value chain development </t>
  </si>
  <si>
    <t xml:space="preserve">Output 3.2.1: Marketing strategies and business plans are developed to increase biodiversity-friendly products in markets </t>
  </si>
  <si>
    <t xml:space="preserve">Percentage of producers developing business plans/strategies to increase biodiversity products in the markets (disaggregated by sex) </t>
  </si>
  <si>
    <t>Marketing Strategy Development:
The Value-Chain Specialist is actively engaged in discussions with the Master Trainer and the BIOREACH Team to develop comprehensive marketing strategies for the selected commodities (coconuts, sweet potato, pineapple). These marketing strategies are currently being developed for inclusion in the Farmer Field School Training Programme (FFSTP) curriculum and will be tailored specifically to each farmer cluster, ensuring relevance and practicality. The marketing strategy will also encompass promotion to established markets, aiming to integrate biodiversity-friendly products into existing commercial channels. Business planning is being incorporated into the FFSTP curriculum. This will serve as a vital training tool for future farmer field schools, enabling extension and field staff graduates of the programme to effectively train other farmers in developing sustainable business models. 
Good Agricultural Practices (GAP) and Certification:
Building on previous efforts, training on the National GAP Programme was facilitated for a significant cohort of 168 participants (66 female and 102 male) from the Youth Agricultural Homestead Programme (YAHP) between 7th and 21st June 2023, demonstrating early investment in capacity building. The National GAP Certification Scheme is still in its initial stage of establishment, which will provide a formal framework for product standards.</t>
  </si>
  <si>
    <t>This output is also well behind in execution. The approach in the PPG phase was for the NAMDEVCO to develop this output in-house, but due to restructuring there is no longer the capacity. The Project is seeking to utilise the support of the value chain specialist to develop marketing strategies and integrate parts into the lead farmer curriculum; however achieving the desired targets seem unlikely. Given the lowered capacity, further development of this output should be considered.</t>
  </si>
  <si>
    <t xml:space="preserve">Output 3.2.2. A minimum of three public-private sector partnerships are established to increase consumption of agroecologically produced products </t>
  </si>
  <si>
    <t xml:space="preserve">Number of public-private sector partnerships are established to increase consumption of agroecologically produced products </t>
  </si>
  <si>
    <t xml:space="preserve">Partnership with The Cropper Foundation (TCF) Completed:
The Letter of Agreement (LOA) with The Cropper Foundation, initially signed on 14th August 2023, has been successfully concluded, with all outputs received. The Final Narrative Report was received and circulated to the TSC on 4th February 2025, with approval for the deliverable received on 10th February 2025. NAMDEVCO provided technical and facility support to TCF for its four Community of Practice (CoP) events held in May.
Liaison with TCF continues to identify and engage the potential public-private partnerships, leveraging the foundational work completed.
Framework for Future Partnerships:
Agreeing on key terms with businesses, with an emphasis on ensuring sustainability through self-financing post-project, will be a key activity during the Lead Farmer Training Programme (LFTP) and Farmer Field School Training Programme (FFSTP). Establishing marketing arrangements is planned to commence upon the completion of the LFTP and FFSTP, building on the capacities developed. Monitoring the performance of the market, including operating costs, public participation, and incorporating suggestions from both buyers and sellers to expand the market, is planned to be undertaken upon the completion of the FFTP and FFSTP. </t>
  </si>
  <si>
    <t>No variances or challenges with output</t>
  </si>
  <si>
    <t xml:space="preserve">Output 3.2.3.: Upscaling of ecotourism/agritourism operators in four ecologically vulnerable areas </t>
  </si>
  <si>
    <t xml:space="preserve">Increase of ecotourism/agrotourism operators </t>
  </si>
  <si>
    <t>Communication was facilitated with the Ministry of Tourism, Culture and the Arts (MTCA) and the Tobago Hospitality and Tourism Institute (THTI) to explore collaboration on relevant supporting services, indicating a strategic alignment with existing tourism bodies.A meeting with the Tourism Development Company (TDC) was held on Thursday 17th October 2024 to discuss the development and execution of activities, resulting in a developed proposal outline. A meeting was held with The Cropper Foundation in January 2025 to explore their engagement as a service provider for upscaling agro/ecotourism, with a proposal subsequently received on 14th February 2025 for review by the PMU and FAO. A meeting was held with the Trinidad and Tobago Bureau of Standards (TTBS) on 5th July 2024 to discuss potential partnerships regarding certification, clarifying their role in providing certification standards for tour operators. Ongoing communication is maintained with the Ministry of Tourism (TDC) to ensure synergies and avoid duplication of efforts.
The Cropper Foundation has been recommended to execute the output via an LOA. The proposal was drafted and approved by the TSC in June 2025. LOA is undergoing the approval with the FAO.</t>
  </si>
  <si>
    <t>Output delayed but can be achieved with an extension</t>
  </si>
  <si>
    <t xml:space="preserve">Outcome 3.3: Green value chains policy informs national level agricultural development </t>
  </si>
  <si>
    <t xml:space="preserve">Output 3.3.1: Agricultural policy informs national work of state agencies to actively mainstream agroecology in Trinidad and Tobago thereby increasing the supply of locally produced foods </t>
  </si>
  <si>
    <t xml:space="preserve">Number of agricultural policies including agroecological considerations and gender dimensions </t>
  </si>
  <si>
    <t xml:space="preserve">To be pursued in final year of the Project when there are more tangible outputs and evidence to support the formulation of a policy. The LOAs with the CDCTTL and CRC are working towards a green value chain policy guideline for the cocoa sector; it is envisioned there is already sufficient evidence and sector buy in. </t>
  </si>
  <si>
    <t>To be pursued in final year of the project.</t>
  </si>
  <si>
    <t xml:space="preserve">Outcome 4.1: Improved knowledge management in biodiversity and land degradation issues </t>
  </si>
  <si>
    <t xml:space="preserve">Output 4.1.1.: Knowledge products produced and disseminated by partner institutions </t>
  </si>
  <si>
    <t xml:space="preserve">Number of knowledge products produced and disseminated by partner institutions  </t>
  </si>
  <si>
    <t>3 additional knowledge materials produced for appropriate audiences
Project Information Flyer/banner 
Agroecology 101 
Standing banner 
Angstrom Index 
Branded notebooks and jotter pads 
Wildfire brochures and posters 
Pest Management Plans for Red Ring Disease and cocoa diseases (drafts submitted for review).
Technical report on the Restoration of fire burnt hillsides
Citizen Science Training Manuals for schools/communities (UWI, June 2024).
2 public awareness campaigns on improved land use completed
Completed:
Wildfire sensitization: Brochures/posters distributed to schools/communities (Feb 2025) in Trinidad; Tobago programme is being designed.
Citizen Science Program: Engaged 80 students, 12 teachers, and 24 community members in biodiversity monitoring (field trips conducted June 2024).
1 curriculum produced for Lead Farmer Training
Research and Documentation of Wild Plants:
A Draft Field Guide based on this research was submitted to the TSC for approval on 21st November 2024, with minor comments received for consideration. The Digital Native Medicinal Guide was successfully launched on 26th May 2025 at the UWI Inn Conference Centre, making this valuable information accessible. The PMU is now facilitating the copyrighting and publishing of physical guides.The PMU facilitated the distribution of two collections on 16th April 2025 at the UWI Herbarium, with five volunteer agencies receiving plants for continuous propagation and distribution.</t>
  </si>
  <si>
    <t>The EMA to seek to engage a consultant to develop the land degradation maps and guidelines in Q4 2025</t>
  </si>
  <si>
    <t xml:space="preserve">Output 4.1.2.: A communication strategy is developed to ensure project stakeholders are duly informed on progress and benefit from knowledge gathered </t>
  </si>
  <si>
    <t xml:space="preserve">Number of communication strategies </t>
  </si>
  <si>
    <t>Communication strategy completed and implemented under a consultancy by the EMA; NAMDEVCO to engage a consultant to continue implementation and monitoring</t>
  </si>
  <si>
    <t>NAMDEVCO has not yet procured the consultant and is currently unable to do so with a Board; other strategies being explored.</t>
  </si>
  <si>
    <t xml:space="preserve">Outcome 4.2: Ongoing monitoring feeds into adaptive project management </t>
  </si>
  <si>
    <t xml:space="preserve">Output 4.2.1.: Project results and gender balance monitored annually </t>
  </si>
  <si>
    <t xml:space="preserve">Number of monitoring exercises  </t>
  </si>
  <si>
    <t xml:space="preserve">The gender and youth plan and the operational strategy for implementation, along with the necessary data collection tools, have been approved and implemented. THE FPIC procedure has also been developed, approved and implemented. A virtual GYAP refresher training was successfully conducted on 26th March 2025 by the Lead Consultant, Ms. Leisa Perch, reinforcing understanding and application of the plan. A post-workshop report is expected by the first week of April 2025.
The project's results framework was successfully revised to explicitly include gender considerations, ensuring that gender balance and impact are systematically monitored. The monitoring of gender indicators is actively being facilitated by the Project Management Unit (PMU) with expert support from the M&amp;E Specialist.
Regular M&amp;E exercises and site checks are being performed, including site visits conducted by the M&amp;E Specialist and PMU on 3rd February 2025 (Trinidad) and 6th February 2025 (Tobago) for ongoing activities.
Risk monitoring, change, issues, lessons learned, and adaptive management logs have been established and are being utilised to ensure responsive project management.
A total of 3 monitoring exercises performed thus far for the project by the M&amp;E specialist. One spot check has been performed on the EMA. The Mid Term Review mission was conducted in May 2025 and findings are due </t>
  </si>
  <si>
    <t>No variance or challenges with output</t>
  </si>
  <si>
    <t xml:space="preserve">Implementation Progress (IP) , and Overall Assessment </t>
  </si>
  <si>
    <t>Please note that the overall IP ratings should be substantiated by evidence and progress reported above. The ratings and comments shoud reflect the overall progress of results during the fiscal year (July 1 2024, to June 30, 2025)</t>
  </si>
  <si>
    <t xml:space="preserve">Project Manager/ Coordinator </t>
  </si>
  <si>
    <t>Lead Technical Officer</t>
  </si>
  <si>
    <t>GEF Operational Focal Point (OFP)</t>
  </si>
  <si>
    <t>FY2025 Implementation Objective rating10</t>
  </si>
  <si>
    <t>Comments/reasons justifying the ratings for FY2025 and any changes (positive or negative) in the ratings since the previous reporting period</t>
  </si>
  <si>
    <t xml:space="preserve">While progress is still below expected according to the original work programme, the past 12 months have yielded the highest level of progress across all outcomes. Both executing partners have increased implementation and resource allocation over the past year and have been able to deliver on targets. All LOA's were initiated over the period and many have also sucessfully closed. Of significant note is the restoration of degraded forests/ riparian zones, the launch of the lead farmer training programme and completion of land use plans for two sites. The partners are now in a position to leverage on the groundwork and stakeholder relationships they have developed over the past 2.5 years. 
However, execution will not be completed by the project's original end date of January 31st, 2026 due to earlier implementation challenges and others outlined in the PIR. </t>
  </si>
  <si>
    <t>The rate of implementation has significantly increased over the past year.  Commendable progress has been made in reforestation and the commencement of the Lead Farmer training.  However,  slow mobilisation of NAMDEVCO impacted progress under Outcome 3.  The preliminary findings of the MTR indicated issues with  the accuracy of reported Core Indicators and the relevance/value of component one to farmers.  Time will have to be invested over the coming three months to redesign the project to address these issues.</t>
  </si>
  <si>
    <t>With increased efforts to assist the national counterparts to address the challenges of expertise, and with the many preliminary actions completed, the project has experienced a considerable acceleration in implementation rate.  The engagements with stakeholders has been valuable and will ensure quality results.  The investment in redesigning will contribute to sustainability of ultimate results.</t>
  </si>
  <si>
    <t xml:space="preserve">The project has successfully delivered on some key areas under the project, specifically the restoration of riparian areas, Plum Mitan and Les Couteaux as well as restoration of degraded lands in St. Michael's.  The implementation of activities under both executing agencies has significantly improved and any challenges experienced are being addressed , in consultation with the M&amp;E Specialist, FAO and the executing agencies. Stakeholder engagements continue and several relationships have been built over the year of execution.   </t>
  </si>
  <si>
    <t xml:space="preserve">9 Variance refers to the difference between the expected and actual progress at the time of reporting.
10 Implementation Progress Rating – A rating of the extent to which the implementation of a project’s components and activities is in compliance with the projects approved implementation plan. 
</t>
  </si>
  <si>
    <t xml:space="preserve">4. Summary on progress and challenges </t>
  </si>
  <si>
    <t>Please provide a summary paragraph on project implementation progress consistent with the information reported in section 2 and 3 of the PIR (Max 400 words) (This section will be uploaded to the GEF portal)</t>
  </si>
  <si>
    <t xml:space="preserve">The project has demonstrated commendable progress across all its various outputs; this has effectively advanced the rate of implementation to its highest level over the past year. However, the project remains well behind on the projected 4-year work programme and cannot be completed by end date. 
Over the past 12 months, the project delivered 2 land use plans and will soon move towards establishing the land use planning mechanisms as the groundwork has already been completed. Significantly, the project has restored some 60.5 ha of degraded forests and improved practices across 2,640 ha through the implementation of the integrated wildfire management system along with the installation of hormone traps for the South American palm weevil across 42 farms. Further to this, approximately 33.5 ha of riparian habitats have been restored. The Project has made substantial progress in advancing the development of the various green value chains with market mapping completed for priority commodities.  Importantly, lead farmer curriculum has been completed and programme successfully launched.  The project has also delivered critical pest management plans and conducted extensive training on cocoa diseases. Species recovery plans are well advanced for the two species and the community conservation initiatives are currently ongoing. Support by the FAO through various LOA’s are critical, with all proposed agreements having now been enacted and many successfully completed. This approach in no small part have contributed to the progress of the project.
The Project over the past year has successfully completed numerous activities and outputs, with the collection of biodiversity data, public-private sector partnerships are established to increase consumption of agroecologically produced product, completion and implementation of the communication strategy, gender and youth action plan along with the FPIC procedure. The Project continues to be frequently monitored and evaluated by the project team, associated specialist and the dedicated Steering Committees and the FAO. The Mid Term Review is also in the process of completion; the mission and stakeholder engagements highlighted certain priorities, and the Project will seek to adjust as recommended. However, while completion by the date of January 31st, 2026 is unlikely, an extension will allow the Project to deliver much of the targets. The efforts to seek buy in from the wide array of stakeholders cannot be understated and their support and dedication is serving to reap the benefits. Therefore, the Project should be allowed to continue working over 2026 with the resources that are available. </t>
  </si>
  <si>
    <t>Please provide a summary paragraph on challenges of project implementation consistent with the information reported in section 2 and 3 of the PIR (Max 400 words) (This section will be uploaded to the GEF portal)</t>
  </si>
  <si>
    <t>The project while is has significantly boosted its implementation rate over the past year, remains considerably behind its projected 4-year work program and cannot meet the current January 31st, 2026, end date. This shortfall primarily stems from earlier delays detailed in previous reports, including initial holdups in executing OPIM agreements, the enactment of new procurement legislation, difficulties in contracting Community-Based Organizations (CBOs) leading to scepticism, and NAMDEVCO's lack of prior experience with similar large-scale projects. While most of these systemic issues have been addressed, their early impact set the project back by 12 to 18 months.
Current challenges affecting progress include a lack of buy-in from target communities for Component 1, as they often don't perceive direct tangible benefits from proposed land-use planning measures. The project is actively working to integrate various components like riparian restoration, citizen science, and eco/agritourism to demonstrate more immediate value. Additionally, favourable discussions are ongoing with the national planning agency to enhance their involvement in developing and receiving land-use plans. It should be considered that a 3rd site for Trinidad is not included and resources used for tangible benefits.
For the EMA, high reforestation costs (approximately $5,000 USD per hectare for labour) are a significant hurdle, as the initial plan to leverage the National Reforestation and Watershed Rehabilitation Programme (NRWRP) for in-kind labour could not be realised due to a shift in the programme's management. An alternative strategy now involves paying labour costs directly, with the Forestry Division providing supervision and seedlings. The high maintenance cost of reforested parcels due to rapid vegetation regrowth also necessitates continuous tending operations.
NAMDEVCO has faced difficulties attracting qualified candidates for critical technical positions like Agronomist, IPM Specialist, and Value Chain Specialist, leading to lost time in delivering targets dependent on their expertise. While FAO assistance was secured in May 2025 to address the lack of local expertise, significant delays had already occurred. Limited engagement and frequent staffing changes among public sector stakeholders have further impacted implementation. NAMDEVCO is intensifying outreach through senior government officials to improve coordination, align with updated procedures, and strive to maintain project timelines.</t>
  </si>
  <si>
    <t>Implementation of Exit Strategy</t>
  </si>
  <si>
    <t xml:space="preserve">Has the project developed an Exit Strategy? If yes, please describe the progress to implement it.
</t>
  </si>
  <si>
    <t>While the project has not devised a specific exit strategy, the approach to execution has always sought to promote and develop initiatives that are sustainable. From Inception, the Project Management Unit (PMU) dedicated significant time and effort in meeting with stakeholders to firstly better understand what they were doing, priorities and challenges and then to seek to support either exisiting or proposed initiatives that are aligned to the project. This has worked well regarding the forestry and pest management outputs. The high and constant level of stakeholder engagement, lessons learnt workshops and various outreach forums have aided in stakeholders not only feeling well informed, but committed to delivering results that directly impact their own interest areas. A very positive sign of this bringing positive change and assuring future sustainability is where both the Ministry of Agriculture, Land and Fisheries in Trinidad and the Division of Food Security, Natural Resources, the Environment and Sustainable Development in Tobago requested meetings with the PMU to discuss and further design public sector projects that will continue the work of Bioreach. Additionally, both main executing agencies have also integrated into their present and future work programmes, elements of the larger project. The challenge is admittedly with farmers and communities, where future commitment is difficult once project support ends, but the vision of Bioreach to promote sustainable (and profitable) livelihood opportunities is promising along with the partnerships with CBO's/ NGO's.</t>
  </si>
  <si>
    <t xml:space="preserve">How is the project enhancing institutional capacities to foster country ownership for more durable / sustained results?
</t>
  </si>
  <si>
    <t>The project significantly enhances institutional capacities, fostering country ownership for sustainable results. Firstly, its Operational Partner Implementing Mechanism (OPIM), despite initial challenges, now effectively empowers national entities like NAMDEVCO and EMA to lead execution, leveraging experienced local professionals.
Secondly, the project directly strengthens human resource capacity within national institutions. This is evident through training Forest Officers in land degradation mapping, engaging MALF staff in Farmer Field School (FFS) training, and building the capacity of Tobago's DNRF officers for White-tailed Sabrewing monitoring, thereby upgrading technical skills within environmental and agricultural agencies.
Thirdly, the project integrates new tools, PPE and methodologies into national frameworks, benefiting over well over 100 and soon communities. A prime example is the country-driven development of an Integrated Wildfire Management System by MALF's GIS Unit for the Forestry Division, supported by EMA, ensuring its institutionalisation through training. Similarly, Pest Management Plans for SAPW and cocoa diseases are being embedded into the FFS curriculum, formalising best practices within agricultural extension services.
Fourthly, inter-agency collaboration and formal partnerships are actively fostered. The Wildfire Management Working Group in Tobago exemplifies improved coordination. Engagement with academic and research institutions like UWI, UTT, CABI, CARDI, and IICA in Lead Farmer curriculum development ensures robust, scientifically sound training, bolstering national educational and research capabilities.
Finally, the project prioritises creating and transferring accessible knowledge products and operational frameworks. The standardised Lead Farmer Training Programme curriculum, designed for cascade training by Lead Farmers and MALF staff, ensures widespread knowledge transfer. This systematic approach to capacity building, strategic partnerships, and knowledge dissemination firmly embeds project benefits within national institutions, driving long-term sustainability and country ownership.</t>
  </si>
  <si>
    <t>5. Environmental and Social Safeguards (ESS): risks from the project</t>
  </si>
  <si>
    <t>Initial ESS Risk Classification (at CEO Endorsement/Approval Stage)</t>
  </si>
  <si>
    <t xml:space="preserve"> Moderate</t>
  </si>
  <si>
    <t>New environmental and social risks.</t>
  </si>
  <si>
    <t>Delayed Lead Farmer Training programme and limited interest in the programme from farmers (Logged in 2024 - NB Lead Farmer Training was launched in June 2025).
Risk Rating - High
Mitigation Measures - Meeting minutes with FAO and PMU to discuss delayed commencement of programme and low uptake of Lead Farmers for establishing the Farmer Field Schools. Letter issued to CEO - NAMDEVCO requesting update on status of activities as per approved Year 2 workplan. Measures were instituted through the procurement of the Master Trainer and other efforts of the NAMDEVCO</t>
  </si>
  <si>
    <t>Progress made towards implementing the Enivronmental and Social Management Plan (ESMP) (only for Moderate and High Risk Projects)</t>
  </si>
  <si>
    <t xml:space="preserve">The ESMP has been implemented and is revised/ updated every 6 months by the Project Management Unit and the Monitoring and Evaluation Specialist. The mitigation measures recommended in the ESMP are communicated to the executing agencies and core stakeholders, these measures are monitored and then reported on as part of the project’s monthly reporting framework and via spot checks performed by the M&amp;E specialist. 
The Project has also created a Project Risk Log that is reviewed and updated every 3 months. New risks are identified, analysed for potential impact to the project, evaluated which risks are most critical and require immediate attention and then mitigation measures are developed to treat with such. Also, any new risks cited are included in the M&amp;E log. Additionally, an issues log along with lessons learned/ adaptive management log has also been created and implemented. </t>
  </si>
  <si>
    <t>Grievance Redress Mechanism (GRM)</t>
  </si>
  <si>
    <t>No new grievances were received in the reporting year. Since inception of the project there has only been one such grievance that triggered the GRM and was amicably addressed. The GRM remains in place and is featured in every introductory presentation about the project.</t>
  </si>
  <si>
    <t>6. Risks to the Project</t>
  </si>
  <si>
    <t>The following table summarizes risks identified in the Project Document and reflects also any new risks identified during the project implementation.</t>
  </si>
  <si>
    <t>Type of risk</t>
  </si>
  <si>
    <t>Risk rating11</t>
  </si>
  <si>
    <t>Identified in the ProDoc Y/N</t>
  </si>
  <si>
    <t>Description of Risk</t>
  </si>
  <si>
    <t>Mitigation measure implemented</t>
  </si>
  <si>
    <t>Institutional</t>
  </si>
  <si>
    <t>Moderate</t>
  </si>
  <si>
    <t>No</t>
  </si>
  <si>
    <t>Inability to settle labour arrangements with for Reforestation - Delays to reforestation activities</t>
  </si>
  <si>
    <t xml:space="preserve">Formulate a working group between Forestry Division and EMA (Proposed and executed)
</t>
  </si>
  <si>
    <t>Operational &amp; Logistical</t>
  </si>
  <si>
    <t>High</t>
  </si>
  <si>
    <t>Delayed action for the procurement of goods and services - EMA and NAMDEVCO</t>
  </si>
  <si>
    <t xml:space="preserve">Weekly follow-ups with Procurement Unit (Implemented)
</t>
  </si>
  <si>
    <t>Delayed commencement of NAMDEVCO project activities due to slow execution rate</t>
  </si>
  <si>
    <t>Recommend recruitment of dedicated project staff
Senior Technical Officer to act as Lead in the interim
Deputy CEO, NAMDEVCO agreed to act as Lead until the Lead Technical Officer is procured
Formal acting/appointment of an officer to Project Lead position
Technical Officer appointed – March 2024</t>
  </si>
  <si>
    <t>Substantial</t>
  </si>
  <si>
    <t>Delayed execution of deliverables by Forestry Division</t>
  </si>
  <si>
    <t>Formulate a working group between Forestry Division and EMA
Support existing workplans of the Division that share common objectives with the Project; maintain frequent communication, build capacity of Division</t>
  </si>
  <si>
    <t>Institutional - Delays in execution of Contracts executed as FAO - Letters of Agreements with Service Providers - LOA's took a protracted length of time to prepare and execute</t>
  </si>
  <si>
    <t>Frequent dialogue between the PMU and the LTO with the local office
All LOAs were executed and most have been completed</t>
  </si>
  <si>
    <t xml:space="preserve">Financial - Delays in supply of procured goods and materials due to manufacturer delays - EMA - 2 month delay for delivery of wildfire tools and equipment </t>
  </si>
  <si>
    <t>Create processes and procedures for service providers/ consultants
PMU has agreed to follow-up on requisitions several times each week
Equipment procurement which started in December 2023 was completed in June 2024. Therefore some of the equipment was not available for the peak of the wildfire season.
Vendor feedback forms have been submitted to reflect prolonged delays.</t>
  </si>
  <si>
    <t>Environmental</t>
  </si>
  <si>
    <t>Loss of access to project sites as a result of weather/ infrastructure related issues</t>
  </si>
  <si>
    <t>During site selection, this issue to be part of the selection criteria 
Consider alternative access or sites
Identify agencies charged with maintaining access points and repair and notify the agencies of intended and ongoing project activities.</t>
  </si>
  <si>
    <t>Departure of NAMDEVCO staff (Field Officer - Tobago) resulting in delays in activities</t>
  </si>
  <si>
    <t>PMU and EMA staff are prepared to assist NAMDEVCO in the execution of its actitivites in the interim period if recruitment has to take place. This should help to alleviate the burden of the additional duties on the OP personnel.</t>
  </si>
  <si>
    <t>Partnership &amp; Coordination</t>
  </si>
  <si>
    <t xml:space="preserve">Damage/ Loss of plants (180 - 200) at Jagruma River, Plum Mitan under Riparian Restoration due to excavation activities by the Ministry of Works and Transport (MOWT) </t>
  </si>
  <si>
    <t>1) Conduct site visit with reps. from Forestry and MALF to assess the situation. 
2) Continue to notify persons in the area of Bioreach activities (posters were erected at the site office in Plum Mitan). 
3) Institute a marking system to identify project plants by using brightly coloured flagging tape on the plant stakes.
4) Forestry Division to quantify the loss in terms of trees and labour costs. 
5) Replant damaged areas after the exercise has concluded.
6) Engage in further discussion, and dispatch official correspondence to MOWT and MALF (PMU had already notified PS MALF, MOWT - Drainage Division) to reiterate the project's area of operation.
7) Request EMA's Enforcement Unit to carry out area patrols.</t>
  </si>
  <si>
    <t>Project overall risk rating (Low, Moderate, Substantial or High):</t>
  </si>
  <si>
    <t>FY2024 rating</t>
  </si>
  <si>
    <t>FY2025 rating</t>
  </si>
  <si>
    <t>Comments/reason for the rating for FY2025 and any changes (positive or negative) in the rating since the previous reporting period</t>
  </si>
  <si>
    <t>No change. Execution is ongoing and advanced in some areas of the project which is supported by a robust and frequent risk monitoring. These are all documented in various risk logs with proposed mitigation measures which are evaluated every 3 months for impact.</t>
  </si>
  <si>
    <t xml:space="preserve">11 Risk ratings means a rating of the overall risk of factors internal or external  to the project which may affect implementation or prospects for achieving project objectives. Risk of projects should be rated on the following scale: Low, Moderate, Substantial or High. </t>
  </si>
  <si>
    <t>7. Follow-up on Mid-term review or supervision mission</t>
  </si>
  <si>
    <t xml:space="preserve">If the project had an MTR or a supervision mission in 2024, please report on how the recommendations were implemented during this fiscal year as indicated in the Management Response or in the supervision mission report. </t>
  </si>
  <si>
    <t>NB. Mid Term Review was triggered in Q2 2025 and the mission with in depth stakeholder interviews took place in April 2025. The FAO and PMU is awaiting the report with recommendations from the Consultant</t>
  </si>
  <si>
    <t>MTR or supervision mission recommendations</t>
  </si>
  <si>
    <t>Measures implemented during this Fiscal Year</t>
  </si>
  <si>
    <t xml:space="preserve">Recommendation 1: </t>
  </si>
  <si>
    <t xml:space="preserve">Recommendation 2: </t>
  </si>
  <si>
    <t>Recommendation 3:</t>
  </si>
  <si>
    <t>Recommendation …</t>
  </si>
  <si>
    <t>Recommendation…</t>
  </si>
  <si>
    <t>8. Minor project amendments</t>
  </si>
  <si>
    <t>Minor amendments are changes to the design or implementation that do not have significant impact on the project objectives or scope, or an increase of the GEF project financing up to 5% as described in Annex 9 of the GEF Project and Program Cycle Policy Guidelines 12. Please describe any minor changes that the project has made under the relevant category or categories and provide supporting documents as an annex to this report if available. (This section will be uploaded to the GEF Portal)</t>
  </si>
  <si>
    <t xml:space="preserve">Category of change </t>
  </si>
  <si>
    <t xml:space="preserve">Provide a description of the change </t>
  </si>
  <si>
    <t>Indicate the timing of the change</t>
  </si>
  <si>
    <t>Approved by</t>
  </si>
  <si>
    <t>Results framework</t>
  </si>
  <si>
    <t xml:space="preserve">Minor changes to the Results Framework by the Monitoring and Evaluation Specialist to ensure they are S.M.A.R.T. and consistent to the Core Indicators. Furthermore, the Gender specialist has also subdivided targets to ensure they are appropriate. 
N.B Targets nor actual indicators have changed from the approved ProDoc, but only reporting measures. </t>
  </si>
  <si>
    <t xml:space="preserve">Approved by the Project Steering Committee </t>
  </si>
  <si>
    <t>Components and cost</t>
  </si>
  <si>
    <t xml:space="preserve">Institutional and implementation arrangements </t>
  </si>
  <si>
    <t>Minor changes to the 3rd year work plan from the ProDoc. This was based on stakeholder consultations and meetings of the Technical Sub-Committee and with the executing parties. Changes were based on efforts to compensate for low execution rates from the previous years.</t>
  </si>
  <si>
    <t>Financial management</t>
  </si>
  <si>
    <t>Implementation schedule</t>
  </si>
  <si>
    <t>Executing Entity</t>
  </si>
  <si>
    <t>NAMDEVCO were unable to procure the Agronomist, IPM Specialist and Value Chain consultants. All posts were advertised, but either no local persons applied or were not sufficiently qualified. FAO assisted with procurement of the consultants, but will be paid from the same line out of Namdevco's Budget but will still deliver outputs to NAMDEVCO</t>
  </si>
  <si>
    <t>Executing Entity Category</t>
  </si>
  <si>
    <t>Minor project objective change</t>
  </si>
  <si>
    <t>Safeguards</t>
  </si>
  <si>
    <t>Risk analysis</t>
  </si>
  <si>
    <t>New risks cited and mitigation strategies developed and implemented as a response to risks that have since been identified since inception.</t>
  </si>
  <si>
    <t>Quartely review</t>
  </si>
  <si>
    <t>Project Management Unit</t>
  </si>
  <si>
    <t>Increase of GEF project financing up to 5%</t>
  </si>
  <si>
    <t>Co-financing</t>
  </si>
  <si>
    <t>Location of project activity</t>
  </si>
  <si>
    <t>Change of sites for the riparian restoration activities in both Trinidad and Tobago due to stakeholder recommendations</t>
  </si>
  <si>
    <t>Other minor project amendment (define)</t>
  </si>
  <si>
    <t>12 GEF Council meeting documents, guidelines, project and program cycle policy 2020 update</t>
  </si>
  <si>
    <t>9. Stakeholders' Engagement</t>
  </si>
  <si>
    <t>Please report on progress, challeges, and outcomes on stakeholder engagement (based on the description of the Stakeholder Engagement Plan) included at CEO Endorsement/Approval during this reporting period. (This section will be uploaded to the GEF Portal)</t>
  </si>
  <si>
    <t>Profile</t>
  </si>
  <si>
    <t xml:space="preserve">Stakeholder name </t>
  </si>
  <si>
    <t>Type of partnership</t>
  </si>
  <si>
    <t xml:space="preserve">Progress, results &amp; Challenges on Stakeholder's Engagement </t>
  </si>
  <si>
    <t>Government Institutions</t>
  </si>
  <si>
    <t xml:space="preserve">Ministry of Planning, Economic Affairs and Development </t>
  </si>
  <si>
    <t>Co-financing partner</t>
  </si>
  <si>
    <t>The Ministry of Planning, Economic Affairs and Development has been strategic in providing technical oversight and guidance for all aspects of the project. Under the Technical Director and the Project Management Unit, all activities and stakeholders were well-managed for the delivery of project results. 
The Permanent Secretary serves as Chair of the Project Steering Committee and the Project Director serves as Chair for the Technical Sub-Committee. For the reporting period, two (2) meetings were convened Project Steering Committee and three (3) for the Technical Sub-Committee for approval of all project deliverables and outcomes.</t>
  </si>
  <si>
    <t>Environmental Management Authority</t>
  </si>
  <si>
    <t>Executing Agency</t>
  </si>
  <si>
    <t>The EMA continued execution towards the delivery of project targets as per OPIM agreement for activities under Outcomes 1.1, 2.1, 2.2, 4.1 and 4.2. No major challenges were encountered during the reporting period July 2024 to June 2025 with stakeholder engagements. 
The Programme Manager and Senior Project Officer serve as member of the Technical Sub-Committee.</t>
  </si>
  <si>
    <t>National Marketing and Development Corporation</t>
  </si>
  <si>
    <t>The NAMDEVCO faced several delays in executing in a timely manner. Further to high-level intervention from the Project Directorate, progress has been made and the NAMDEVCO has made significant strides in advancing stakeholder engagement towards meeting targets, however, several outcomes remain severely delayed. 
The Technical Officer serves as a member of the Technical Sub-Committee.</t>
  </si>
  <si>
    <t>Ministry of Agriculture, Land and Fisheries - Forestry Division</t>
  </si>
  <si>
    <t>Outcome 2.1: Significant progress was made towards activities under Output 2.1.3 via the continued engagement with the Forestry Working Group towards the achievement of results. In January 2025, the Integrated Wildfire Management Training - Phase 3 which was conducted for the Division and other key stakeholders in order to bolster capacity when dealing with wildfires. Several recommendations were made by the FAO International Wildfire Consultant via Mission Report and these recommendations were insitutionalised across the Forestry Division. The decision was confirmed by the Permanent Secretary who also sits on the Project Steering Committee on 17th April 2025 based on the request from the Project Director via memo dated 14th March 2025. Additionally, progress was made towards the rehabilitation of frequently-burnt areas as well as the management of Open Block Systems.
Outcome 2.2: Progress was made towards activities under Output 2.2.2 via the continued engagement of the Forestry Division and the Forestry Working Group. During the period November 2024 to June 2025 the project has collaboratively been working with the Division to meet targets. 
Key supporting Divisions include Research, Forestry, Extensions and Training, Land Management, Lands and Surveys, Agricultural Services, Regional Administration and Planning.
The Permanent Secretary serves as a member of the Project Steering Committee. Designated representatives also serves on the project's Technical Sub-Committee and the Forestry Working Group providing on the ground support and technical guidance.</t>
  </si>
  <si>
    <t>Division of Food Security, Natural Resources, Environment and Sustainable Development.</t>
  </si>
  <si>
    <t>The BIOREACH project has received support at both the policy and administrative levels, including the strategic assignment of two Senior Officers from the Department of Forestry and Natural Resources (DFSNESD) and the Department of Food Security. Additionally, there is ongoing collaboration with the Division's Communication Unit.
The primary challenge faced by these departments is the insufficient staffing levels, which hampers full commitment to responsibilities. Additionally, when officers are on leave, individuals stepping into their roles often exhibit reluctance to carry on with ongoing activities.
The Administrator serves as a member of the Project Steering Committee.</t>
  </si>
  <si>
    <t>Ministry of Agriculture, Land and Fisheries - GIS Unit</t>
  </si>
  <si>
    <t>Outcome 2.1: Significant progress was made towards activities under Output 2.1.3. The GIS Unit has developed and supported the implementation of a series of trainings during the period March to April 2025 for an online application which supports cloud-based mapping and reporting of wildfires. Through this collaboration, trainings were funded by the project and on the ground roll-out were conducted by the GIS unit across all conservancies of the Forestry Division. This initiative forms part of the Integrated Wildfire Management System being established and implemented. 
A designated representative also serves as a member of the Technical Sub-Committee.</t>
  </si>
  <si>
    <t xml:space="preserve">Division of Food Security, Natural Resources, the Environment and Sustainable Development - Tobago House of Assembly,  Department of Natural Resources and Forestry </t>
  </si>
  <si>
    <t>Outcome 2.1: Progress was made towards activities under Output 2.1.3 via the continued engagement with the Forestry Working Group towards the achievement of results. Integrated Wildfire Management Training - Phase 3 was carried out in January 2025 towards implementation of an Integrated Wildfire Management System. This lends to bolstering the capacity of the Division and other key stakeholders for the management of wildfires on the island. Progress was also made towards identification of a pilot site for the rehabilitation of frequently burnt areas in Courland. The DNRF continues to support with community involvement for the furtherance of project activities.
Outcome 2.2: Progress was made towards activities under Output 2.2.2 via the continued engagement of the DNRF and the Forestry Working Group. During the period November 2024 to June 2025 the project has collaboratively been working with the DNRF to meet targets.
A designated representative also serves on the project's Technical Sub-Committee and the Forestry Working Group providing on the ground support and technical guidance.
The BIOREACH project has received support at both the policy and administrative levels, inrom the Department of Forestry and Natural Resources (DFSNESD) and the Department of Food Security. Additionally, there is ongoing collaboration with the Division's Extension Division to deliver the Lead Farmer Training Programme in Tobago</t>
  </si>
  <si>
    <t>Land Management Department - Tobago House of Assembly</t>
  </si>
  <si>
    <t xml:space="preserve">The Land Management Department is one of the steady partners of the project that rendered technical support for Output 1.1 and Output 2.2.1 regarding land use in Tobago. The Department also supports Output 2.1.3 as a member of the Tobago Wildfire Management Committee. </t>
  </si>
  <si>
    <t>Ministry of Agriculture, Land and Fisheries - National Reforestation and Watershed Rehabilitation Programme</t>
  </si>
  <si>
    <t>Outcome 2.1: The project was able to engage with the NRWRP as a key stakeholder and participant of the Integrated Wildfire Management Training in January 2025 under the Ministry of Rural Development and Local Government. Howeverm challenges were encountered when attempting to engage with the NRWRP for the community wildfire training programme. Further to the change in government administration in April 2025, the programme was moved to the Ministry of Agriculture, Land and Fisheries where the project has made another attempt to re-establish engagement via this ministry.</t>
  </si>
  <si>
    <t xml:space="preserve">Department of Natural Resources and Forestry </t>
  </si>
  <si>
    <t>The Department has provided strong support for various initiatives, including technical guidance for land rehabilitation, collaboration with the Forestry Working Group and Division, and organizing wildfire management training to enhance stakeholder capacity. Despite challenges like inadequate rainfall and hilly terrain delaying 2024 efforts, rehabilitation plans are set to proceed with community and program support. Progress has been made through sustained partnerships with forestry stakeholders, achieving set targets, and supporting conservation efforts for endangered species under collaborative agreements. The DNRF remains one of the key partners for the biodiversity conservation activities in Tobago</t>
  </si>
  <si>
    <t xml:space="preserve">The Department of Information </t>
  </si>
  <si>
    <t>The Division of Information in the Tobago House of Assembly (THA) contributed to the project's progress by providing media content to inform the public about the various activities undertaken in each Component.</t>
  </si>
  <si>
    <t>NGOs</t>
  </si>
  <si>
    <t>Caribbean Natural Resources Institute</t>
  </si>
  <si>
    <t>Implementing Partner</t>
  </si>
  <si>
    <t>Outcome 1.1: CANARI has been contracted via a Letter of Agreement to execute all activities under this output. There has been some delays in completing the deliverables within the alloted timeline which has resulted in the granting of an extension until October 2024. Challenges were faced in the timely delivery of final reports and audited financials.</t>
  </si>
  <si>
    <t>The Cropper Foundation</t>
  </si>
  <si>
    <t>TCF was engaged via Letter of Agreement with the FAO to implement activities under Outcomes 3.2 and 3.3 namely Output 3.2.2 and 3.3.1. The TCF has been a reliable and strong stakeholder and has met all project targets in a timely manner. TCF was approved by the TSC for another LoA agreement to execute activities under output 3.2.3</t>
  </si>
  <si>
    <t>Corbin Local Wildlife Park</t>
  </si>
  <si>
    <t>Beneficiary</t>
  </si>
  <si>
    <t xml:space="preserve">Corbin Local Wildlife Park played a pivotal role in the success of Output 2.2.1, undertaken by UWI through an FAO/LOA. CLWP provided an essential environment for the biodiversity data survey and organized the Community Biodiversity Day. Additionally, they offered trained guides for both daytime and nighttime trails, along with the necessary facilities and expertise to support UWI experts, schools, and clubs involved in the Citizen Science Programme.
A challenge emerged concerning the adjacent 10-acre block designated by UWI for the expert survey. This issue was effectively addressed through prompt intervention by the Permanent Secretary in the Ministry of Agriculture, who obtained the requisite approval from the Chief Administrator for UWI to utilize the plot.                            </t>
  </si>
  <si>
    <t>Cocoa Development Company of Trinidad and Tobago</t>
  </si>
  <si>
    <t>Stakeholder relationship remains strong with CDCTTL following the completion of Phase 1 activities undertaken via Letter of Agreement for Outcome 3.1. The FAO is currently finalising LoA for phase 2 to commence in Q3 of 2025</t>
  </si>
  <si>
    <t xml:space="preserve">Others </t>
  </si>
  <si>
    <t>The University of the West Indies - Cocoa Research Centre</t>
  </si>
  <si>
    <t>Stakeholder relationship remains strong with CRC following the completion of Phase 1 activities undertaken via Letter of Agreement for Outcome 3.1. The FAO is currently finalising LoA for phase 2 to commence in Q3 of 2025</t>
  </si>
  <si>
    <t>The University of the West Indies - Department of Life Sciences</t>
  </si>
  <si>
    <t>Stakeholder relationship remains strong with the UWI - DLS. Phase 1 of LoA ended in October 2024 for pre-restoration surveillance activities. The UWI would be re-engaged to conduct post-restoration activities in year 4 of the project under Outcome 2.2</t>
  </si>
  <si>
    <t>The University of West Indies - National Herbarium</t>
  </si>
  <si>
    <t>UWI- National Herbarium was engaged via Letter of Agreement for activites under Outcome 4.1 and was completed in December 2024. The UWI National Herbarium surpassed expectations and has proven to be a strong stakeholder having met project targets in a timely manner and delivered quality results.</t>
  </si>
  <si>
    <t>Ministry of Planning, Economic Affairs and Development - Town and Country Planning Division</t>
  </si>
  <si>
    <t>The Project Management Unit has engaged with the TCPD to solicit advice and technical input for land-use plans developed under the project as part of Outcomes 1.1 and 1.2. The TCPD has agreed to review plans and has nominated resources to assist towards the advancement of the deliverables.</t>
  </si>
  <si>
    <t>Tobago Reforestation and Watershed Rehabilitation Program</t>
  </si>
  <si>
    <t xml:space="preserve">TRWRP was engaged via Letter of Agreement to execute activities under Outcome 2.2 in Tobago for the White-tailed Saberwing Species Implementation Plan. There are no major challenges and the TRWRP has been satisfactorily meeting project targets and delivery. Given that they are new to the LoA mechanism, some delays were experienced resulting in a request for an extension to the contract until November 2025. </t>
  </si>
  <si>
    <t>Community Groups in Plum Mitan and Biche</t>
  </si>
  <si>
    <t>Various community groups were solicited via the Village Council of Plum Mitan/Biche to support the activities under Outcomes 1.1 and 2.2 in Plum Mitan. These community groups are key stakeholders in the execution of on-the-ground activities however, fundamental socio-economic issues are present in these communities which has hampered the delivery of targets. The lack of community buy-in is directly linked to the lack of tangible benefits to the communities.</t>
  </si>
  <si>
    <t xml:space="preserve">Les Coteaux Village Council </t>
  </si>
  <si>
    <t>The Les Coteaux Village Council has provided unwavering support for the advancement of Output 2.2.1 by mobilizing community members to engage in the riverbank tree-planting initiative. The Council will maintain its collaboration with various governmental stakeholders to enhance riverbank restoration activities during the rainy season, specifically from July to November.</t>
  </si>
  <si>
    <t>Council of Presidents of the Environment</t>
  </si>
  <si>
    <t>Member of Technical Sub-Committee</t>
  </si>
  <si>
    <t>Technical support on the steering committee by providing review, feedback and approval of project deliverables, workplans, Terms of References etc</t>
  </si>
  <si>
    <t>Agricultural Society of Trinidad and Tobago</t>
  </si>
  <si>
    <t xml:space="preserve"> Member of Technical Sub-Committee</t>
  </si>
  <si>
    <t>Technical support on the steering committee by providing review, feedback and approval of project deliverables, workplans, Terms of References etc. Also a representative for the Farmer Sub-Committee developed for the project. The attendance and engagement at meetings has been limited for the reporting period.</t>
  </si>
  <si>
    <t>Biche Secondary School</t>
  </si>
  <si>
    <t>This stakeholder was engaged under citizen science activities in Outcome 2.1. The students and teachers benefited from the programme having received training in data collection and recording of observations on the iNaturalist application. The student body reflect a significant portion of youth benficiaries under the project.</t>
  </si>
  <si>
    <t>Mason Hall Secondary School</t>
  </si>
  <si>
    <t>Fondes Amandes Community  Reforestation Programme</t>
  </si>
  <si>
    <t>Under Outcome 2.1 the project attempted to engage the FACRP for activities in output 2.1.3 however, the group has been unresponsive. They were invited to attend Phase 3 - Wildfire Management Training as well as a Request for Proposals for the engagement of Consultant to develop and implement a Community-based Wildfire Training programme. A bid was submitted however, they were unsucessful.</t>
  </si>
  <si>
    <t>University of Trinidad and Tobago</t>
  </si>
  <si>
    <t>Under outcome 2.1 the UTT was engaged via a contract with the EMA (Executing Agency) for the implementation of a Community-based Wildfire Training Programme which commenced in June 2025.</t>
  </si>
  <si>
    <t>Lead Farmer Curriculum Development Committee</t>
  </si>
  <si>
    <t>Technical Support</t>
  </si>
  <si>
    <t>IICA, CARDI, UTT, UWI, CABI and the Research Division under Namdevco was framed as a technical committee to assist in the development of the lead farmer curriculum. They have completed this and remain as an important support to the project</t>
  </si>
  <si>
    <t>Cocoa alignment sub committee</t>
  </si>
  <si>
    <t>The Namdevco convened a cocoa alignment committee with the goal of bringing together all the main stakeholders involved in managing the commodity. It includes persons from the MALF/ DFSNRESD, CDCTTL, CRC, NAMDEVCO, FAO and the EPPD. The  forum firstly served to introduce the project interventions for cocoa and to understand what role each stakeholder is playing and to seek to support/ collaborate. However, due to the first such initiative to bring cocoa stakeholders together nationally, there was a request to continue the forum on a quarterly basis.</t>
  </si>
  <si>
    <t>Farmers</t>
  </si>
  <si>
    <t>95 Farmers over both islands (lead Farners cocoa and coconut) farmers engaged over the peroid, they have been very receptive of the interventions made on their holdings especially with the SAPW controll. Lead farmers are anxious to start training, main issue faced was some lead farmer applicants felt that they would be getting direct funding from the project.</t>
  </si>
  <si>
    <t>Cardi</t>
  </si>
  <si>
    <t>The Caribbean Agricultural Research and Development Institute (CARDI) has done extensive research into the SPW and the technical work and farmer network is being upscaled by Namdevco. This important partnership continues to direct work towards managing the red ring disease in coconut palms</t>
  </si>
  <si>
    <t>10. Gender Mainstreaming</t>
  </si>
  <si>
    <t>Information on Progress on Gender-responsive measures as documented at CEO Endorsement/Approval in the gender action plan or equivalent (when applicable) during this reporting period. (This section will be uploaded to the GEF Portal)</t>
  </si>
  <si>
    <t>Category</t>
  </si>
  <si>
    <t>Yes/No</t>
  </si>
  <si>
    <t xml:space="preserve">Briefly describe progress and results achieved during this reporting period. </t>
  </si>
  <si>
    <t>a. Closing gender gaps in access to and control overal natural resources</t>
  </si>
  <si>
    <t xml:space="preserve">The project has carried out refresher trainings to key stakeholders in March 2025. This exercise aims to reiterate the pillars of the Gender and Youth Action Plan towards closing gender gaps during project execution.
Component 2 – Outcome 2.1  
10% women involved in expanding diverse agroforestry production; At least 15% participants are women on wildfire management system; At least 15% participants are women for pest management plans 
Outcome 2.2. - At least 50%  of casual labour were women for the phase 2 - planting and maintenance activities under riparian restoration, with 1 female lead/supervisor. 
At least 50% of trainees were women in species recovery planning and ongoing monitoring activities.
Component 3 – Outcome 3.1 
30 lead farmers trained, to include at least 1 woman; Training curriculum folds in gender issues 
Outcome 3.2 - At least 200 small producers; 50 per cent of which are women of small producers selling to new markets;  At least 20%; half of  which are women that are producers whose income has increased through sustainable production; at least 40% of which are women that are involved in business planning </t>
  </si>
  <si>
    <t>b. Improving women's participation and decision making</t>
  </si>
  <si>
    <t xml:space="preserve">The project has identified ways to improve womens' participation and decision-making at certain phases of execution.
Component 1 – Outcome 1.1 
At least 40% of members of land use mechanisms are women; Gender considerations are folded into land use plans; 30% women participants in community monitoring mechanisms 
Outcome 2.2 - At least 2 women were placed in lead/decision-making roles for riparian restoration activities.
Outcome 3.3 - At least 1 agricultural policy includes agroecological considerations and gender dimensions 
Component 4 – Outcome 4.2  
Project results and gender balance monitored annually; Revised Gender and Youth Action Plan developed and integrated in the project </t>
  </si>
  <si>
    <t>c. generating socio-economic benefits or services for women</t>
  </si>
  <si>
    <t>Component 2 – Outcome 2.1  
10% women involved in expanding diverse agroforestry production;  
Outcome 2.2 - At least 50% of casual labour were women involved in tree planting activities for riparian restoration.
At least 50%  of trainees are women in species recovery planning 
Component 3 – Outcome 3.1 
30 lead farmers trained, to include at least 1 woman; Training curriculum folds in gender issues 
Outcome 3.2 - At least 200 small producers; 50 per cent of which are women of small producers selling to new markets;  At least 20%; half of  which are women that are producers whose income has increased through sustainable production; at least 40% of which are women that are involved in business planning</t>
  </si>
  <si>
    <t>Any other good practices on gender</t>
  </si>
  <si>
    <t xml:space="preserve">The PMU in its engagement with the executing partners institutes elements from the gender plan, such as in implementing strategies to be inclusive and sensitive. 
A virtual refresher training was conducted in March 2025 for key stakeholders to solicit feedback on the Gender and Youth Action Plan on-the-ground as well to assess the data collection tools being utilised and adapting to the needs of the project.
The Unit has also pursued early consultations with women groups that can benefit or contribute to the project.  </t>
  </si>
  <si>
    <t>11. Knowledge and Learning Activities</t>
  </si>
  <si>
    <t>Knowledge activities/products (when applicable), as outlined in Knowledge Management (and Learning) Approach approved at CEO Endorsement/Approval, during this reporting period. (This section will be uploaded to the GEF Portal)</t>
  </si>
  <si>
    <t>Knowledge management and Learning (KML):
Does the project have a KML strategy?</t>
  </si>
  <si>
    <t>If YES, what is the implementation progress? 
In your answer, please describe how the project is fostering knowledge sharing and learning among stakeholders at national and sub-national level.</t>
  </si>
  <si>
    <t>Not applicable</t>
  </si>
  <si>
    <t xml:space="preserve"> If NO, how does the project identify, collect and document good practices? </t>
  </si>
  <si>
    <t>The project does not have a defined Knowledge Management (and Learning) Strategy however, several KMM have been produced which are guided by the over-arching Communications Strategy that has been developed for the project. The project utilises the existing best practices established under the respective Executing Agencies and the Ministries to guide the development and sharing of materials.</t>
  </si>
  <si>
    <t xml:space="preserve">Please list good practices, including key-technical and/or institutional innovations, from the project thus far. </t>
  </si>
  <si>
    <t xml:space="preserve">The project's complexity in execution with separate entities responsible for the various components would have presented as a challenge in communicating via a central focal point. From past project experiences where on end of the project, the coordinating Ministry is unable to maintain and continue to disperse knowledge management materials. The approach therefore recommended for Bioreach by the Project Steering Committee was to allow each executing agency to develop and disperse their own knowledge management products and to increase visibility by cross sharing (e.g the Namdevco would share EMA posts, vacancy announcements for the Project). Additionally, the line Ministry and the FAO-TT would also share in their own networks. This has worked well to an extent, a challenge has been with the lack of a dedicated communications professional within the PMU. </t>
  </si>
  <si>
    <t>Communication strategy:
Does the project have a communication strategy?</t>
  </si>
  <si>
    <t xml:space="preserve"> Please provide a brief overview of the communications successes and challenges this fiscal year.</t>
  </si>
  <si>
    <t>A Communication Strategy was developed for the project in April 2024 and implementation was rolled-out to all key partners and stakeholder as well as the Technical Sub-committee. The project partners have been implementing this strategy with the support of their internal communications units via newlsetters, local media houses (conventional media) and social media platforms. These channels allow for maximum visibility, reaching stakeholders at both national and sub-national levels. There has however been some challenges as the project currently does not have a dedicated Communications Consultant to service the needs of the project. The responsibility to engage a consultant is shared between the two main Executing Agencies. The EMA has fulfilled its obligations by contracting an entity to develop a Communications Strategy, however NAMDEVCO has not yet been able to engage a consultant to progress implementation and meet other key deliverables. As such, the Project Management Unit and the Communications Unit from EMA, Ministry of Planning, Economic Affairs and Development, Division of Information-Tobago House of Assembly and NAMDEVCO has been supporting in the interim.</t>
  </si>
  <si>
    <t xml:space="preserve">Human-interest story:
Please share a human-interest story from your project, focusing on how the project has helped to improve people's livelihoods while contributing to achieving the expected Global Environmental Benefits. Please indicate any Socio-economic Co-benefits that were generated by the project. Include at least one beneficiary quote and perspective, and please also include related photos and photo credits. </t>
  </si>
  <si>
    <t>The project is currently executing riparian restoration activities in the community of Plum Mitan/Biche under output 2.2.2. The community persons in this area live below the poverty lines and represent a vulnerable population where literacy and education is poor and in some cases non-existent. The project has been able to provide a source of income to many of these individuals by creating employment opportunities for both men, women and youth. The interest in the project is especially resounding with the youth in this community as they are steered towards a better understanding of how to live in harmony with their natural environment through biodiversity conservation efforts. This activity highlighted aspects of gender mainstreaming and the importance of women and youth in conservation through their resourcefulness and new ideas demonstrated through teamwork. One of the community participants Ms. Iyanna Sealey shared "These young people feel a sense of pride to be able to get their NIS (National Insurance Board) cards because they were never able to do that where they worked before."
The community was also featured in the Citizen Science Training Programme under output 2.2.1 where the students of Biche Secondary School were trained and coached in biodiversity data collection using th iNaturalist application. This programme boasts the identification of a new moth species in the Trinidad and Tobago. The student who recorded this observation was awarded a special prize under the project and all participants were awarded certificates. This sensitization training with teachers and students has fostered a deeper understanding, interest and awareness with the youth towards conservation and hopes to serve as a continuous knowledge management tool within the school administration. 
The community was also engaged by CANARI for their inputs  in the Participatory Approach to Land-use Mapping under output 1.1.1</t>
  </si>
  <si>
    <t>Please provide links to related website, social media account</t>
  </si>
  <si>
    <t>https://meastt.gov.tt/mea-focal-areas/biodiversity/bioreach_project/
https://tt.linkedin.com/in/ministry-of-planning-economic-affairs-and-development-37105b168
https://www.ema.co.tt/
https://tt.linkedin.com/company/environmental-management-authority
https://www.facebook.com/NAMDEVCO/
https://www.facebook.com/emauthority/videos/
https://www.instagram.com/emauthority/
https://www.instagram.com/namdevco/
https://tt.linkedin.com/company/canari-caribbean
https://canari.org/projects/bioreach/</t>
  </si>
  <si>
    <t xml:space="preserve">Please provide a list of publications, leaflets, video materials, newsletters, or other communications assets publised on the web, if any. </t>
  </si>
  <si>
    <t xml:space="preserve">https://tobagoupdates.com/tha-gets-wildfire-tools-and-equipment/
https://drive.google.com/file/d/1k4bVE7ecpuAvjxxDWRkngtkSvl_ENLIl/view
https://tobagoupdates.com/bird-banding-training/
https://www.facebook.com/emauthority/videos/the-bioreach-project-in-conjunction-with-the-university-of-the-west-indies-and-c/873840961392097/
https://www.youtube.com/watch?v=0WbP6vxU8Dw
https://newsday.co.tt/2024/12/19/bioreach-project-hosts-workshop-on-bird-banding/
https://newsday.co.tt/2025/05/27/guide-to-native-herbal-plants-to-go-digital/
https://www.loopnews.com/content/reviving-the-cocoa-industry-local-farmers-receive-1000-high-quality-cocoa-plants-from-namdevco-cdcttl/
https://tobagoreforestation.org/conservation-of-the-white-tailed-sabrewing-hummingbird-in-tobago/
https://www.inaturalist.org/projects/bioreach-biche
https://drive.google.com/file/d/1_2q3WPE8DRc7eyXwze51m2g-swaFpKXP/view
</t>
  </si>
  <si>
    <t>Please indicate the Communication and/or knowledge management focal point's name and contact detais.</t>
  </si>
  <si>
    <t>EMA: Ms. Khadine Charriandy-Wilson Kcharriandy-Wilson@ema.co.tt; 
NAMDEVCO: Ms. Rachel John rjohn@namdevco.com;
Ministry of Planning, Economic Affairs and Development: Mr. Kendal Fontanelle Kendal.Fontanelle@planning.gov.tt</t>
  </si>
  <si>
    <t xml:space="preserve">12. Indigenous Peoples and Local Communites Involvement </t>
  </si>
  <si>
    <t>Are Indigenous Peoples and local communities involved in the project (as per the approved Project Document)? If yes, please briefly explain.</t>
  </si>
  <si>
    <t xml:space="preserve">If applicable, please describe the process and current status of on-going/completed, legitimate consultations to obtain Free, Prior and Informed Consent (FPIC) with the indigenous communities. 
FPIC guidance procedure developed and implemented for the Project Management Unit and other executing partners. 
Do indigenous peoples and/or local communities have an active partcipation in the project activities? If yes, briefly describe how.
At present, there are no interventions or activities proposed with the First Peoples community which is located in an urban/ semi urban area and much of the project’s interventions will target rural areas. The Community has however been granted a parcel of land higher in the Arima valley, there are no plans for the site which aligns with the project. </t>
  </si>
  <si>
    <t>13. Co-Financing Table</t>
  </si>
  <si>
    <t>Sources of Co-financing</t>
  </si>
  <si>
    <t>Name of Co-financer</t>
  </si>
  <si>
    <t>Type of Co-financing</t>
  </si>
  <si>
    <t>Amount Confirmed at CEO endorsement/approval (in USD)</t>
  </si>
  <si>
    <t>Actual Amount Materialized at 30 June 2025 (in USD)</t>
  </si>
  <si>
    <t>FAO</t>
  </si>
  <si>
    <t>Grant</t>
  </si>
  <si>
    <t>Recipient Country Government</t>
  </si>
  <si>
    <t>Ministry of Agriculture, Land and Fisheries Programme</t>
  </si>
  <si>
    <t>Public Investment</t>
  </si>
  <si>
    <t>In-Kind</t>
  </si>
  <si>
    <t>Environment Management Authority</t>
  </si>
  <si>
    <t>Ministry of Planning and Development</t>
  </si>
  <si>
    <t>Tobago House of Assembly – Division of Agriculture, Forestry and Fisheries</t>
  </si>
  <si>
    <t>In-kind</t>
  </si>
  <si>
    <t>National Agricultural Marketing and Development Corporation (NAMDEVCO)</t>
  </si>
  <si>
    <t>GEF Agency</t>
  </si>
  <si>
    <t>Total</t>
  </si>
  <si>
    <t xml:space="preserve">Please explain any significant changes in project co-financing since CEO Endorsement/Approval, or differences between the pledged and materialized co-financing amounts. </t>
  </si>
  <si>
    <t>14. Geo Location Information</t>
  </si>
  <si>
    <t xml:space="preserve">This section should be completed ONLY by projects with 1st PIR and in case the geographic coverage of project activities has changed since last reporting period.
This information is required by GEF Secretariat in GEF Portal
</t>
  </si>
  <si>
    <t xml:space="preserve">Are there any changes in the geographic coverage of the project activities since the last PIR report? </t>
  </si>
  <si>
    <t>Location Name</t>
  </si>
  <si>
    <t>Latitude</t>
  </si>
  <si>
    <t>Longitude</t>
  </si>
  <si>
    <t>Geo Name ID</t>
  </si>
  <si>
    <t>Location &amp; Activity Description*</t>
  </si>
  <si>
    <t>ENVIRONMENTAL MANAGEMENT AUTHORITY</t>
  </si>
  <si>
    <t xml:space="preserve">St. Michael’s Reserve </t>
  </si>
  <si>
    <t xml:space="preserve">10° 39' 43.7904"; </t>
  </si>
  <si>
    <t>-61° 21' 25.9272"</t>
  </si>
  <si>
    <t>Restoration of fire burnt slopes - Trinidad</t>
  </si>
  <si>
    <t>Plum Mitan: - Riparian Restoration (Trinidad)</t>
  </si>
  <si>
    <t>10° 27' 48.24"</t>
  </si>
  <si>
    <t>-61° 4' 18.1734"</t>
  </si>
  <si>
    <t>Riparian restoration - Trinidad</t>
  </si>
  <si>
    <t>Black Rock, Tobago (Riparian Restoration)</t>
  </si>
  <si>
    <t>11° 12' 17.6754"</t>
  </si>
  <si>
    <t>-60° 46' 20.3154"</t>
  </si>
  <si>
    <t>Riparian restoration - Tobago</t>
  </si>
  <si>
    <t>Courland Watershed, Tobago (Wildfire restoration site)</t>
  </si>
  <si>
    <t>11° 13' 39.0318"</t>
  </si>
  <si>
    <t>-60° 43' 54.7104"</t>
  </si>
  <si>
    <t>Restoration of fire burnt slopes - Tobago</t>
  </si>
  <si>
    <t>NAMDEVCO</t>
  </si>
  <si>
    <t xml:space="preserve">Debideen Mannick </t>
  </si>
  <si>
    <t>Farmer Field School Location</t>
  </si>
  <si>
    <t xml:space="preserve">Dr. Dane Coombs </t>
  </si>
  <si>
    <t>2nd possible Farmer Field School</t>
  </si>
  <si>
    <t>GEF-5 LDCF Indicators</t>
  </si>
  <si>
    <t xml:space="preserve">For GEF-5 LDC funded projects, please provide culminative total achieved from the inception, if available in the implementation document. </t>
  </si>
  <si>
    <t xml:space="preserve">For GEF-5 LDC funded projects: </t>
  </si>
  <si>
    <t>Following the GEF guidance on results and indicators, please provide the whole results from the GEF project, which is made up of GEF Financing as well as co-financing.</t>
  </si>
  <si>
    <t xml:space="preserve"> please provide culminative total achieved from the inception, if available in the implementation document. </t>
  </si>
  <si>
    <t>LDCF</t>
  </si>
  <si>
    <t>Total number of direct beneficiaries</t>
  </si>
  <si>
    <t>Ha of land better managed to withstand the effects of climate change</t>
  </si>
  <si>
    <t>No. of risk and vulnerability assessments, and other relevant scientific and technical assesments carried out and updated</t>
  </si>
  <si>
    <t>No. of people trained to identify, prioritize, implement, monitor and/or evalaute adaptation strategies and measures</t>
  </si>
  <si>
    <t>No. of regional, national and sub-national institutions with strengthened capacities to identify, prioritize, implement, monitor and/or evaluate adaptation strategies and measures</t>
  </si>
  <si>
    <t>Contribute towards public awareness of climate change impacts, vulnerability and adaption (TICK if relevant)</t>
  </si>
  <si>
    <t>Expand access to improved climate information services (TICK if relevant)</t>
  </si>
  <si>
    <t>Expand access to improved climate related early-warning information (TICK if relevant)</t>
  </si>
  <si>
    <t>No. of regiona, national and sector-wide policies, plans and processes developed or strengthened to identify, prioritize and integrate adaptation strategies and measures</t>
  </si>
  <si>
    <t>No. of sub-national plans and processes developed or strengthened to identify, prioritize and integrate adaptation strategies and measures</t>
  </si>
  <si>
    <t>Contribute towards public awareness of climate change impacts, vulnerability and adaption (Tick if relevant)</t>
  </si>
  <si>
    <t>Expand access to improved climate information services (Tick if relevant)</t>
  </si>
  <si>
    <t>Expand access to improved climate related early-warming information (Tick if relevant)</t>
  </si>
  <si>
    <t>No. of regional, national and sector-wide policies, plans and processes developed or strengthened to identify, prioritize and integrate adaptation strategies and measures</t>
  </si>
  <si>
    <t>Core Indicators_LDCF GEF-6 &amp; GEF-7</t>
  </si>
  <si>
    <t>For GEF-6 &amp; 7 LDC funded projects Please provide cumulative total achieved from the inception, if available in the implementation document</t>
  </si>
  <si>
    <t xml:space="preserve">For GEF-6 &amp; 7 LDC funded projects: </t>
  </si>
  <si>
    <t>Core Indicator 1</t>
  </si>
  <si>
    <t>Male</t>
  </si>
  <si>
    <t xml:space="preserve">Fmale </t>
  </si>
  <si>
    <t>% of women</t>
  </si>
  <si>
    <t>Please provide cumulative total achieved from the inception, if available in the implementation document</t>
  </si>
  <si>
    <t>Core Indicator 2</t>
  </si>
  <si>
    <t>Area of land managed for climate resilience (ha)</t>
  </si>
  <si>
    <t>Core Indicators 3</t>
  </si>
  <si>
    <t>Total no. of policies/plans that will mainstream climate resilence</t>
  </si>
  <si>
    <t>Core indicator 4</t>
  </si>
  <si>
    <t xml:space="preserve">Female </t>
  </si>
  <si>
    <t>Total number of people trained</t>
  </si>
  <si>
    <t>Annex. Monitoring Area-based GEF Core Indicator Commitments and Progress with FERM</t>
  </si>
  <si>
    <t>The Framework for Ecosystem Restoration Monitoring (FERM), developed by FAO, is the official monitoring platform for tracking global progress and disseminating good practices for the UN Decade of Ecosystem Restoration. The FERM can serve as an integrated GIS-based platform, providing GEF staff and all relevant stakeholders the chance to display the progress of committed versus achieved land under restoration or under improved management for conservation and sustainable use, along with clear results such as the percentage of project achievement. Having a common tracking and monitoring platform allows users to comprehensively assess and report on project progress. A user-friendly dashboard showcasing project results gives stakeholders a clear understanding of the extent to which project targets have been achieved. Projects with area-based GEF Core Indicators (GEF Core Indicators 1-5 and LDCF Core Indicator 2) are encouraged to register in the FERM platform.</t>
  </si>
  <si>
    <t>Useful links:</t>
  </si>
  <si>
    <t>• FERM website</t>
  </si>
  <si>
    <t>• FERM User Guide (PDF)</t>
  </si>
  <si>
    <t>• FERM YouTube channel</t>
  </si>
  <si>
    <t>• Email Carmen Morales</t>
  </si>
  <si>
    <t>26 It also supports countries in reporting areas under restoration for the Kunming-Montreal GBF Target 2 (areas under restoration) for which FAO is the custodian agency.</t>
  </si>
  <si>
    <t>n/a</t>
  </si>
  <si>
    <t>0 farmers engaged have converted to sustainable practices
20 lead farmers selected to begin training
in July 2025
0 farmer field schools are conducted
1 field site selected and is being prepared for the start of the training in July. 3 other sites identified as other sites for field schools. Soil baseline analysis initiated for these selected farms (completed for Cocoa Growing Areas).
Value Chain Development:
Cocoa, coconut, sweet potato, and pineapple prioritized for green value chains.
Market mapping completed for key commodities (coconut, sweet potato, breadfruit, avocado, pineapple).
Cocoa value chain being developed through LOAs; 1st phase completed and second phase to begin in July.
1,000 cocoa plants distributed to farmers (La Reunion Station, May 2025).
Agronomist, IPM Specialist and Value Chain Specialist hired and developing plans/ modules. First mission completed in June 2025
Completed feasibility studies for 3 biodiversity-friendly value chains
Developed marketing strategies for FFSTP curriculum (launching June 2025)
Initiated GAP certification training for farmers through NAMDEVCO
Established Community of Practice model through Cropper Foundation LOA
Finalized partnership framework approved by TSC (Feb 2025)
Farmer Field Schools 
Curriculum Finalized:
100% completed, with modules on IPM, agronomy, and business planning to begin in July.</t>
  </si>
  <si>
    <t>-61.043944</t>
  </si>
  <si>
    <t>-61.441911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</si>
</sst>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409]* #,##0.00_ ;_-[$$-409]* \-#,##0.00\ ;_-[$$-409]* &quot;-&quot;??_ ;_-@_ "/>
    <numFmt numFmtId="165" formatCode="_-[$$-409]* #,##0.000000_ ;_-[$$-409]* \-#,##0.000000\ ;_-[$$-409]* &quot;-&quot;??_ ;_-@_ "/>
    <numFmt numFmtId="166" formatCode="&quot;$&quot;#,##0"/>
  </numFmts>
  <fonts count="74" x14ac:knownFonts="1">
    <font>
      <sz val="11"/>
      <color theme="1"/>
      <name val="Aptos Narrow"/>
      <family val="2"/>
      <scheme val="minor"/>
    </font>
    <font>
      <sz val="12"/>
      <color theme="1"/>
      <name val="Aptos Narrow"/>
      <family val="2"/>
      <scheme val="minor"/>
    </font>
    <font>
      <sz val="11"/>
      <color theme="1"/>
      <name val="Arial"/>
      <family val="2"/>
    </font>
    <font>
      <sz val="12"/>
      <color theme="1"/>
      <name val="Arial"/>
      <family val="2"/>
    </font>
    <font>
      <b/>
      <sz val="14"/>
      <color theme="1"/>
      <name val="Arial"/>
      <family val="2"/>
    </font>
    <font>
      <b/>
      <sz val="12"/>
      <color theme="1"/>
      <name val="Arial"/>
      <family val="2"/>
    </font>
    <font>
      <b/>
      <u/>
      <sz val="12"/>
      <color rgb="FFFF0000"/>
      <name val="Arial"/>
      <family val="2"/>
    </font>
    <font>
      <b/>
      <sz val="10"/>
      <color theme="1"/>
      <name val="Arial"/>
      <family val="2"/>
    </font>
    <font>
      <b/>
      <sz val="13"/>
      <color theme="1"/>
      <name val="Arial"/>
      <family val="2"/>
    </font>
    <font>
      <sz val="9"/>
      <color theme="1"/>
      <name val="Arial"/>
      <family val="2"/>
    </font>
    <font>
      <b/>
      <sz val="9"/>
      <color theme="1"/>
      <name val="Arial"/>
      <family val="2"/>
    </font>
    <font>
      <i/>
      <sz val="9"/>
      <color theme="1"/>
      <name val="Arial"/>
      <family val="2"/>
    </font>
    <font>
      <sz val="9.5"/>
      <color theme="1"/>
      <name val="Arial"/>
      <family val="2"/>
    </font>
    <font>
      <b/>
      <sz val="9.5"/>
      <color theme="1"/>
      <name val="Arial"/>
      <family val="2"/>
    </font>
    <font>
      <u/>
      <sz val="11"/>
      <color theme="10"/>
      <name val="Aptos Narrow"/>
      <family val="2"/>
      <scheme val="minor"/>
    </font>
    <font>
      <sz val="9.5"/>
      <color rgb="FF333333"/>
      <name val="Arial"/>
      <family val="2"/>
    </font>
    <font>
      <sz val="9"/>
      <color theme="1"/>
      <name val="Aptos Narrow"/>
      <family val="2"/>
      <scheme val="minor"/>
    </font>
    <font>
      <u/>
      <sz val="9.5"/>
      <color theme="10"/>
      <name val="Arial"/>
      <family val="2"/>
    </font>
    <font>
      <sz val="9"/>
      <name val="Arial"/>
      <family val="2"/>
    </font>
    <font>
      <b/>
      <i/>
      <sz val="9"/>
      <color theme="1"/>
      <name val="Arial"/>
      <family val="2"/>
    </font>
    <font>
      <sz val="8.5"/>
      <name val="Arial"/>
      <family val="2"/>
    </font>
    <font>
      <sz val="8.5"/>
      <color theme="1"/>
      <name val="Arial"/>
      <family val="2"/>
    </font>
    <font>
      <b/>
      <sz val="8.5"/>
      <color theme="1"/>
      <name val="Arial"/>
      <family val="2"/>
    </font>
    <font>
      <b/>
      <sz val="11"/>
      <color theme="1"/>
      <name val="Arial"/>
      <family val="2"/>
    </font>
    <font>
      <b/>
      <sz val="9"/>
      <name val="Arial"/>
      <family val="2"/>
    </font>
    <font>
      <b/>
      <sz val="9"/>
      <color theme="3" tint="0.249977111117893"/>
      <name val="Arial"/>
      <family val="2"/>
    </font>
    <font>
      <b/>
      <sz val="11"/>
      <color theme="1"/>
      <name val="Aptos Narrow"/>
      <family val="2"/>
      <scheme val="minor"/>
    </font>
    <font>
      <b/>
      <sz val="11"/>
      <color rgb="FFFFFF00"/>
      <name val="Aptos Narrow"/>
      <family val="2"/>
      <scheme val="minor"/>
    </font>
    <font>
      <b/>
      <sz val="11"/>
      <color rgb="FFFF0000"/>
      <name val="Aptos Narrow"/>
      <family val="2"/>
      <scheme val="minor"/>
    </font>
    <font>
      <i/>
      <sz val="7.5"/>
      <color theme="1"/>
      <name val="Arial"/>
      <family val="2"/>
    </font>
    <font>
      <sz val="7.5"/>
      <color theme="1"/>
      <name val="Arial"/>
      <family val="2"/>
    </font>
    <font>
      <sz val="11"/>
      <color rgb="FFFF0000"/>
      <name val="Aptos Narrow"/>
      <family val="2"/>
      <scheme val="minor"/>
    </font>
    <font>
      <sz val="9"/>
      <color rgb="FF000000"/>
      <name val="Arial"/>
      <family val="2"/>
    </font>
    <font>
      <sz val="20"/>
      <color rgb="FFFF0000"/>
      <name val="Aptos Narrow"/>
      <family val="2"/>
      <scheme val="minor"/>
    </font>
    <font>
      <b/>
      <sz val="8"/>
      <color theme="1"/>
      <name val="Arial"/>
      <family val="2"/>
    </font>
    <font>
      <i/>
      <sz val="9"/>
      <name val="Arial"/>
      <family val="2"/>
    </font>
    <font>
      <sz val="8.6999999999999993"/>
      <color theme="1"/>
      <name val="Arial"/>
      <family val="2"/>
    </font>
    <font>
      <u/>
      <sz val="10"/>
      <color rgb="FF0000FF"/>
      <name val="Aptos Narrow"/>
      <family val="2"/>
      <scheme val="minor"/>
    </font>
    <font>
      <b/>
      <sz val="9"/>
      <color theme="1"/>
      <name val="Aptos Narrow"/>
      <family val="2"/>
      <scheme val="minor"/>
    </font>
    <font>
      <sz val="9"/>
      <color rgb="FF000000"/>
      <name val="Aptos Narrow"/>
      <family val="2"/>
      <scheme val="minor"/>
    </font>
    <font>
      <b/>
      <sz val="13"/>
      <color theme="1"/>
      <name val="Aptos Narrow"/>
      <family val="2"/>
      <scheme val="minor"/>
    </font>
    <font>
      <sz val="13"/>
      <color theme="1"/>
      <name val="Aptos Narrow"/>
      <family val="2"/>
      <scheme val="minor"/>
    </font>
    <font>
      <sz val="13"/>
      <color rgb="FFFF0000"/>
      <name val="Aptos Narrow"/>
      <family val="2"/>
      <scheme val="minor"/>
    </font>
    <font>
      <b/>
      <sz val="15"/>
      <color rgb="FFFFFF00"/>
      <name val="Aptos Narrow"/>
      <family val="2"/>
      <scheme val="minor"/>
    </font>
    <font>
      <sz val="13"/>
      <name val="Aptos Narrow"/>
      <family val="2"/>
      <scheme val="minor"/>
    </font>
    <font>
      <b/>
      <sz val="13"/>
      <name val="Aptos Narrow"/>
      <family val="2"/>
      <scheme val="minor"/>
    </font>
    <font>
      <b/>
      <sz val="9"/>
      <color rgb="FF000000"/>
      <name val="Arial"/>
      <family val="2"/>
    </font>
    <font>
      <sz val="11"/>
      <name val="Aptos Narrow"/>
      <family val="2"/>
      <scheme val="minor"/>
    </font>
    <font>
      <b/>
      <sz val="11"/>
      <name val="Aptos Narrow"/>
      <family val="2"/>
      <scheme val="minor"/>
    </font>
    <font>
      <sz val="13"/>
      <color theme="1"/>
      <name val="Arial"/>
      <family val="2"/>
    </font>
    <font>
      <sz val="12"/>
      <color rgb="FF242424"/>
      <name val="Aptos Narrow"/>
      <family val="2"/>
    </font>
    <font>
      <b/>
      <sz val="12"/>
      <color theme="1"/>
      <name val="Aptos Narrow"/>
      <family val="2"/>
      <scheme val="minor"/>
    </font>
    <font>
      <b/>
      <sz val="12"/>
      <color rgb="FF000000"/>
      <name val="Aptos Narrow"/>
      <family val="2"/>
    </font>
    <font>
      <i/>
      <sz val="8"/>
      <color theme="1"/>
      <name val="Arial"/>
      <family val="2"/>
    </font>
    <font>
      <b/>
      <sz val="10"/>
      <color rgb="FF000000"/>
      <name val="Arial"/>
      <family val="2"/>
    </font>
    <font>
      <u/>
      <sz val="13"/>
      <name val="Aptos Narrow"/>
      <family val="2"/>
      <scheme val="minor"/>
    </font>
    <font>
      <b/>
      <u/>
      <sz val="13"/>
      <color theme="1"/>
      <name val="Aptos Narrow"/>
      <family val="2"/>
      <scheme val="minor"/>
    </font>
    <font>
      <sz val="13"/>
      <name val="Aptos Narrow"/>
      <family val="2"/>
    </font>
    <font>
      <b/>
      <sz val="13"/>
      <color rgb="FFFF0000"/>
      <name val="Aptos Narrow"/>
      <family val="2"/>
      <scheme val="minor"/>
    </font>
    <font>
      <u/>
      <sz val="13"/>
      <color theme="10"/>
      <name val="Aptos Narrow"/>
      <family val="2"/>
      <scheme val="minor"/>
    </font>
    <font>
      <u/>
      <sz val="13"/>
      <color rgb="FF0000FF"/>
      <name val="Aptos Narrow"/>
      <family val="2"/>
      <scheme val="minor"/>
    </font>
    <font>
      <b/>
      <sz val="15"/>
      <color rgb="FFFF0000"/>
      <name val="Aptos Narrow"/>
      <family val="2"/>
      <scheme val="minor"/>
    </font>
    <font>
      <sz val="13"/>
      <color rgb="FF000000"/>
      <name val="Aptos Narrow"/>
      <family val="2"/>
      <scheme val="minor"/>
    </font>
    <font>
      <sz val="11"/>
      <color rgb="FF000000"/>
      <name val="Aptos Narrow"/>
      <family val="2"/>
    </font>
    <font>
      <b/>
      <sz val="11"/>
      <color rgb="FF000000"/>
      <name val="Aptos Narrow"/>
      <family val="2"/>
    </font>
    <font>
      <b/>
      <sz val="10"/>
      <name val="Arial"/>
      <family val="2"/>
    </font>
    <font>
      <u/>
      <sz val="11"/>
      <name val="Aptos Narrow"/>
      <family val="2"/>
      <scheme val="minor"/>
    </font>
    <font>
      <i/>
      <sz val="11"/>
      <color rgb="FF000000"/>
      <name val="Aptos Narrow"/>
      <family val="2"/>
    </font>
    <font>
      <i/>
      <sz val="11"/>
      <color theme="1"/>
      <name val="Aptos Narrow"/>
      <family val="2"/>
      <scheme val="minor"/>
    </font>
    <font>
      <b/>
      <u/>
      <sz val="11"/>
      <color theme="1"/>
      <name val="Aptos Narrow"/>
      <family val="2"/>
      <scheme val="minor"/>
    </font>
    <font>
      <u/>
      <sz val="11"/>
      <color rgb="FF000000"/>
      <name val="Aptos Narrow"/>
      <family val="2"/>
    </font>
    <font>
      <b/>
      <sz val="11"/>
      <name val="Aptos Narrow"/>
      <family val="2"/>
    </font>
    <font>
      <sz val="20"/>
      <color theme="1"/>
      <name val="Aptos Narrow"/>
      <family val="2"/>
      <scheme val="minor"/>
    </font>
    <font>
      <b/>
      <sz val="12"/>
      <name val="Arial"/>
      <family val="2"/>
    </font>
  </fonts>
  <fills count="16">
    <fill>
      <patternFill patternType="none"/>
    </fill>
    <fill>
      <patternFill patternType="gray125"/>
    </fill>
    <fill>
      <patternFill patternType="solid">
        <fgColor rgb="FFA6C7DA"/>
        <bgColor indexed="64"/>
      </patternFill>
    </fill>
    <fill>
      <patternFill patternType="solid">
        <fgColor rgb="FFE7F0F5"/>
        <bgColor indexed="64"/>
      </patternFill>
    </fill>
    <fill>
      <patternFill patternType="solid">
        <fgColor theme="0" tint="-0.14999847407452621"/>
        <bgColor indexed="64"/>
      </patternFill>
    </fill>
    <fill>
      <patternFill patternType="solid">
        <fgColor theme="0"/>
        <bgColor indexed="64"/>
      </patternFill>
    </fill>
    <fill>
      <patternFill patternType="solid">
        <fgColor rgb="FFFAFAFA"/>
        <bgColor indexed="64"/>
      </patternFill>
    </fill>
    <fill>
      <patternFill patternType="solid">
        <fgColor rgb="FFF9F9F9"/>
        <bgColor indexed="64"/>
      </patternFill>
    </fill>
    <fill>
      <patternFill patternType="solid">
        <fgColor theme="2" tint="-9.9978637043366805E-2"/>
        <bgColor indexed="64"/>
      </patternFill>
    </fill>
    <fill>
      <patternFill patternType="solid">
        <fgColor theme="1"/>
        <bgColor indexed="64"/>
      </patternFill>
    </fill>
    <fill>
      <patternFill patternType="solid">
        <fgColor theme="5" tint="0.79998168889431442"/>
        <bgColor indexed="64"/>
      </patternFill>
    </fill>
    <fill>
      <patternFill patternType="solid">
        <fgColor theme="7" tint="0.79998168889431442"/>
        <bgColor indexed="64"/>
      </patternFill>
    </fill>
    <fill>
      <patternFill patternType="solid">
        <fgColor theme="6" tint="0.79998168889431442"/>
        <bgColor indexed="64"/>
      </patternFill>
    </fill>
    <fill>
      <patternFill patternType="solid">
        <fgColor theme="9" tint="0.79998168889431442"/>
        <bgColor indexed="64"/>
      </patternFill>
    </fill>
    <fill>
      <patternFill patternType="solid">
        <fgColor rgb="FFBDD7EE"/>
      </patternFill>
    </fill>
    <fill>
      <patternFill patternType="solid">
        <fgColor theme="3" tint="0.89999084444715716"/>
        <bgColor indexed="64"/>
      </patternFill>
    </fill>
  </fills>
  <borders count="52">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medium">
        <color rgb="FFDDDDDD"/>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rgb="FF000000"/>
      </left>
      <right style="thin">
        <color indexed="64"/>
      </right>
      <top style="thin">
        <color rgb="FF000000"/>
      </top>
      <bottom style="thin">
        <color indexed="64"/>
      </bottom>
      <diagonal/>
    </border>
    <border>
      <left style="thin">
        <color indexed="64"/>
      </left>
      <right style="thin">
        <color indexed="64"/>
      </right>
      <top style="thin">
        <color rgb="FF000000"/>
      </top>
      <bottom style="thin">
        <color indexed="64"/>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right style="thin">
        <color rgb="FF000000"/>
      </right>
      <top style="thin">
        <color indexed="64"/>
      </top>
      <bottom/>
      <diagonal/>
    </border>
    <border>
      <left/>
      <right style="thin">
        <color rgb="FF000000"/>
      </right>
      <top style="thin">
        <color indexed="64"/>
      </top>
      <bottom style="thin">
        <color indexed="64"/>
      </bottom>
      <diagonal/>
    </border>
    <border>
      <left/>
      <right style="thin">
        <color indexed="64"/>
      </right>
      <top style="thin">
        <color rgb="FF000000"/>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style="thin">
        <color rgb="FF000000"/>
      </left>
      <right/>
      <top/>
      <bottom style="thin">
        <color indexed="64"/>
      </bottom>
      <diagonal/>
    </border>
    <border>
      <left style="thin">
        <color rgb="FF000000"/>
      </left>
      <right style="thin">
        <color rgb="FF000000"/>
      </right>
      <top style="thin">
        <color rgb="FF000000"/>
      </top>
      <bottom/>
      <diagonal/>
    </border>
    <border>
      <left style="thin">
        <color indexed="64"/>
      </left>
      <right style="thin">
        <color rgb="FF000000"/>
      </right>
      <top style="thin">
        <color indexed="64"/>
      </top>
      <bottom style="thin">
        <color indexed="64"/>
      </bottom>
      <diagonal/>
    </border>
    <border>
      <left style="thin">
        <color indexed="64"/>
      </left>
      <right style="thin">
        <color rgb="FF000000"/>
      </right>
      <top style="thin">
        <color indexed="64"/>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right/>
      <top/>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s>
  <cellStyleXfs count="2">
    <xf numFmtId="0" fontId="0" fillId="0" borderId="0"/>
    <xf numFmtId="0" fontId="14" fillId="0" borderId="0"/>
  </cellStyleXfs>
  <cellXfs count="460">
    <xf numFmtId="0" fontId="0" fillId="0" borderId="0" xfId="0"/>
    <xf numFmtId="0" fontId="0" fillId="0" borderId="0" xfId="0" applyAlignment="1">
      <alignment wrapText="1"/>
    </xf>
    <xf numFmtId="0" fontId="9" fillId="0" borderId="0" xfId="0" applyFont="1"/>
    <xf numFmtId="0" fontId="9" fillId="0" borderId="0" xfId="0" applyFont="1" applyAlignment="1">
      <alignment vertical="center" wrapText="1"/>
    </xf>
    <xf numFmtId="0" fontId="0" fillId="0" borderId="0" xfId="0" applyAlignment="1">
      <alignment vertical="top"/>
    </xf>
    <xf numFmtId="0" fontId="12" fillId="0" borderId="0" xfId="0" applyFont="1"/>
    <xf numFmtId="0" fontId="15" fillId="6" borderId="13" xfId="0" applyFont="1" applyFill="1" applyBorder="1" applyAlignment="1">
      <alignment vertical="top" wrapText="1"/>
    </xf>
    <xf numFmtId="0" fontId="15" fillId="7" borderId="13" xfId="0" applyFont="1" applyFill="1" applyBorder="1" applyAlignment="1">
      <alignment vertical="top" wrapText="1"/>
    </xf>
    <xf numFmtId="0" fontId="9" fillId="0" borderId="0" xfId="0" applyFont="1" applyAlignment="1">
      <alignment wrapText="1"/>
    </xf>
    <xf numFmtId="0" fontId="0" fillId="8" borderId="0" xfId="0" applyFill="1"/>
    <xf numFmtId="0" fontId="9" fillId="0" borderId="0" xfId="0" applyFont="1" applyAlignment="1">
      <alignment vertical="top"/>
    </xf>
    <xf numFmtId="0" fontId="13" fillId="0" borderId="0" xfId="0" applyFont="1" applyAlignment="1">
      <alignment vertical="center"/>
    </xf>
    <xf numFmtId="0" fontId="17" fillId="0" borderId="0" xfId="1" applyFont="1" applyAlignment="1">
      <alignment horizontal="left"/>
    </xf>
    <xf numFmtId="0" fontId="12" fillId="0" borderId="0" xfId="0" applyFont="1" applyAlignment="1">
      <alignment horizontal="left"/>
    </xf>
    <xf numFmtId="0" fontId="12" fillId="0" borderId="0" xfId="0" applyFont="1" applyAlignment="1">
      <alignment horizontal="center" vertical="center"/>
    </xf>
    <xf numFmtId="0" fontId="12" fillId="0" borderId="0" xfId="0" applyFont="1" applyAlignment="1">
      <alignment horizontal="center"/>
    </xf>
    <xf numFmtId="0" fontId="9" fillId="0" borderId="0" xfId="0" applyFont="1" applyAlignment="1">
      <alignment vertical="top" wrapText="1"/>
    </xf>
    <xf numFmtId="0" fontId="9" fillId="0" borderId="0" xfId="0" applyFont="1" applyAlignment="1">
      <alignment horizontal="center" vertical="center"/>
    </xf>
    <xf numFmtId="0" fontId="10" fillId="0" borderId="0" xfId="0" applyFont="1" applyAlignment="1">
      <alignment horizontal="center"/>
    </xf>
    <xf numFmtId="0" fontId="10" fillId="0" borderId="0" xfId="0" applyFont="1" applyAlignment="1">
      <alignment horizontal="center" vertical="top" wrapText="1"/>
    </xf>
    <xf numFmtId="0" fontId="13" fillId="0" borderId="0" xfId="0" applyFont="1" applyAlignment="1">
      <alignment horizontal="left"/>
    </xf>
    <xf numFmtId="0" fontId="12" fillId="0" borderId="0" xfId="0" quotePrefix="1" applyFont="1" applyAlignment="1">
      <alignment horizontal="left"/>
    </xf>
    <xf numFmtId="0" fontId="12" fillId="0" borderId="0" xfId="0" quotePrefix="1" applyFont="1"/>
    <xf numFmtId="0" fontId="9" fillId="0" borderId="1" xfId="0" applyFont="1" applyBorder="1" applyAlignment="1">
      <alignment vertical="top" wrapText="1"/>
    </xf>
    <xf numFmtId="0" fontId="10" fillId="0" borderId="0" xfId="0" applyFont="1" applyAlignment="1">
      <alignment horizontal="left"/>
    </xf>
    <xf numFmtId="0" fontId="7" fillId="0" borderId="0" xfId="0" applyFont="1" applyAlignment="1">
      <alignment horizontal="left"/>
    </xf>
    <xf numFmtId="0" fontId="14" fillId="0" borderId="0" xfId="1"/>
    <xf numFmtId="0" fontId="27" fillId="0" borderId="0" xfId="0" applyFont="1"/>
    <xf numFmtId="0" fontId="26" fillId="0" borderId="0" xfId="0" applyFont="1"/>
    <xf numFmtId="0" fontId="10" fillId="0" borderId="0" xfId="0" applyFont="1"/>
    <xf numFmtId="0" fontId="0" fillId="9" borderId="0" xfId="0" applyFill="1"/>
    <xf numFmtId="2" fontId="9" fillId="0" borderId="1" xfId="0" applyNumberFormat="1" applyFont="1" applyBorder="1" applyAlignment="1">
      <alignment vertical="center" wrapText="1"/>
    </xf>
    <xf numFmtId="10" fontId="9" fillId="0" borderId="1" xfId="0" applyNumberFormat="1" applyFont="1" applyBorder="1" applyAlignment="1">
      <alignment vertical="center" wrapText="1"/>
    </xf>
    <xf numFmtId="0" fontId="0" fillId="0" borderId="0" xfId="0" applyAlignment="1">
      <alignment vertical="center" wrapText="1"/>
    </xf>
    <xf numFmtId="0" fontId="37" fillId="0" borderId="0" xfId="1" applyFont="1" applyAlignment="1">
      <alignment wrapText="1"/>
    </xf>
    <xf numFmtId="0" fontId="23" fillId="0" borderId="0" xfId="0" applyFont="1" applyAlignment="1">
      <alignment horizontal="left"/>
    </xf>
    <xf numFmtId="0" fontId="16" fillId="0" borderId="0" xfId="0" applyFont="1" applyAlignment="1">
      <alignment vertical="top" wrapText="1"/>
    </xf>
    <xf numFmtId="0" fontId="38" fillId="0" borderId="0" xfId="0" applyFont="1" applyAlignment="1">
      <alignment wrapText="1"/>
    </xf>
    <xf numFmtId="0" fontId="0" fillId="0" borderId="0" xfId="0" applyAlignment="1">
      <alignment horizontal="left"/>
    </xf>
    <xf numFmtId="0" fontId="9" fillId="0" borderId="0" xfId="0" applyFont="1" applyAlignment="1">
      <alignment horizontal="left"/>
    </xf>
    <xf numFmtId="0" fontId="40" fillId="0" borderId="0" xfId="0" applyFont="1"/>
    <xf numFmtId="0" fontId="41" fillId="0" borderId="0" xfId="0" applyFont="1"/>
    <xf numFmtId="0" fontId="44" fillId="0" borderId="0" xfId="0" applyFont="1"/>
    <xf numFmtId="0" fontId="47" fillId="0" borderId="0" xfId="0" applyFont="1"/>
    <xf numFmtId="0" fontId="49" fillId="0" borderId="0" xfId="0" applyFont="1"/>
    <xf numFmtId="0" fontId="14" fillId="0" borderId="0" xfId="1" applyAlignment="1">
      <alignment horizontal="left"/>
    </xf>
    <xf numFmtId="0" fontId="55" fillId="0" borderId="0" xfId="1" applyFont="1"/>
    <xf numFmtId="0" fontId="34" fillId="3" borderId="1" xfId="0" applyFont="1" applyFill="1" applyBorder="1" applyAlignment="1">
      <alignment horizontal="center" vertical="center" wrapText="1"/>
    </xf>
    <xf numFmtId="0" fontId="58" fillId="0" borderId="0" xfId="0" applyFont="1"/>
    <xf numFmtId="0" fontId="40" fillId="8" borderId="0" xfId="0" applyFont="1" applyFill="1"/>
    <xf numFmtId="0" fontId="41" fillId="8" borderId="0" xfId="0" applyFont="1" applyFill="1"/>
    <xf numFmtId="0" fontId="1" fillId="0" borderId="0" xfId="0" applyFont="1"/>
    <xf numFmtId="0" fontId="66" fillId="0" borderId="0" xfId="1" applyFont="1"/>
    <xf numFmtId="0" fontId="0" fillId="8" borderId="41" xfId="0" applyFill="1" applyBorder="1" applyAlignment="1">
      <alignment vertical="center" wrapText="1"/>
    </xf>
    <xf numFmtId="0" fontId="0" fillId="8" borderId="40" xfId="0" applyFill="1" applyBorder="1" applyAlignment="1">
      <alignment vertical="center" wrapText="1"/>
    </xf>
    <xf numFmtId="0" fontId="0" fillId="12" borderId="41" xfId="0" applyFill="1" applyBorder="1" applyAlignment="1">
      <alignment vertical="center" wrapText="1"/>
    </xf>
    <xf numFmtId="0" fontId="0" fillId="12" borderId="40" xfId="0" applyFill="1" applyBorder="1" applyAlignment="1">
      <alignment vertical="center" wrapText="1"/>
    </xf>
    <xf numFmtId="0" fontId="26" fillId="10" borderId="34" xfId="0" applyFont="1" applyFill="1" applyBorder="1" applyAlignment="1">
      <alignment vertical="center" wrapText="1"/>
    </xf>
    <xf numFmtId="0" fontId="26" fillId="10" borderId="36" xfId="0" applyFont="1" applyFill="1" applyBorder="1" applyAlignment="1">
      <alignment vertical="center" wrapText="1"/>
    </xf>
    <xf numFmtId="0" fontId="0" fillId="10" borderId="37" xfId="0" applyFill="1" applyBorder="1" applyAlignment="1">
      <alignment vertical="center" wrapText="1"/>
    </xf>
    <xf numFmtId="0" fontId="0" fillId="10" borderId="38" xfId="0" applyFill="1" applyBorder="1" applyAlignment="1">
      <alignment vertical="center" wrapText="1"/>
    </xf>
    <xf numFmtId="0" fontId="63" fillId="11" borderId="32" xfId="0" applyFont="1" applyFill="1" applyBorder="1"/>
    <xf numFmtId="0" fontId="63" fillId="11" borderId="33" xfId="0" applyFont="1" applyFill="1" applyBorder="1"/>
    <xf numFmtId="0" fontId="64" fillId="11" borderId="34" xfId="0" applyFont="1" applyFill="1" applyBorder="1" applyAlignment="1">
      <alignment wrapText="1"/>
    </xf>
    <xf numFmtId="0" fontId="64" fillId="11" borderId="36" xfId="0" applyFont="1" applyFill="1" applyBorder="1" applyAlignment="1">
      <alignment wrapText="1"/>
    </xf>
    <xf numFmtId="0" fontId="63" fillId="11" borderId="37" xfId="0" applyFont="1" applyFill="1" applyBorder="1" applyAlignment="1">
      <alignment wrapText="1"/>
    </xf>
    <xf numFmtId="0" fontId="63" fillId="11" borderId="38" xfId="0" applyFont="1" applyFill="1" applyBorder="1" applyAlignment="1">
      <alignment wrapText="1"/>
    </xf>
    <xf numFmtId="0" fontId="67" fillId="11" borderId="0" xfId="0" applyFont="1" applyFill="1" applyAlignment="1">
      <alignment wrapText="1"/>
    </xf>
    <xf numFmtId="0" fontId="67" fillId="11" borderId="35" xfId="0" applyFont="1" applyFill="1" applyBorder="1" applyAlignment="1">
      <alignment wrapText="1"/>
    </xf>
    <xf numFmtId="0" fontId="68" fillId="10" borderId="32" xfId="0" applyFont="1" applyFill="1" applyBorder="1"/>
    <xf numFmtId="0" fontId="68" fillId="10" borderId="33" xfId="0" applyFont="1" applyFill="1" applyBorder="1"/>
    <xf numFmtId="0" fontId="68" fillId="10" borderId="0" xfId="0" applyFont="1" applyFill="1" applyAlignment="1">
      <alignment vertical="center" wrapText="1"/>
    </xf>
    <xf numFmtId="0" fontId="68" fillId="10" borderId="35" xfId="0" applyFont="1" applyFill="1" applyBorder="1" applyAlignment="1">
      <alignment vertical="center" wrapText="1"/>
    </xf>
    <xf numFmtId="0" fontId="69" fillId="8" borderId="39" xfId="0" applyFont="1" applyFill="1" applyBorder="1" applyAlignment="1">
      <alignment horizontal="center" vertical="center" wrapText="1"/>
    </xf>
    <xf numFmtId="0" fontId="69" fillId="12" borderId="39" xfId="0" applyFont="1" applyFill="1" applyBorder="1" applyAlignment="1">
      <alignment horizontal="center" vertical="center" wrapText="1"/>
    </xf>
    <xf numFmtId="0" fontId="70" fillId="10" borderId="31" xfId="0" applyFont="1" applyFill="1" applyBorder="1"/>
    <xf numFmtId="0" fontId="70" fillId="11" borderId="31" xfId="0" applyFont="1" applyFill="1" applyBorder="1"/>
    <xf numFmtId="0" fontId="48" fillId="13" borderId="31" xfId="0" applyFont="1" applyFill="1" applyBorder="1"/>
    <xf numFmtId="0" fontId="48" fillId="13" borderId="32" xfId="0" applyFont="1" applyFill="1" applyBorder="1"/>
    <xf numFmtId="0" fontId="48" fillId="13" borderId="33" xfId="0" applyFont="1" applyFill="1" applyBorder="1"/>
    <xf numFmtId="0" fontId="31" fillId="13" borderId="34" xfId="0" applyFont="1" applyFill="1" applyBorder="1"/>
    <xf numFmtId="0" fontId="31" fillId="13" borderId="0" xfId="0" applyFont="1" applyFill="1"/>
    <xf numFmtId="0" fontId="47" fillId="13" borderId="30" xfId="0" applyFont="1" applyFill="1" applyBorder="1"/>
    <xf numFmtId="0" fontId="31" fillId="13" borderId="35" xfId="0" applyFont="1" applyFill="1" applyBorder="1"/>
    <xf numFmtId="0" fontId="47" fillId="13" borderId="40" xfId="0" applyFont="1" applyFill="1" applyBorder="1"/>
    <xf numFmtId="0" fontId="31" fillId="13" borderId="36" xfId="0" applyFont="1" applyFill="1" applyBorder="1"/>
    <xf numFmtId="0" fontId="31" fillId="13" borderId="37" xfId="0" applyFont="1" applyFill="1" applyBorder="1"/>
    <xf numFmtId="0" fontId="31" fillId="13" borderId="38" xfId="0" applyFont="1" applyFill="1" applyBorder="1"/>
    <xf numFmtId="0" fontId="9" fillId="0" borderId="1" xfId="0" applyFont="1" applyBorder="1" applyAlignment="1">
      <alignment horizontal="left" vertical="top" wrapText="1"/>
    </xf>
    <xf numFmtId="0" fontId="10" fillId="0" borderId="0" xfId="0" applyFont="1" applyAlignment="1">
      <alignment vertical="top" wrapText="1"/>
    </xf>
    <xf numFmtId="0" fontId="9" fillId="0" borderId="49" xfId="0" applyFont="1" applyBorder="1" applyAlignment="1">
      <alignment horizontal="left" vertical="top" wrapText="1"/>
    </xf>
    <xf numFmtId="0" fontId="9" fillId="0" borderId="1" xfId="0" applyFont="1" applyBorder="1"/>
    <xf numFmtId="0" fontId="61" fillId="0" borderId="0" xfId="0" applyFont="1"/>
    <xf numFmtId="0" fontId="41" fillId="0" borderId="0" xfId="0" applyFont="1" applyAlignment="1">
      <alignment wrapText="1"/>
    </xf>
    <xf numFmtId="0" fontId="60" fillId="0" borderId="0" xfId="1" applyFont="1" applyAlignment="1">
      <alignment wrapText="1"/>
    </xf>
    <xf numFmtId="0" fontId="28" fillId="0" borderId="0" xfId="0" applyFont="1"/>
    <xf numFmtId="0" fontId="3" fillId="0" borderId="0" xfId="0" applyFont="1"/>
    <xf numFmtId="0" fontId="61" fillId="0" borderId="49" xfId="0" applyFont="1" applyBorder="1"/>
    <xf numFmtId="0" fontId="40" fillId="0" borderId="49" xfId="0" applyFont="1" applyBorder="1"/>
    <xf numFmtId="0" fontId="44" fillId="0" borderId="49" xfId="0" applyFont="1" applyBorder="1"/>
    <xf numFmtId="0" fontId="55" fillId="0" borderId="49" xfId="1" applyFont="1" applyBorder="1"/>
    <xf numFmtId="0" fontId="41" fillId="0" borderId="49" xfId="0" applyFont="1" applyBorder="1"/>
    <xf numFmtId="0" fontId="0" fillId="0" borderId="49" xfId="0" applyBorder="1"/>
    <xf numFmtId="0" fontId="56" fillId="0" borderId="49" xfId="0" applyFont="1" applyBorder="1"/>
    <xf numFmtId="0" fontId="45" fillId="0" borderId="49" xfId="0" applyFont="1" applyBorder="1"/>
    <xf numFmtId="0" fontId="57" fillId="0" borderId="49" xfId="0" applyFont="1" applyBorder="1"/>
    <xf numFmtId="0" fontId="43" fillId="0" borderId="49" xfId="0" applyFont="1" applyBorder="1"/>
    <xf numFmtId="0" fontId="3" fillId="0" borderId="49" xfId="0" applyFont="1" applyBorder="1"/>
    <xf numFmtId="0" fontId="51" fillId="0" borderId="0" xfId="0" applyFont="1"/>
    <xf numFmtId="0" fontId="50" fillId="0" borderId="0" xfId="0" applyFont="1"/>
    <xf numFmtId="0" fontId="52" fillId="0" borderId="0" xfId="0" applyFont="1"/>
    <xf numFmtId="0" fontId="62" fillId="0" borderId="49" xfId="0" applyFont="1" applyBorder="1"/>
    <xf numFmtId="0" fontId="49" fillId="0" borderId="49" xfId="0" applyFont="1" applyBorder="1"/>
    <xf numFmtId="0" fontId="42" fillId="0" borderId="49" xfId="0" applyFont="1" applyBorder="1"/>
    <xf numFmtId="0" fontId="59" fillId="0" borderId="0" xfId="1" applyFont="1"/>
    <xf numFmtId="0" fontId="59" fillId="0" borderId="0" xfId="1" applyFont="1" applyAlignment="1">
      <alignment horizontal="left" vertical="center"/>
    </xf>
    <xf numFmtId="0" fontId="33" fillId="0" borderId="0" xfId="0" applyFont="1" applyAlignment="1">
      <alignment horizontal="left"/>
    </xf>
    <xf numFmtId="0" fontId="45" fillId="0" borderId="0" xfId="0" applyFont="1" applyAlignment="1">
      <alignment horizontal="left"/>
    </xf>
    <xf numFmtId="0" fontId="41" fillId="0" borderId="0" xfId="0" applyFont="1" applyAlignment="1">
      <alignment horizontal="left"/>
    </xf>
    <xf numFmtId="0" fontId="72" fillId="0" borderId="0" xfId="0" applyFont="1" applyAlignment="1">
      <alignment horizontal="left"/>
    </xf>
    <xf numFmtId="0" fontId="44" fillId="0" borderId="0" xfId="0" applyFont="1" applyAlignment="1">
      <alignment vertical="center"/>
    </xf>
    <xf numFmtId="0" fontId="11" fillId="0" borderId="0" xfId="0" applyFont="1" applyAlignment="1">
      <alignment vertical="top" wrapText="1"/>
    </xf>
    <xf numFmtId="2" fontId="10" fillId="0" borderId="49" xfId="0" applyNumberFormat="1" applyFont="1" applyBorder="1" applyAlignment="1">
      <alignment horizontal="center" vertical="center" wrapText="1"/>
    </xf>
    <xf numFmtId="0" fontId="9" fillId="0" borderId="49" xfId="0" applyFont="1" applyBorder="1" applyAlignment="1">
      <alignment vertical="top" wrapText="1"/>
    </xf>
    <xf numFmtId="2" fontId="10" fillId="0" borderId="49" xfId="0" applyNumberFormat="1" applyFont="1" applyBorder="1" applyAlignment="1">
      <alignment vertical="top" wrapText="1"/>
    </xf>
    <xf numFmtId="10" fontId="10" fillId="0" borderId="46" xfId="0" applyNumberFormat="1" applyFont="1" applyBorder="1" applyAlignment="1">
      <alignment horizontal="center" vertical="center" wrapText="1"/>
    </xf>
    <xf numFmtId="10" fontId="9" fillId="0" borderId="46" xfId="0" applyNumberFormat="1" applyFont="1" applyBorder="1" applyAlignment="1">
      <alignment vertical="top" wrapText="1"/>
    </xf>
    <xf numFmtId="0" fontId="24" fillId="0" borderId="49" xfId="0" applyFont="1" applyBorder="1" applyAlignment="1">
      <alignment vertical="center"/>
    </xf>
    <xf numFmtId="10" fontId="10" fillId="0" borderId="49" xfId="0" applyNumberFormat="1" applyFont="1" applyBorder="1" applyAlignment="1">
      <alignment vertical="top" wrapText="1"/>
    </xf>
    <xf numFmtId="0" fontId="6" fillId="0" borderId="0" xfId="0" applyFont="1" applyAlignment="1">
      <alignment horizontal="center" vertical="center"/>
    </xf>
    <xf numFmtId="0" fontId="0" fillId="0" borderId="0" xfId="0"/>
    <xf numFmtId="0" fontId="4" fillId="0" borderId="0" xfId="0" applyFont="1" applyAlignment="1">
      <alignment horizontal="center" vertical="center"/>
    </xf>
    <xf numFmtId="0" fontId="3" fillId="0" borderId="0" xfId="0" applyFont="1" applyAlignment="1">
      <alignment horizontal="center" vertical="center"/>
    </xf>
    <xf numFmtId="0" fontId="9" fillId="0" borderId="1" xfId="0" applyFont="1" applyBorder="1" applyAlignment="1">
      <alignment vertical="top" wrapText="1"/>
    </xf>
    <xf numFmtId="0" fontId="0" fillId="0" borderId="5" xfId="0" applyBorder="1"/>
    <xf numFmtId="0" fontId="0" fillId="0" borderId="6" xfId="0" applyBorder="1"/>
    <xf numFmtId="0" fontId="0" fillId="0" borderId="8" xfId="0" applyBorder="1"/>
    <xf numFmtId="0" fontId="0" fillId="0" borderId="2" xfId="0" applyBorder="1"/>
    <xf numFmtId="0" fontId="0" fillId="0" borderId="9" xfId="0" applyBorder="1"/>
    <xf numFmtId="0" fontId="0" fillId="0" borderId="10" xfId="0" applyBorder="1"/>
    <xf numFmtId="0" fontId="0" fillId="0" borderId="11" xfId="0" applyBorder="1"/>
    <xf numFmtId="0" fontId="9" fillId="0" borderId="1" xfId="0" applyFont="1" applyBorder="1" applyAlignment="1">
      <alignment vertical="center" wrapText="1"/>
    </xf>
    <xf numFmtId="0" fontId="0" fillId="0" borderId="16" xfId="0" applyBorder="1"/>
    <xf numFmtId="0" fontId="9" fillId="0" borderId="1" xfId="0" applyFont="1" applyBorder="1" applyAlignment="1">
      <alignment horizontal="left" vertical="top" wrapText="1"/>
    </xf>
    <xf numFmtId="0" fontId="0" fillId="0" borderId="5" xfId="0" applyBorder="1" applyAlignment="1">
      <alignment horizontal="left"/>
    </xf>
    <xf numFmtId="0" fontId="9" fillId="0" borderId="12" xfId="0" applyFont="1" applyBorder="1" applyAlignment="1">
      <alignment vertical="top" wrapText="1"/>
    </xf>
    <xf numFmtId="0" fontId="9" fillId="0" borderId="46" xfId="0" applyFont="1" applyBorder="1" applyAlignment="1">
      <alignment horizontal="left" vertical="top" wrapText="1"/>
    </xf>
    <xf numFmtId="0" fontId="0" fillId="0" borderId="50" xfId="0" applyBorder="1"/>
    <xf numFmtId="0" fontId="10" fillId="0" borderId="0" xfId="0" applyFont="1" applyAlignment="1">
      <alignment vertical="top" wrapText="1"/>
    </xf>
    <xf numFmtId="0" fontId="9" fillId="0" borderId="0" xfId="0" applyFont="1" applyAlignment="1">
      <alignment vertical="top" wrapText="1"/>
    </xf>
    <xf numFmtId="0" fontId="19" fillId="0" borderId="0" xfId="0" applyFont="1" applyAlignment="1">
      <alignment horizontal="center" vertical="top" wrapText="1"/>
    </xf>
    <xf numFmtId="0" fontId="9" fillId="0" borderId="49" xfId="0" applyFont="1" applyBorder="1" applyAlignment="1">
      <alignment vertical="top" wrapText="1"/>
    </xf>
    <xf numFmtId="0" fontId="11" fillId="0" borderId="46" xfId="0" applyFont="1" applyBorder="1" applyAlignment="1">
      <alignment vertical="top" wrapText="1"/>
    </xf>
    <xf numFmtId="0" fontId="0" fillId="0" borderId="51" xfId="0" applyBorder="1"/>
    <xf numFmtId="0" fontId="0" fillId="0" borderId="3" xfId="0" applyBorder="1"/>
    <xf numFmtId="0" fontId="0" fillId="0" borderId="7" xfId="0" applyBorder="1"/>
    <xf numFmtId="0" fontId="21" fillId="0" borderId="0" xfId="0" applyFont="1" applyAlignment="1">
      <alignment wrapText="1"/>
    </xf>
    <xf numFmtId="0" fontId="0" fillId="0" borderId="29" xfId="0" applyBorder="1"/>
    <xf numFmtId="0" fontId="5" fillId="5" borderId="0" xfId="0" applyFont="1" applyFill="1" applyAlignment="1">
      <alignment horizontal="center"/>
    </xf>
    <xf numFmtId="0" fontId="9" fillId="0" borderId="16" xfId="0" applyFont="1" applyBorder="1" applyAlignment="1">
      <alignment vertical="top" wrapText="1"/>
    </xf>
    <xf numFmtId="0" fontId="9" fillId="3" borderId="43" xfId="0" applyFont="1" applyFill="1" applyBorder="1" applyAlignment="1">
      <alignment vertical="top" wrapText="1"/>
    </xf>
    <xf numFmtId="0" fontId="0" fillId="0" borderId="23" xfId="0" applyBorder="1"/>
    <xf numFmtId="0" fontId="0" fillId="0" borderId="24" xfId="0" applyBorder="1"/>
    <xf numFmtId="0" fontId="9" fillId="0" borderId="4" xfId="0" applyFont="1" applyBorder="1" applyAlignment="1">
      <alignment horizontal="left" vertical="top" wrapText="1"/>
    </xf>
    <xf numFmtId="0" fontId="9" fillId="0" borderId="6" xfId="0" applyFont="1" applyBorder="1" applyAlignment="1">
      <alignment horizontal="left" vertical="top" wrapText="1"/>
    </xf>
    <xf numFmtId="0" fontId="9" fillId="0" borderId="3" xfId="0" applyFont="1" applyBorder="1" applyAlignment="1">
      <alignment horizontal="left" vertical="top" wrapText="1"/>
    </xf>
    <xf numFmtId="0" fontId="9" fillId="0" borderId="7" xfId="0" applyFont="1" applyBorder="1" applyAlignment="1">
      <alignment horizontal="left" vertical="top" wrapText="1"/>
    </xf>
    <xf numFmtId="0" fontId="9" fillId="0" borderId="8" xfId="0" applyFont="1" applyBorder="1" applyAlignment="1">
      <alignment horizontal="left" vertical="top" wrapText="1"/>
    </xf>
    <xf numFmtId="0" fontId="9" fillId="0" borderId="9" xfId="0" applyFont="1" applyBorder="1" applyAlignment="1">
      <alignment horizontal="left" vertical="top" wrapText="1"/>
    </xf>
    <xf numFmtId="0" fontId="10" fillId="2" borderId="11" xfId="0" applyFont="1" applyFill="1" applyBorder="1" applyAlignment="1">
      <alignment horizontal="center" vertical="center" wrapText="1"/>
    </xf>
    <xf numFmtId="0" fontId="8" fillId="0" borderId="0" xfId="0" applyFont="1" applyAlignment="1">
      <alignment horizontal="center" vertical="center"/>
    </xf>
    <xf numFmtId="0" fontId="7" fillId="2" borderId="17" xfId="0" applyFont="1" applyFill="1" applyBorder="1" applyAlignment="1">
      <alignment horizontal="center" vertical="center" wrapText="1"/>
    </xf>
    <xf numFmtId="0" fontId="0" fillId="0" borderId="42" xfId="0" applyBorder="1"/>
    <xf numFmtId="0" fontId="7" fillId="2" borderId="18" xfId="0" applyFont="1" applyFill="1" applyBorder="1" applyAlignment="1">
      <alignment horizontal="center" vertical="center" wrapText="1"/>
    </xf>
    <xf numFmtId="0" fontId="9" fillId="0" borderId="16" xfId="0" applyFont="1" applyBorder="1" applyAlignment="1">
      <alignment vertical="center" wrapText="1"/>
    </xf>
    <xf numFmtId="0" fontId="10" fillId="2" borderId="1" xfId="0" applyFont="1" applyFill="1" applyBorder="1" applyAlignment="1">
      <alignment horizontal="center" vertical="center" wrapText="1"/>
    </xf>
    <xf numFmtId="0" fontId="36" fillId="0" borderId="0" xfId="0" applyFont="1" applyAlignment="1">
      <alignment horizontal="center" vertical="top" wrapText="1"/>
    </xf>
    <xf numFmtId="0" fontId="9" fillId="3" borderId="46" xfId="0" applyFont="1" applyFill="1" applyBorder="1" applyAlignment="1">
      <alignment vertical="top" wrapText="1"/>
    </xf>
    <xf numFmtId="0" fontId="10" fillId="2" borderId="46" xfId="0" applyFont="1" applyFill="1" applyBorder="1" applyAlignment="1">
      <alignment horizontal="center" vertical="center" wrapText="1"/>
    </xf>
    <xf numFmtId="0" fontId="0" fillId="0" borderId="25" xfId="0" applyBorder="1"/>
    <xf numFmtId="0" fontId="0" fillId="0" borderId="26" xfId="0" applyBorder="1"/>
    <xf numFmtId="0" fontId="0" fillId="0" borderId="19" xfId="0" applyBorder="1"/>
    <xf numFmtId="0" fontId="0" fillId="0" borderId="21" xfId="0" applyBorder="1"/>
    <xf numFmtId="0" fontId="0" fillId="0" borderId="5" xfId="0" applyBorder="1" applyAlignment="1">
      <alignment vertical="top"/>
    </xf>
    <xf numFmtId="0" fontId="0" fillId="0" borderId="6" xfId="0" applyBorder="1" applyAlignment="1">
      <alignment vertical="top"/>
    </xf>
    <xf numFmtId="0" fontId="0" fillId="0" borderId="3" xfId="0" applyBorder="1" applyAlignment="1">
      <alignment vertical="top"/>
    </xf>
    <xf numFmtId="0" fontId="0" fillId="0" borderId="0" xfId="0" applyAlignment="1">
      <alignment vertical="top"/>
    </xf>
    <xf numFmtId="0" fontId="0" fillId="0" borderId="7" xfId="0" applyBorder="1" applyAlignment="1">
      <alignment vertical="top"/>
    </xf>
    <xf numFmtId="0" fontId="0" fillId="0" borderId="8" xfId="0" applyBorder="1" applyAlignment="1">
      <alignment vertical="top"/>
    </xf>
    <xf numFmtId="0" fontId="0" fillId="0" borderId="2" xfId="0" applyBorder="1" applyAlignment="1">
      <alignment vertical="top"/>
    </xf>
    <xf numFmtId="0" fontId="0" fillId="0" borderId="9" xfId="0" applyBorder="1" applyAlignment="1">
      <alignment vertical="top"/>
    </xf>
    <xf numFmtId="0" fontId="9" fillId="3" borderId="48" xfId="0" applyFont="1" applyFill="1" applyBorder="1" applyAlignment="1">
      <alignment vertical="top" wrapText="1"/>
    </xf>
    <xf numFmtId="0" fontId="0" fillId="0" borderId="20" xfId="0" applyBorder="1"/>
    <xf numFmtId="0" fontId="8" fillId="0" borderId="0" xfId="0" applyFont="1" applyAlignment="1">
      <alignment horizontal="center"/>
    </xf>
    <xf numFmtId="0" fontId="9" fillId="0" borderId="0" xfId="0" applyFont="1"/>
    <xf numFmtId="0" fontId="65" fillId="0" borderId="1" xfId="0" applyFont="1" applyBorder="1" applyAlignment="1">
      <alignment vertical="center" wrapText="1"/>
    </xf>
    <xf numFmtId="0" fontId="65" fillId="0" borderId="1" xfId="0" applyFont="1" applyBorder="1" applyAlignment="1">
      <alignment horizontal="left" vertical="center" wrapText="1"/>
    </xf>
    <xf numFmtId="0" fontId="9" fillId="0" borderId="22" xfId="0" applyFont="1" applyBorder="1" applyAlignment="1">
      <alignment horizontal="left" vertical="top" wrapText="1"/>
    </xf>
    <xf numFmtId="0" fontId="9" fillId="0" borderId="23" xfId="0" applyFont="1" applyBorder="1" applyAlignment="1">
      <alignment horizontal="left" vertical="top" wrapText="1"/>
    </xf>
    <xf numFmtId="0" fontId="9" fillId="0" borderId="24" xfId="0" applyFont="1" applyBorder="1" applyAlignment="1">
      <alignment horizontal="left" vertical="top" wrapText="1"/>
    </xf>
    <xf numFmtId="0" fontId="9" fillId="0" borderId="25" xfId="0" applyFont="1" applyBorder="1" applyAlignment="1">
      <alignment horizontal="left" vertical="top" wrapText="1"/>
    </xf>
    <xf numFmtId="0" fontId="9" fillId="0" borderId="49" xfId="0" applyFont="1" applyBorder="1" applyAlignment="1">
      <alignment horizontal="left" vertical="top" wrapText="1"/>
    </xf>
    <xf numFmtId="0" fontId="9" fillId="0" borderId="26" xfId="0" applyFont="1" applyBorder="1" applyAlignment="1">
      <alignment horizontal="left" vertical="top" wrapText="1"/>
    </xf>
    <xf numFmtId="0" fontId="9" fillId="0" borderId="19" xfId="0" applyFont="1" applyBorder="1" applyAlignment="1">
      <alignment horizontal="left" vertical="top" wrapText="1"/>
    </xf>
    <xf numFmtId="0" fontId="9" fillId="0" borderId="20" xfId="0" applyFont="1" applyBorder="1" applyAlignment="1">
      <alignment horizontal="left" vertical="top" wrapText="1"/>
    </xf>
    <xf numFmtId="0" fontId="9" fillId="0" borderId="21" xfId="0" applyFont="1" applyBorder="1" applyAlignment="1">
      <alignment horizontal="left" vertical="top" wrapText="1"/>
    </xf>
    <xf numFmtId="0" fontId="9" fillId="0" borderId="23" xfId="0" applyFont="1" applyBorder="1" applyAlignment="1">
      <alignment horizontal="left" vertical="top"/>
    </xf>
    <xf numFmtId="0" fontId="9" fillId="0" borderId="24" xfId="0" applyFont="1" applyBorder="1" applyAlignment="1">
      <alignment horizontal="left" vertical="top"/>
    </xf>
    <xf numFmtId="0" fontId="9" fillId="0" borderId="25" xfId="0" applyFont="1" applyBorder="1" applyAlignment="1">
      <alignment horizontal="left" vertical="top"/>
    </xf>
    <xf numFmtId="0" fontId="9" fillId="0" borderId="49" xfId="0" applyFont="1" applyBorder="1" applyAlignment="1">
      <alignment horizontal="left" vertical="top"/>
    </xf>
    <xf numFmtId="0" fontId="9" fillId="0" borderId="26" xfId="0" applyFont="1" applyBorder="1" applyAlignment="1">
      <alignment horizontal="left" vertical="top"/>
    </xf>
    <xf numFmtId="0" fontId="9" fillId="0" borderId="19" xfId="0" applyFont="1" applyBorder="1" applyAlignment="1">
      <alignment horizontal="left" vertical="top"/>
    </xf>
    <xf numFmtId="0" fontId="9" fillId="0" borderId="20" xfId="0" applyFont="1" applyBorder="1" applyAlignment="1">
      <alignment horizontal="left" vertical="top"/>
    </xf>
    <xf numFmtId="0" fontId="9" fillId="0" borderId="21" xfId="0" applyFont="1" applyBorder="1" applyAlignment="1">
      <alignment horizontal="left" vertical="top"/>
    </xf>
    <xf numFmtId="0" fontId="9" fillId="5" borderId="4" xfId="0" applyFont="1" applyFill="1" applyBorder="1" applyAlignment="1">
      <alignment horizontal="left" vertical="top" wrapText="1"/>
    </xf>
    <xf numFmtId="0" fontId="10" fillId="5" borderId="5" xfId="0" applyFont="1" applyFill="1" applyBorder="1" applyAlignment="1">
      <alignment horizontal="left" vertical="top" wrapText="1"/>
    </xf>
    <xf numFmtId="0" fontId="10" fillId="5" borderId="6" xfId="0" applyFont="1" applyFill="1" applyBorder="1" applyAlignment="1">
      <alignment horizontal="left" vertical="top" wrapText="1"/>
    </xf>
    <xf numFmtId="0" fontId="10" fillId="5" borderId="3" xfId="0" applyFont="1" applyFill="1" applyBorder="1" applyAlignment="1">
      <alignment horizontal="left" vertical="top" wrapText="1"/>
    </xf>
    <xf numFmtId="0" fontId="10" fillId="5" borderId="49" xfId="0" applyFont="1" applyFill="1" applyBorder="1" applyAlignment="1">
      <alignment horizontal="left" vertical="top" wrapText="1"/>
    </xf>
    <xf numFmtId="0" fontId="10" fillId="5" borderId="7" xfId="0" applyFont="1" applyFill="1" applyBorder="1" applyAlignment="1">
      <alignment horizontal="left" vertical="top" wrapText="1"/>
    </xf>
    <xf numFmtId="0" fontId="10" fillId="5" borderId="8" xfId="0" applyFont="1" applyFill="1" applyBorder="1" applyAlignment="1">
      <alignment horizontal="left" vertical="top" wrapText="1"/>
    </xf>
    <xf numFmtId="0" fontId="10" fillId="5" borderId="2" xfId="0" applyFont="1" applyFill="1" applyBorder="1" applyAlignment="1">
      <alignment horizontal="left" vertical="top" wrapText="1"/>
    </xf>
    <xf numFmtId="0" fontId="10" fillId="5" borderId="9" xfId="0" applyFont="1" applyFill="1" applyBorder="1" applyAlignment="1">
      <alignment horizontal="left" vertical="top" wrapText="1"/>
    </xf>
    <xf numFmtId="0" fontId="8" fillId="0" borderId="0" xfId="0" applyFont="1" applyAlignment="1">
      <alignment horizontal="center" vertical="top" wrapText="1"/>
    </xf>
    <xf numFmtId="0" fontId="7" fillId="2" borderId="1" xfId="0" applyFont="1" applyFill="1" applyBorder="1" applyAlignment="1">
      <alignment vertical="top" wrapText="1"/>
    </xf>
    <xf numFmtId="0" fontId="0" fillId="0" borderId="15" xfId="0" applyBorder="1"/>
    <xf numFmtId="0" fontId="9" fillId="5" borderId="1" xfId="0" applyFont="1" applyFill="1" applyBorder="1" applyAlignment="1">
      <alignment vertical="top" wrapText="1"/>
    </xf>
    <xf numFmtId="0" fontId="9" fillId="0" borderId="1" xfId="0" applyFont="1" applyBorder="1" applyAlignment="1">
      <alignment horizontal="center" vertical="top" wrapText="1"/>
    </xf>
    <xf numFmtId="0" fontId="9" fillId="0" borderId="12" xfId="0" applyFont="1" applyBorder="1" applyAlignment="1">
      <alignment horizontal="center" vertical="center" wrapText="1"/>
    </xf>
    <xf numFmtId="0" fontId="7" fillId="2" borderId="1" xfId="0" applyFont="1" applyFill="1" applyBorder="1" applyAlignment="1">
      <alignment vertical="center" wrapText="1"/>
    </xf>
    <xf numFmtId="0" fontId="9" fillId="0" borderId="12" xfId="0" applyFont="1" applyBorder="1" applyAlignment="1">
      <alignment horizontal="center" vertical="top" wrapText="1"/>
    </xf>
    <xf numFmtId="0" fontId="9" fillId="0" borderId="2" xfId="0" applyFont="1" applyBorder="1" applyAlignment="1">
      <alignment vertical="top" wrapText="1"/>
    </xf>
    <xf numFmtId="0" fontId="54" fillId="2" borderId="1" xfId="0" applyFont="1" applyFill="1" applyBorder="1" applyAlignment="1">
      <alignment vertical="center" wrapText="1"/>
    </xf>
    <xf numFmtId="0" fontId="7" fillId="2" borderId="1" xfId="0" applyFont="1" applyFill="1" applyBorder="1" applyAlignment="1">
      <alignment horizontal="center" vertical="center" wrapText="1"/>
    </xf>
    <xf numFmtId="0" fontId="2" fillId="0" borderId="1" xfId="0" applyFont="1" applyBorder="1" applyAlignment="1">
      <alignment vertical="top" wrapText="1"/>
    </xf>
    <xf numFmtId="0" fontId="10" fillId="0" borderId="1" xfId="0" applyFont="1" applyBorder="1" applyAlignment="1">
      <alignment vertical="top" wrapText="1"/>
    </xf>
    <xf numFmtId="0" fontId="26" fillId="0" borderId="10" xfId="0" applyFont="1" applyBorder="1"/>
    <xf numFmtId="0" fontId="26" fillId="0" borderId="11" xfId="0" applyFont="1" applyBorder="1"/>
    <xf numFmtId="0" fontId="9" fillId="4" borderId="1" xfId="0" applyFont="1" applyFill="1" applyBorder="1" applyAlignment="1">
      <alignment vertical="top" wrapText="1"/>
    </xf>
    <xf numFmtId="17" fontId="9" fillId="0" borderId="1" xfId="0" applyNumberFormat="1" applyFont="1" applyBorder="1" applyAlignment="1">
      <alignment vertical="center" wrapText="1"/>
    </xf>
    <xf numFmtId="0" fontId="34" fillId="2" borderId="1" xfId="0" applyFont="1" applyFill="1" applyBorder="1" applyAlignment="1">
      <alignment horizontal="center" vertical="center" wrapText="1"/>
    </xf>
    <xf numFmtId="0" fontId="39" fillId="0" borderId="0" xfId="1" applyFont="1" applyAlignment="1">
      <alignment horizontal="left" wrapText="1"/>
    </xf>
    <xf numFmtId="0" fontId="0" fillId="0" borderId="0" xfId="0" applyAlignment="1">
      <alignment horizontal="left"/>
    </xf>
    <xf numFmtId="0" fontId="9" fillId="0" borderId="1" xfId="0" applyFont="1" applyBorder="1" applyAlignment="1">
      <alignment vertical="center"/>
    </xf>
    <xf numFmtId="0" fontId="10" fillId="2" borderId="12" xfId="0" applyFont="1" applyFill="1" applyBorder="1" applyAlignment="1">
      <alignment horizontal="left" vertical="top" wrapText="1"/>
    </xf>
    <xf numFmtId="0" fontId="47" fillId="0" borderId="10" xfId="0" applyFont="1" applyBorder="1" applyAlignment="1">
      <alignment horizontal="left"/>
    </xf>
    <xf numFmtId="0" fontId="47" fillId="0" borderId="28" xfId="0" applyFont="1" applyBorder="1" applyAlignment="1">
      <alignment horizontal="left"/>
    </xf>
    <xf numFmtId="0" fontId="7" fillId="3" borderId="1" xfId="0" applyFont="1" applyFill="1" applyBorder="1" applyAlignment="1">
      <alignment horizontal="center" vertical="center" wrapText="1"/>
    </xf>
    <xf numFmtId="0" fontId="7" fillId="3" borderId="14" xfId="0" applyFont="1" applyFill="1" applyBorder="1" applyAlignment="1">
      <alignment horizontal="center" vertical="center" wrapText="1"/>
    </xf>
    <xf numFmtId="0" fontId="47" fillId="0" borderId="11" xfId="0" applyFont="1" applyBorder="1" applyAlignment="1">
      <alignment horizontal="left"/>
    </xf>
    <xf numFmtId="0" fontId="7" fillId="3" borderId="45" xfId="0" applyFont="1" applyFill="1" applyBorder="1" applyAlignment="1">
      <alignment horizontal="center" vertical="center" wrapText="1"/>
    </xf>
    <xf numFmtId="0" fontId="0" fillId="0" borderId="27" xfId="0" applyBorder="1"/>
    <xf numFmtId="0" fontId="7" fillId="3" borderId="1" xfId="0" applyFont="1" applyFill="1" applyBorder="1" applyAlignment="1">
      <alignment vertical="top" wrapText="1"/>
    </xf>
    <xf numFmtId="0" fontId="9" fillId="0" borderId="1" xfId="0" applyFont="1" applyBorder="1" applyAlignment="1">
      <alignment horizontal="left" vertical="top" wrapText="1" indent="1"/>
    </xf>
    <xf numFmtId="0" fontId="10" fillId="2" borderId="1" xfId="0" applyFont="1" applyFill="1" applyBorder="1" applyAlignment="1">
      <alignment horizontal="left" vertical="top" wrapText="1"/>
    </xf>
    <xf numFmtId="0" fontId="9" fillId="0" borderId="4" xfId="0" applyFont="1" applyBorder="1" applyAlignment="1">
      <alignment vertical="top" wrapText="1"/>
    </xf>
    <xf numFmtId="0" fontId="32" fillId="0" borderId="1" xfId="0" applyFont="1" applyBorder="1" applyAlignment="1">
      <alignment horizontal="left" vertical="top" wrapText="1"/>
    </xf>
    <xf numFmtId="0" fontId="32" fillId="0" borderId="1" xfId="0" applyFont="1" applyBorder="1" applyAlignment="1">
      <alignment vertical="top" wrapText="1"/>
    </xf>
    <xf numFmtId="0" fontId="10" fillId="0" borderId="1" xfId="0" applyFont="1" applyBorder="1" applyAlignment="1">
      <alignment horizontal="left" vertical="top" wrapText="1"/>
    </xf>
    <xf numFmtId="0" fontId="18" fillId="0" borderId="1" xfId="0" applyFont="1" applyBorder="1" applyAlignment="1">
      <alignment vertical="top" wrapText="1"/>
    </xf>
    <xf numFmtId="0" fontId="47" fillId="0" borderId="5" xfId="0" applyFont="1" applyBorder="1"/>
    <xf numFmtId="0" fontId="47" fillId="0" borderId="6" xfId="0" applyFont="1" applyBorder="1"/>
    <xf numFmtId="0" fontId="47" fillId="0" borderId="3" xfId="0" applyFont="1" applyBorder="1"/>
    <xf numFmtId="0" fontId="47" fillId="0" borderId="0" xfId="0" applyFont="1"/>
    <xf numFmtId="0" fontId="47" fillId="0" borderId="7" xfId="0" applyFont="1" applyBorder="1"/>
    <xf numFmtId="0" fontId="47" fillId="0" borderId="8" xfId="0" applyFont="1" applyBorder="1"/>
    <xf numFmtId="0" fontId="47" fillId="0" borderId="2" xfId="0" applyFont="1" applyBorder="1"/>
    <xf numFmtId="0" fontId="47" fillId="0" borderId="9" xfId="0" applyFont="1" applyBorder="1"/>
    <xf numFmtId="0" fontId="9" fillId="0" borderId="12" xfId="0" applyFont="1" applyBorder="1" applyAlignment="1">
      <alignment horizontal="left" vertical="top" wrapText="1"/>
    </xf>
    <xf numFmtId="0" fontId="7" fillId="2" borderId="1" xfId="0" applyFont="1" applyFill="1" applyBorder="1" applyAlignment="1">
      <alignment horizontal="left" vertical="top" wrapText="1"/>
    </xf>
    <xf numFmtId="166" fontId="9" fillId="0" borderId="1" xfId="0" applyNumberFormat="1" applyFont="1" applyBorder="1" applyAlignment="1">
      <alignment vertical="top" wrapText="1"/>
    </xf>
    <xf numFmtId="165" fontId="9" fillId="0" borderId="1" xfId="0" applyNumberFormat="1" applyFont="1" applyBorder="1" applyAlignment="1">
      <alignment vertical="top" wrapText="1"/>
    </xf>
    <xf numFmtId="0" fontId="9" fillId="5" borderId="0" xfId="0" applyFont="1" applyFill="1" applyAlignment="1">
      <alignment vertical="top" wrapText="1"/>
    </xf>
    <xf numFmtId="0" fontId="71" fillId="2" borderId="1" xfId="0" applyFont="1" applyFill="1" applyBorder="1" applyAlignment="1">
      <alignment horizontal="center" vertical="center" wrapText="1"/>
    </xf>
    <xf numFmtId="0" fontId="0" fillId="0" borderId="5" xfId="0" applyBorder="1" applyAlignment="1">
      <alignment wrapText="1"/>
    </xf>
    <xf numFmtId="0" fontId="0" fillId="0" borderId="6" xfId="0" applyBorder="1" applyAlignment="1">
      <alignment wrapText="1"/>
    </xf>
    <xf numFmtId="0" fontId="0" fillId="0" borderId="8" xfId="0" applyBorder="1" applyAlignment="1">
      <alignment wrapText="1"/>
    </xf>
    <xf numFmtId="0" fontId="0" fillId="0" borderId="2" xfId="0" applyBorder="1" applyAlignment="1">
      <alignment wrapText="1"/>
    </xf>
    <xf numFmtId="0" fontId="0" fillId="0" borderId="9" xfId="0" applyBorder="1" applyAlignment="1">
      <alignment wrapText="1"/>
    </xf>
    <xf numFmtId="0" fontId="10" fillId="0" borderId="1" xfId="0" applyFont="1" applyBorder="1" applyAlignment="1">
      <alignment horizontal="center" vertical="top" wrapText="1"/>
    </xf>
    <xf numFmtId="165" fontId="9" fillId="0" borderId="1" xfId="0" applyNumberFormat="1" applyFont="1" applyBorder="1" applyAlignment="1">
      <alignment horizontal="right" vertical="top" wrapText="1"/>
    </xf>
    <xf numFmtId="0" fontId="0" fillId="0" borderId="10" xfId="0" applyBorder="1" applyAlignment="1">
      <alignment horizontal="right"/>
    </xf>
    <xf numFmtId="0" fontId="0" fillId="0" borderId="11" xfId="0" applyBorder="1" applyAlignment="1">
      <alignment horizontal="right"/>
    </xf>
    <xf numFmtId="0" fontId="10" fillId="0" borderId="3" xfId="0" applyFont="1" applyBorder="1" applyAlignment="1">
      <alignment vertical="top" wrapText="1"/>
    </xf>
    <xf numFmtId="165" fontId="9" fillId="0" borderId="12" xfId="0" applyNumberFormat="1" applyFont="1" applyBorder="1" applyAlignment="1">
      <alignment vertical="top" wrapText="1"/>
    </xf>
    <xf numFmtId="166" fontId="71" fillId="8" borderId="1" xfId="0" applyNumberFormat="1" applyFont="1" applyFill="1" applyBorder="1" applyAlignment="1">
      <alignment vertical="top" wrapText="1"/>
    </xf>
    <xf numFmtId="0" fontId="71" fillId="0" borderId="1" xfId="0" applyFont="1" applyBorder="1" applyAlignment="1">
      <alignment vertical="top" wrapText="1"/>
    </xf>
    <xf numFmtId="0" fontId="7" fillId="2" borderId="1" xfId="0" applyFont="1" applyFill="1" applyBorder="1" applyAlignment="1">
      <alignment horizontal="center" vertical="top" wrapText="1"/>
    </xf>
    <xf numFmtId="0" fontId="9" fillId="0" borderId="10" xfId="0" applyFont="1" applyBorder="1" applyAlignment="1">
      <alignment vertical="top" wrapText="1"/>
    </xf>
    <xf numFmtId="0" fontId="9" fillId="0" borderId="11" xfId="0" applyFont="1" applyBorder="1" applyAlignment="1">
      <alignment vertical="top" wrapText="1"/>
    </xf>
    <xf numFmtId="0" fontId="9" fillId="0" borderId="0" xfId="0" applyFont="1" applyAlignment="1">
      <alignment vertical="top"/>
    </xf>
    <xf numFmtId="0" fontId="7" fillId="4" borderId="12" xfId="0" applyFont="1" applyFill="1" applyBorder="1" applyAlignment="1">
      <alignment horizontal="center" vertical="top" wrapText="1"/>
    </xf>
    <xf numFmtId="0" fontId="7" fillId="4" borderId="10" xfId="0" applyFont="1" applyFill="1" applyBorder="1" applyAlignment="1">
      <alignment horizontal="center" vertical="top" wrapText="1"/>
    </xf>
    <xf numFmtId="0" fontId="7" fillId="4" borderId="11" xfId="0" applyFont="1" applyFill="1" applyBorder="1" applyAlignment="1">
      <alignment horizontal="center" vertical="top" wrapText="1"/>
    </xf>
    <xf numFmtId="0" fontId="10" fillId="4" borderId="12" xfId="0" applyFont="1" applyFill="1" applyBorder="1" applyAlignment="1">
      <alignment horizontal="center" vertical="top" wrapText="1"/>
    </xf>
    <xf numFmtId="0" fontId="10" fillId="4" borderId="10" xfId="0" applyFont="1" applyFill="1" applyBorder="1" applyAlignment="1">
      <alignment horizontal="center" vertical="top" wrapText="1"/>
    </xf>
    <xf numFmtId="0" fontId="10" fillId="4" borderId="11" xfId="0" applyFont="1" applyFill="1" applyBorder="1" applyAlignment="1">
      <alignment horizontal="center" vertical="top" wrapText="1"/>
    </xf>
    <xf numFmtId="49" fontId="9" fillId="0" borderId="1" xfId="0" applyNumberFormat="1" applyFont="1" applyBorder="1" applyAlignment="1">
      <alignment vertical="top" wrapText="1"/>
    </xf>
    <xf numFmtId="49" fontId="0" fillId="0" borderId="11" xfId="0" applyNumberFormat="1" applyBorder="1"/>
    <xf numFmtId="49" fontId="9" fillId="0" borderId="12" xfId="0" applyNumberFormat="1" applyFont="1" applyBorder="1" applyAlignment="1">
      <alignment vertical="top" wrapText="1"/>
    </xf>
    <xf numFmtId="49" fontId="9" fillId="0" borderId="11" xfId="0" applyNumberFormat="1" applyFont="1" applyBorder="1" applyAlignment="1">
      <alignment vertical="top" wrapText="1"/>
    </xf>
    <xf numFmtId="0" fontId="32" fillId="0" borderId="0" xfId="0" applyFont="1" applyAlignment="1">
      <alignment horizontal="center" vertical="top" wrapText="1"/>
    </xf>
    <xf numFmtId="0" fontId="11" fillId="0" borderId="0" xfId="0" applyFont="1" applyAlignment="1">
      <alignment wrapText="1"/>
    </xf>
    <xf numFmtId="2" fontId="9" fillId="0" borderId="1" xfId="0" applyNumberFormat="1" applyFont="1" applyBorder="1"/>
    <xf numFmtId="0" fontId="9" fillId="0" borderId="1" xfId="0" applyFont="1" applyBorder="1"/>
    <xf numFmtId="0" fontId="53" fillId="0" borderId="0" xfId="0" applyFont="1" applyAlignment="1">
      <alignment wrapText="1"/>
    </xf>
    <xf numFmtId="0" fontId="7" fillId="0" borderId="0" xfId="0" applyFont="1" applyAlignment="1">
      <alignment horizontal="center" vertical="center"/>
    </xf>
    <xf numFmtId="0" fontId="0" fillId="8" borderId="0" xfId="0" applyFill="1"/>
    <xf numFmtId="0" fontId="25" fillId="0" borderId="0" xfId="0" applyFont="1" applyAlignment="1">
      <alignment vertical="center" wrapText="1"/>
    </xf>
    <xf numFmtId="0" fontId="9" fillId="0" borderId="0" xfId="0" applyFont="1" applyAlignment="1">
      <alignment vertical="center" wrapText="1"/>
    </xf>
    <xf numFmtId="0" fontId="9" fillId="0" borderId="51" xfId="0" applyFont="1" applyBorder="1"/>
    <xf numFmtId="0" fontId="9" fillId="0" borderId="50" xfId="0" applyFont="1" applyBorder="1"/>
    <xf numFmtId="0" fontId="9" fillId="0" borderId="49" xfId="0" applyFont="1" applyBorder="1"/>
    <xf numFmtId="0" fontId="24" fillId="14" borderId="46" xfId="0" applyFont="1" applyFill="1" applyBorder="1" applyAlignment="1">
      <alignment vertical="top" wrapText="1"/>
    </xf>
    <xf numFmtId="0" fontId="18" fillId="0" borderId="43" xfId="0" applyFont="1" applyBorder="1" applyAlignment="1">
      <alignment vertical="top" wrapText="1"/>
    </xf>
    <xf numFmtId="0" fontId="18" fillId="0" borderId="46" xfId="0" applyFont="1" applyBorder="1" applyAlignment="1">
      <alignment vertical="top" wrapText="1"/>
    </xf>
    <xf numFmtId="10" fontId="18" fillId="0" borderId="46" xfId="0" applyNumberFormat="1" applyFont="1" applyBorder="1" applyAlignment="1">
      <alignment vertical="top" wrapText="1"/>
    </xf>
    <xf numFmtId="0" fontId="18" fillId="0" borderId="47" xfId="0" applyFont="1" applyBorder="1" applyAlignment="1">
      <alignment vertical="top" wrapText="1"/>
    </xf>
    <xf numFmtId="10" fontId="18" fillId="5" borderId="46" xfId="0" applyNumberFormat="1" applyFont="1" applyFill="1" applyBorder="1" applyAlignment="1">
      <alignment vertical="top" wrapText="1"/>
    </xf>
    <xf numFmtId="0" fontId="10" fillId="0" borderId="49" xfId="0" applyFont="1" applyBorder="1"/>
    <xf numFmtId="0" fontId="18" fillId="0" borderId="48" xfId="0" applyFont="1" applyBorder="1" applyAlignment="1">
      <alignment vertical="top" wrapText="1"/>
    </xf>
    <xf numFmtId="0" fontId="18" fillId="5" borderId="46" xfId="0" applyFont="1" applyFill="1" applyBorder="1" applyAlignment="1">
      <alignment vertical="top" wrapText="1"/>
    </xf>
    <xf numFmtId="0" fontId="32" fillId="0" borderId="49" xfId="0" applyFont="1" applyBorder="1"/>
    <xf numFmtId="1" fontId="18" fillId="5" borderId="46" xfId="0" applyNumberFormat="1" applyFont="1" applyFill="1" applyBorder="1" applyAlignment="1">
      <alignment vertical="top" wrapText="1"/>
    </xf>
    <xf numFmtId="2" fontId="24" fillId="14" borderId="46" xfId="0" applyNumberFormat="1" applyFont="1" applyFill="1" applyBorder="1" applyAlignment="1">
      <alignment vertical="top" wrapText="1"/>
    </xf>
    <xf numFmtId="10" fontId="24" fillId="0" borderId="46" xfId="0" applyNumberFormat="1" applyFont="1" applyBorder="1" applyAlignment="1">
      <alignment vertical="center"/>
    </xf>
    <xf numFmtId="0" fontId="10" fillId="5" borderId="49" xfId="0" applyFont="1" applyFill="1" applyBorder="1" applyAlignment="1">
      <alignment horizontal="center" vertical="center"/>
    </xf>
    <xf numFmtId="0" fontId="24" fillId="0" borderId="49" xfId="0" applyFont="1" applyBorder="1" applyAlignment="1">
      <alignment horizontal="center" vertical="center"/>
    </xf>
    <xf numFmtId="0" fontId="10" fillId="0" borderId="49" xfId="0" applyFont="1" applyBorder="1" applyAlignment="1">
      <alignment vertical="top" wrapText="1"/>
    </xf>
    <xf numFmtId="0" fontId="24" fillId="14" borderId="46" xfId="0" applyFont="1" applyFill="1" applyBorder="1" applyAlignment="1">
      <alignment vertical="top" wrapText="1"/>
    </xf>
    <xf numFmtId="0" fontId="9" fillId="0" borderId="50" xfId="0" applyFont="1" applyBorder="1" applyAlignment="1">
      <alignment vertical="top"/>
    </xf>
    <xf numFmtId="0" fontId="18" fillId="0" borderId="49" xfId="0" applyFont="1" applyBorder="1" applyAlignment="1">
      <alignment vertical="top" wrapText="1"/>
    </xf>
    <xf numFmtId="0" fontId="5" fillId="0" borderId="0" xfId="0" applyFont="1" applyAlignment="1">
      <alignment horizontal="center" vertical="center" wrapText="1"/>
    </xf>
    <xf numFmtId="0" fontId="3" fillId="0" borderId="0" xfId="0" applyFont="1"/>
    <xf numFmtId="0" fontId="73" fillId="0" borderId="49" xfId="0" applyFont="1" applyBorder="1" applyAlignment="1">
      <alignment horizontal="center" vertical="center"/>
    </xf>
    <xf numFmtId="0" fontId="9" fillId="0" borderId="47" xfId="0" applyFont="1" applyBorder="1"/>
    <xf numFmtId="0" fontId="24" fillId="14" borderId="1" xfId="0" applyFont="1" applyFill="1" applyBorder="1" applyAlignment="1">
      <alignment vertical="top" wrapText="1"/>
    </xf>
    <xf numFmtId="0" fontId="9" fillId="0" borderId="43" xfId="0" applyFont="1" applyBorder="1" applyAlignment="1">
      <alignment horizontal="left" vertical="top" wrapText="1"/>
    </xf>
    <xf numFmtId="0" fontId="11" fillId="0" borderId="0" xfId="0" applyFont="1" applyAlignment="1">
      <alignment horizontal="center" vertical="center"/>
    </xf>
    <xf numFmtId="0" fontId="0" fillId="0" borderId="0" xfId="0" applyFont="1"/>
    <xf numFmtId="0" fontId="9" fillId="5" borderId="16" xfId="0" applyFont="1" applyFill="1" applyBorder="1" applyAlignment="1">
      <alignment horizontal="left" vertical="center" wrapText="1"/>
    </xf>
    <xf numFmtId="0" fontId="0" fillId="0" borderId="7" xfId="0" applyBorder="1" applyAlignment="1">
      <alignment wrapText="1"/>
    </xf>
    <xf numFmtId="0" fontId="0" fillId="0" borderId="7" xfId="0" applyBorder="1" applyAlignment="1">
      <alignment horizontal="left" wrapText="1"/>
    </xf>
    <xf numFmtId="0" fontId="9" fillId="5" borderId="18" xfId="0" applyFont="1" applyFill="1" applyBorder="1" applyAlignment="1">
      <alignment horizontal="center" vertical="center" wrapText="1"/>
    </xf>
    <xf numFmtId="0" fontId="0" fillId="0" borderId="29" xfId="0" applyBorder="1" applyAlignment="1">
      <alignment wrapText="1"/>
    </xf>
    <xf numFmtId="0" fontId="0" fillId="0" borderId="3" xfId="0" applyBorder="1" applyAlignment="1">
      <alignment wrapText="1"/>
    </xf>
    <xf numFmtId="0" fontId="0" fillId="0" borderId="3" xfId="0" applyBorder="1" applyAlignment="1">
      <alignment horizontal="left" wrapText="1"/>
    </xf>
    <xf numFmtId="0" fontId="0" fillId="0" borderId="8" xfId="0" applyBorder="1" applyAlignment="1">
      <alignment horizontal="left" wrapText="1"/>
    </xf>
    <xf numFmtId="0" fontId="0" fillId="0" borderId="9" xfId="0" applyBorder="1" applyAlignment="1">
      <alignment horizontal="left" wrapText="1"/>
    </xf>
    <xf numFmtId="0" fontId="46" fillId="15" borderId="43" xfId="0" applyFont="1" applyFill="1" applyBorder="1" applyAlignment="1">
      <alignment wrapText="1"/>
    </xf>
    <xf numFmtId="0" fontId="0" fillId="15" borderId="23" xfId="0" applyFill="1" applyBorder="1"/>
    <xf numFmtId="0" fontId="0" fillId="15" borderId="24" xfId="0" applyFill="1" applyBorder="1"/>
    <xf numFmtId="0" fontId="0" fillId="15" borderId="25" xfId="0" applyFill="1" applyBorder="1"/>
    <xf numFmtId="0" fontId="9" fillId="15" borderId="0" xfId="0" applyFont="1" applyFill="1"/>
    <xf numFmtId="0" fontId="0" fillId="15" borderId="26" xfId="0" applyFill="1" applyBorder="1"/>
    <xf numFmtId="0" fontId="0" fillId="0" borderId="1" xfId="0" applyBorder="1"/>
    <xf numFmtId="0" fontId="9" fillId="5" borderId="1" xfId="0" applyFont="1" applyFill="1" applyBorder="1" applyAlignment="1">
      <alignment horizontal="left" vertical="top" wrapText="1"/>
    </xf>
    <xf numFmtId="0" fontId="0" fillId="0" borderId="11" xfId="0" applyFont="1" applyBorder="1" applyAlignment="1">
      <alignment horizontal="left"/>
    </xf>
    <xf numFmtId="0" fontId="0" fillId="0" borderId="10" xfId="0" applyFont="1" applyBorder="1" applyAlignment="1">
      <alignment horizontal="left"/>
    </xf>
    <xf numFmtId="0" fontId="0" fillId="0" borderId="28" xfId="0" applyFont="1" applyBorder="1" applyAlignment="1">
      <alignment horizontal="left"/>
    </xf>
    <xf numFmtId="0" fontId="9" fillId="0" borderId="1" xfId="0" applyFont="1" applyBorder="1" applyAlignment="1">
      <alignment horizontal="left" vertical="center" wrapText="1"/>
    </xf>
    <xf numFmtId="0" fontId="9" fillId="0" borderId="1" xfId="0" applyFont="1" applyBorder="1" applyAlignment="1">
      <alignment horizontal="left" vertical="center" wrapText="1"/>
    </xf>
    <xf numFmtId="0" fontId="18" fillId="0" borderId="44" xfId="0" applyFont="1" applyBorder="1" applyAlignment="1">
      <alignment horizontal="left" vertical="center" wrapText="1"/>
    </xf>
    <xf numFmtId="0" fontId="9" fillId="0" borderId="12" xfId="0" applyFont="1" applyBorder="1" applyAlignment="1">
      <alignment horizontal="left" vertical="center" wrapText="1"/>
    </xf>
    <xf numFmtId="0" fontId="9" fillId="0" borderId="11" xfId="0" applyFont="1" applyBorder="1" applyAlignment="1">
      <alignment horizontal="left" vertical="center" wrapText="1"/>
    </xf>
    <xf numFmtId="0" fontId="18" fillId="0" borderId="12" xfId="0" applyFont="1" applyBorder="1" applyAlignment="1">
      <alignment horizontal="left" vertical="center" wrapText="1"/>
    </xf>
    <xf numFmtId="0" fontId="18" fillId="0" borderId="10" xfId="0" applyFont="1" applyBorder="1" applyAlignment="1">
      <alignment horizontal="left" vertical="center" wrapText="1"/>
    </xf>
    <xf numFmtId="0" fontId="18" fillId="0" borderId="28" xfId="0" applyFont="1" applyBorder="1" applyAlignment="1">
      <alignment horizontal="left" vertical="center" wrapText="1"/>
    </xf>
    <xf numFmtId="0" fontId="9" fillId="0" borderId="10" xfId="0" applyFont="1" applyBorder="1" applyAlignment="1">
      <alignment horizontal="left" vertical="center" wrapText="1"/>
    </xf>
    <xf numFmtId="0" fontId="9" fillId="0" borderId="28" xfId="0" applyFont="1" applyBorder="1" applyAlignment="1">
      <alignment horizontal="left" vertical="center" wrapText="1"/>
    </xf>
    <xf numFmtId="0" fontId="9" fillId="0" borderId="44" xfId="0" applyFont="1" applyBorder="1" applyAlignment="1">
      <alignment horizontal="left" vertical="center" wrapText="1"/>
    </xf>
    <xf numFmtId="0" fontId="18" fillId="0" borderId="1" xfId="0" applyFont="1" applyBorder="1" applyAlignment="1">
      <alignment horizontal="left" vertical="center" wrapText="1"/>
    </xf>
    <xf numFmtId="0" fontId="18" fillId="0" borderId="1" xfId="0" applyFont="1" applyBorder="1" applyAlignment="1">
      <alignment horizontal="left" vertical="center" wrapText="1"/>
    </xf>
    <xf numFmtId="0" fontId="0" fillId="0" borderId="0" xfId="0" applyProtection="1"/>
    <xf numFmtId="0" fontId="42" fillId="0" borderId="0" xfId="0" applyFont="1" applyAlignment="1" applyProtection="1">
      <alignment horizontal="left"/>
    </xf>
    <xf numFmtId="0" fontId="8" fillId="0" borderId="0" xfId="0" applyFont="1" applyAlignment="1" applyProtection="1">
      <alignment horizontal="center" vertical="top"/>
    </xf>
    <xf numFmtId="0" fontId="0" fillId="0" borderId="0" xfId="0" applyProtection="1"/>
    <xf numFmtId="0" fontId="8" fillId="0" borderId="0" xfId="0" applyFont="1" applyAlignment="1" applyProtection="1">
      <alignment horizontal="center" vertical="top"/>
    </xf>
    <xf numFmtId="0" fontId="40" fillId="0" borderId="0" xfId="0" applyFont="1" applyProtection="1"/>
    <xf numFmtId="0" fontId="41" fillId="0" borderId="0" xfId="0" applyFont="1" applyProtection="1"/>
    <xf numFmtId="0" fontId="7" fillId="0" borderId="0" xfId="0" applyFont="1" applyProtection="1"/>
    <xf numFmtId="0" fontId="7" fillId="0" borderId="0" xfId="0" applyFont="1" applyProtection="1"/>
    <xf numFmtId="0" fontId="62" fillId="0" borderId="0" xfId="0" applyFont="1" applyProtection="1"/>
    <xf numFmtId="0" fontId="9" fillId="2" borderId="1" xfId="0" applyFont="1" applyFill="1" applyBorder="1" applyAlignment="1" applyProtection="1">
      <alignment vertical="center" wrapText="1"/>
    </xf>
    <xf numFmtId="0" fontId="0" fillId="0" borderId="10" xfId="0" applyBorder="1" applyProtection="1"/>
    <xf numFmtId="0" fontId="0" fillId="0" borderId="11" xfId="0" applyBorder="1" applyProtection="1"/>
    <xf numFmtId="0" fontId="9" fillId="5" borderId="1" xfId="0" applyFont="1" applyFill="1" applyBorder="1" applyAlignment="1" applyProtection="1">
      <alignment vertical="center" wrapText="1"/>
    </xf>
    <xf numFmtId="0" fontId="9" fillId="0" borderId="0" xfId="0" applyFont="1" applyAlignment="1" applyProtection="1">
      <alignment vertical="center" wrapText="1"/>
    </xf>
    <xf numFmtId="0" fontId="41" fillId="0" borderId="0" xfId="0" applyFont="1" applyAlignment="1" applyProtection="1">
      <alignment vertical="center"/>
    </xf>
    <xf numFmtId="0" fontId="9" fillId="0" borderId="1" xfId="0" applyFont="1" applyBorder="1" applyAlignment="1" applyProtection="1">
      <alignment vertical="center" wrapText="1"/>
    </xf>
    <xf numFmtId="0" fontId="9" fillId="2" borderId="1" xfId="0" applyFont="1" applyFill="1" applyBorder="1" applyAlignment="1" applyProtection="1">
      <alignment horizontal="left" vertical="center" wrapText="1"/>
    </xf>
    <xf numFmtId="0" fontId="9" fillId="5" borderId="1" xfId="0" applyFont="1" applyFill="1" applyBorder="1" applyAlignment="1" applyProtection="1">
      <alignment horizontal="left" vertical="center" wrapText="1"/>
    </xf>
    <xf numFmtId="0" fontId="9" fillId="5" borderId="0" xfId="0" applyFont="1" applyFill="1" applyAlignment="1" applyProtection="1">
      <alignment vertical="center" wrapText="1"/>
    </xf>
    <xf numFmtId="0" fontId="0" fillId="0" borderId="10" xfId="0" applyBorder="1" applyAlignment="1" applyProtection="1">
      <alignment horizontal="left"/>
    </xf>
    <xf numFmtId="0" fontId="0" fillId="0" borderId="11" xfId="0" applyBorder="1" applyAlignment="1" applyProtection="1">
      <alignment horizontal="left"/>
    </xf>
    <xf numFmtId="0" fontId="7" fillId="0" borderId="0" xfId="0" applyFont="1" applyAlignment="1" applyProtection="1">
      <alignment wrapText="1"/>
    </xf>
    <xf numFmtId="0" fontId="7" fillId="0" borderId="0" xfId="0" applyFont="1" applyAlignment="1" applyProtection="1">
      <alignment wrapText="1"/>
    </xf>
    <xf numFmtId="14" fontId="9" fillId="5" borderId="1" xfId="0" applyNumberFormat="1" applyFont="1" applyFill="1" applyBorder="1" applyAlignment="1" applyProtection="1">
      <alignment horizontal="left" vertical="center" wrapText="1"/>
    </xf>
    <xf numFmtId="14" fontId="9" fillId="5" borderId="0" xfId="0" applyNumberFormat="1" applyFont="1" applyFill="1" applyAlignment="1" applyProtection="1">
      <alignment vertical="center" wrapText="1"/>
    </xf>
    <xf numFmtId="0" fontId="16" fillId="0" borderId="10" xfId="0" applyFont="1" applyBorder="1" applyAlignment="1" applyProtection="1">
      <alignment horizontal="left"/>
    </xf>
    <xf numFmtId="0" fontId="16" fillId="0" borderId="11" xfId="0" applyFont="1" applyBorder="1" applyAlignment="1" applyProtection="1">
      <alignment horizontal="left"/>
    </xf>
    <xf numFmtId="0" fontId="30" fillId="5" borderId="0" xfId="0" applyFont="1" applyFill="1" applyAlignment="1" applyProtection="1">
      <alignment horizontal="left" vertical="center" wrapText="1"/>
    </xf>
    <xf numFmtId="14" fontId="9" fillId="0" borderId="1" xfId="0" applyNumberFormat="1" applyFont="1" applyBorder="1" applyAlignment="1" applyProtection="1">
      <alignment horizontal="left" vertical="center" wrapText="1"/>
    </xf>
    <xf numFmtId="14" fontId="9" fillId="5" borderId="0" xfId="0" applyNumberFormat="1" applyFont="1" applyFill="1" applyAlignment="1" applyProtection="1">
      <alignment horizontal="right" vertical="center" wrapText="1"/>
    </xf>
    <xf numFmtId="0" fontId="29" fillId="5" borderId="0" xfId="0" applyFont="1" applyFill="1" applyAlignment="1" applyProtection="1">
      <alignment vertical="center" wrapText="1"/>
    </xf>
    <xf numFmtId="0" fontId="58" fillId="0" borderId="0" xfId="0" applyFont="1" applyProtection="1"/>
    <xf numFmtId="0" fontId="32" fillId="2" borderId="1" xfId="0" applyFont="1" applyFill="1" applyBorder="1" applyAlignment="1" applyProtection="1">
      <alignment vertical="center" wrapText="1"/>
    </xf>
    <xf numFmtId="0" fontId="10" fillId="0" borderId="0" xfId="0" applyFont="1" applyAlignment="1" applyProtection="1">
      <alignment wrapText="1"/>
    </xf>
    <xf numFmtId="0" fontId="10" fillId="0" borderId="0" xfId="0" applyFont="1" applyAlignment="1" applyProtection="1">
      <alignment wrapText="1"/>
    </xf>
    <xf numFmtId="164" fontId="9" fillId="5" borderId="1" xfId="0" applyNumberFormat="1" applyFont="1" applyFill="1" applyBorder="1" applyAlignment="1" applyProtection="1">
      <alignment vertical="center" wrapText="1"/>
    </xf>
    <xf numFmtId="164" fontId="9" fillId="5" borderId="0" xfId="0" applyNumberFormat="1" applyFont="1" applyFill="1" applyAlignment="1" applyProtection="1">
      <alignment vertical="center" wrapText="1"/>
    </xf>
    <xf numFmtId="0" fontId="44" fillId="0" borderId="0" xfId="0" applyFont="1" applyProtection="1"/>
    <xf numFmtId="0" fontId="10" fillId="5" borderId="0" xfId="0" applyFont="1" applyFill="1" applyAlignment="1" applyProtection="1">
      <alignment wrapText="1"/>
    </xf>
    <xf numFmtId="14" fontId="16" fillId="0" borderId="10" xfId="0" applyNumberFormat="1" applyFont="1" applyBorder="1" applyAlignment="1" applyProtection="1">
      <alignment horizontal="left"/>
    </xf>
    <xf numFmtId="14" fontId="16" fillId="0" borderId="11" xfId="0" applyNumberFormat="1" applyFont="1" applyBorder="1" applyAlignment="1" applyProtection="1">
      <alignment horizontal="left"/>
    </xf>
    <xf numFmtId="0" fontId="29" fillId="0" borderId="0" xfId="0" applyFont="1" applyAlignment="1" applyProtection="1">
      <alignment vertical="center" wrapText="1"/>
    </xf>
    <xf numFmtId="0" fontId="10" fillId="0" borderId="0" xfId="0" applyFont="1" applyProtection="1"/>
    <xf numFmtId="0" fontId="16" fillId="0" borderId="0" xfId="0" applyFont="1" applyProtection="1"/>
    <xf numFmtId="0" fontId="9" fillId="5" borderId="0" xfId="0" applyFont="1" applyFill="1" applyAlignment="1" applyProtection="1">
      <alignment horizontal="left" vertical="center" wrapText="1"/>
    </xf>
    <xf numFmtId="0" fontId="9" fillId="5" borderId="12" xfId="0" applyFont="1" applyFill="1" applyBorder="1" applyAlignment="1" applyProtection="1">
      <alignment horizontal="left" vertical="center" wrapText="1"/>
    </xf>
    <xf numFmtId="0" fontId="9" fillId="5" borderId="10" xfId="0" applyFont="1" applyFill="1" applyBorder="1" applyAlignment="1" applyProtection="1">
      <alignment horizontal="left" vertical="center" wrapText="1"/>
    </xf>
    <xf numFmtId="0" fontId="9" fillId="5" borderId="11" xfId="0" applyFont="1" applyFill="1" applyBorder="1" applyAlignment="1" applyProtection="1">
      <alignment horizontal="left" vertical="center" wrapText="1"/>
    </xf>
    <xf numFmtId="0" fontId="10" fillId="0" borderId="0" xfId="0" applyFont="1" applyProtection="1"/>
    <xf numFmtId="0" fontId="9" fillId="0" borderId="1" xfId="0" applyFont="1" applyBorder="1" applyAlignment="1" applyProtection="1">
      <alignment vertical="center"/>
    </xf>
    <xf numFmtId="0" fontId="9" fillId="0" borderId="0" xfId="0" applyFont="1" applyAlignment="1" applyProtection="1">
      <alignment vertical="center"/>
    </xf>
    <xf numFmtId="0" fontId="24" fillId="5" borderId="0" xfId="0" applyFont="1" applyFill="1" applyAlignment="1" applyProtection="1">
      <alignment vertical="center" wrapText="1"/>
    </xf>
    <xf numFmtId="0" fontId="18" fillId="5" borderId="0" xfId="0" applyFont="1" applyFill="1" applyAlignment="1" applyProtection="1">
      <alignment vertical="center" wrapText="1"/>
    </xf>
    <xf numFmtId="0" fontId="35" fillId="0" borderId="0" xfId="0" applyFont="1" applyAlignment="1" applyProtection="1">
      <alignment vertical="center" wrapText="1"/>
    </xf>
    <xf numFmtId="0" fontId="20" fillId="5" borderId="0" xfId="0" applyFont="1" applyFill="1" applyAlignment="1" applyProtection="1">
      <alignment horizontal="left" wrapText="1"/>
    </xf>
    <xf numFmtId="0" fontId="20" fillId="5" borderId="0" xfId="0" applyFont="1" applyFill="1" applyAlignment="1" applyProtection="1">
      <alignment horizontal="left" wrapText="1"/>
    </xf>
    <xf numFmtId="0" fontId="10" fillId="2" borderId="1" xfId="0" applyFont="1" applyFill="1" applyBorder="1" applyAlignment="1" applyProtection="1">
      <alignment horizontal="center" vertical="center"/>
    </xf>
    <xf numFmtId="0" fontId="9" fillId="2" borderId="1" xfId="0" applyFont="1" applyFill="1" applyBorder="1" applyAlignment="1" applyProtection="1">
      <alignment vertical="center"/>
    </xf>
    <xf numFmtId="0" fontId="0" fillId="0" borderId="10" xfId="0" applyBorder="1" applyAlignment="1" applyProtection="1">
      <alignment wrapText="1"/>
    </xf>
    <xf numFmtId="0" fontId="0" fillId="0" borderId="11" xfId="0" applyBorder="1" applyAlignment="1" applyProtection="1">
      <alignment wrapText="1"/>
    </xf>
    <xf numFmtId="0" fontId="0" fillId="0" borderId="12" xfId="0" applyBorder="1" applyAlignment="1" applyProtection="1">
      <alignment wrapText="1"/>
    </xf>
    <xf numFmtId="0" fontId="41" fillId="0" borderId="0" xfId="0" applyFont="1" applyAlignment="1" applyProtection="1">
      <alignment horizontal="left" vertical="center" indent="1"/>
    </xf>
    <xf numFmtId="0" fontId="9" fillId="5" borderId="0" xfId="0" applyFont="1" applyFill="1" applyAlignment="1" applyProtection="1">
      <alignment vertical="center"/>
    </xf>
    <xf numFmtId="0" fontId="5" fillId="0" borderId="0" xfId="0" applyFont="1" applyAlignment="1" applyProtection="1">
      <alignment horizontal="left" vertical="top"/>
    </xf>
    <xf numFmtId="0" fontId="5" fillId="0" borderId="0" xfId="0" applyFont="1" applyAlignment="1" applyProtection="1">
      <alignment horizontal="left" vertical="top"/>
    </xf>
    <xf numFmtId="0" fontId="10" fillId="0" borderId="0" xfId="0" applyFont="1" applyAlignment="1" applyProtection="1">
      <alignment horizontal="left" vertical="top"/>
    </xf>
    <xf numFmtId="0" fontId="0" fillId="0" borderId="5" xfId="0" applyBorder="1" applyProtection="1"/>
    <xf numFmtId="0" fontId="0" fillId="0" borderId="6" xfId="0" applyBorder="1" applyProtection="1"/>
    <xf numFmtId="0" fontId="0" fillId="0" borderId="8" xfId="0" applyBorder="1" applyProtection="1"/>
    <xf numFmtId="0" fontId="0" fillId="0" borderId="2" xfId="0" applyBorder="1" applyProtection="1"/>
    <xf numFmtId="0" fontId="0" fillId="0" borderId="9" xfId="0" applyBorder="1" applyProtection="1"/>
    <xf numFmtId="0" fontId="40" fillId="0" borderId="0" xfId="0" applyFont="1" applyAlignment="1" applyProtection="1">
      <alignment horizontal="left" vertical="center" indent="2"/>
    </xf>
    <xf numFmtId="0" fontId="9" fillId="0" borderId="12" xfId="0" applyFont="1" applyBorder="1" applyAlignment="1" applyProtection="1">
      <alignment vertical="top" wrapText="1"/>
    </xf>
    <xf numFmtId="0" fontId="41" fillId="0" borderId="0" xfId="0" applyFont="1" applyAlignment="1" applyProtection="1">
      <alignment horizontal="left" vertical="center" indent="2"/>
    </xf>
    <xf numFmtId="0" fontId="10" fillId="4" borderId="1" xfId="0" applyFont="1" applyFill="1" applyBorder="1" applyAlignment="1" applyProtection="1">
      <alignment horizontal="center" vertical="center" wrapText="1"/>
    </xf>
    <xf numFmtId="0" fontId="22" fillId="4" borderId="1" xfId="0" applyFont="1" applyFill="1" applyBorder="1" applyAlignment="1" applyProtection="1">
      <alignment horizontal="center" vertical="center" wrapText="1"/>
    </xf>
    <xf numFmtId="0" fontId="0" fillId="0" borderId="16" xfId="0" applyBorder="1" applyProtection="1"/>
    <xf numFmtId="0" fontId="9" fillId="0" borderId="1" xfId="0" applyFont="1" applyBorder="1" applyAlignment="1" applyProtection="1">
      <alignment vertical="top" wrapText="1"/>
    </xf>
    <xf numFmtId="0" fontId="9" fillId="0" borderId="0" xfId="0" applyFont="1" applyAlignment="1" applyProtection="1">
      <alignment vertical="top" wrapText="1"/>
    </xf>
    <xf numFmtId="0" fontId="9" fillId="0" borderId="1" xfId="0" applyFont="1" applyBorder="1" applyAlignment="1" applyProtection="1">
      <alignment horizontal="left" vertical="top" wrapText="1"/>
    </xf>
    <xf numFmtId="0" fontId="0" fillId="0" borderId="5" xfId="0" applyBorder="1" applyAlignment="1" applyProtection="1">
      <alignment horizontal="left"/>
    </xf>
    <xf numFmtId="0" fontId="0" fillId="0" borderId="6" xfId="0" applyBorder="1" applyAlignment="1" applyProtection="1">
      <alignment horizontal="left"/>
    </xf>
    <xf numFmtId="0" fontId="0" fillId="0" borderId="8" xfId="0" applyBorder="1" applyAlignment="1" applyProtection="1">
      <alignment horizontal="left"/>
    </xf>
    <xf numFmtId="0" fontId="0" fillId="0" borderId="2" xfId="0" applyBorder="1" applyAlignment="1" applyProtection="1">
      <alignment horizontal="left"/>
    </xf>
    <xf numFmtId="0" fontId="0" fillId="0" borderId="9" xfId="0" applyBorder="1" applyAlignment="1" applyProtection="1">
      <alignment horizontal="left"/>
    </xf>
    <xf numFmtId="0" fontId="48" fillId="0" borderId="0" xfId="0" applyFont="1" applyProtection="1"/>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heetMetadata" Target="metadata.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theme" Target="theme/theme1.xml"/><Relationship Id="rId28" Type="http://schemas.openxmlformats.org/officeDocument/2006/relationships/customXml" Target="../customXml/item1.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calcChain" Target="calcChain.xml"/><Relationship Id="rId30" Type="http://schemas.openxmlformats.org/officeDocument/2006/relationships/customXml" Target="../customXml/item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autoTitleDeleted val="1"/>
    <c:plotArea>
      <c:layout/>
      <c:barChart>
        <c:barDir val="col"/>
        <c:grouping val="clustered"/>
        <c:varyColors val="1"/>
        <c:ser>
          <c:idx val="0"/>
          <c:order val="0"/>
          <c:tx>
            <c:strRef>
              <c:f>'2. Progress towards outcomes'!$B$20</c:f>
              <c:strCache>
                <c:ptCount val="1"/>
                <c:pt idx="0">
                  <c:v>Average Cumulative progress toward outcomes (%)</c:v>
                </c:pt>
              </c:strCache>
            </c:strRef>
          </c:tx>
          <c:spPr>
            <a:solidFill>
              <a:srgbClr val="FF9999"/>
            </a:solidFill>
            <a:ln>
              <a:prstDash val="solid"/>
            </a:ln>
          </c:spPr>
          <c:invertIfNegative val="1"/>
          <c:dLbls>
            <c:spPr>
              <a:noFill/>
              <a:ln>
                <a:noFill/>
              </a:ln>
              <a:effectLst/>
            </c:spPr>
            <c:showLegendKey val="1"/>
            <c:showVal val="1"/>
            <c:showCatName val="0"/>
            <c:showSerName val="0"/>
            <c:showPercent val="0"/>
            <c:showBubbleSize val="1"/>
            <c:showLeaderLines val="0"/>
            <c:extLst>
              <c:ext xmlns:c15="http://schemas.microsoft.com/office/drawing/2012/chart" uri="{CE6537A1-D6FC-4f65-9D91-7224C49458BB}">
                <c15:showLeaderLines val="0"/>
              </c:ext>
            </c:extLst>
          </c:dLbls>
          <c:val>
            <c:numRef>
              <c:f>'2. Progress towards outcomes'!$B$21</c:f>
              <c:numCache>
                <c:formatCode>0.00%</c:formatCode>
                <c:ptCount val="1"/>
                <c:pt idx="0">
                  <c:v>0.36499999999999994</c:v>
                </c:pt>
              </c:numCache>
            </c:numRef>
          </c:val>
          <c:extLst>
            <c:ext xmlns:c14="http://schemas.microsoft.com/office/drawing/2007/8/2/chart" uri="{6F2FDCE9-48DA-4B69-8628-5D25D57E5C99}">
              <c14:invertSolidFillFmt>
                <c14:spPr xmlns:c14="http://schemas.microsoft.com/office/drawing/2007/8/2/chart">
                  <a:solidFill>
                    <a:srgbClr val="FFFFFF"/>
                  </a:solidFill>
                  <a:ln>
                    <a:prstDash val="solid"/>
                  </a:ln>
                </c14:spPr>
              </c14:invertSolidFillFmt>
            </c:ext>
            <c:ext xmlns:c16="http://schemas.microsoft.com/office/drawing/2014/chart" uri="{C3380CC4-5D6E-409C-BE32-E72D297353CC}">
              <c16:uniqueId val="{00000000-D3E7-A044-8719-8C3730608D5A}"/>
            </c:ext>
          </c:extLst>
        </c:ser>
        <c:ser>
          <c:idx val="1"/>
          <c:order val="1"/>
          <c:tx>
            <c:strRef>
              <c:f>'2. Progress towards outcomes'!$C$20</c:f>
              <c:strCache>
                <c:ptCount val="1"/>
                <c:pt idx="0">
                  <c:v>Time elapsed since project start/EOD vs Planned Project End Date </c:v>
                </c:pt>
              </c:strCache>
            </c:strRef>
          </c:tx>
          <c:spPr>
            <a:solidFill>
              <a:srgbClr val="99CCFF"/>
            </a:solidFill>
            <a:ln>
              <a:prstDash val="solid"/>
            </a:ln>
          </c:spPr>
          <c:invertIfNegative val="1"/>
          <c:dLbls>
            <c:spPr>
              <a:noFill/>
              <a:ln>
                <a:noFill/>
              </a:ln>
              <a:effectLst/>
            </c:spPr>
            <c:showLegendKey val="1"/>
            <c:showVal val="1"/>
            <c:showCatName val="0"/>
            <c:showSerName val="0"/>
            <c:showPercent val="0"/>
            <c:showBubbleSize val="1"/>
            <c:showLeaderLines val="0"/>
            <c:extLst>
              <c:ext xmlns:c15="http://schemas.microsoft.com/office/drawing/2012/chart" uri="{CE6537A1-D6FC-4f65-9D91-7224C49458BB}">
                <c15:showLeaderLines val="0"/>
              </c:ext>
            </c:extLst>
          </c:dLbls>
          <c:val>
            <c:numRef>
              <c:f>'2. Progress towards outcomes'!$C$21</c:f>
              <c:numCache>
                <c:formatCode>0.00%</c:formatCode>
                <c:ptCount val="1"/>
                <c:pt idx="0">
                  <c:v>0.90205479452054793</c:v>
                </c:pt>
              </c:numCache>
            </c:numRef>
          </c:val>
          <c:extLst>
            <c:ext xmlns:c14="http://schemas.microsoft.com/office/drawing/2007/8/2/chart" uri="{6F2FDCE9-48DA-4B69-8628-5D25D57E5C99}">
              <c14:invertSolidFillFmt>
                <c14:spPr xmlns:c14="http://schemas.microsoft.com/office/drawing/2007/8/2/chart">
                  <a:solidFill>
                    <a:srgbClr val="FFFFFF"/>
                  </a:solidFill>
                  <a:ln>
                    <a:prstDash val="solid"/>
                  </a:ln>
                </c14:spPr>
              </c14:invertSolidFillFmt>
            </c:ext>
            <c:ext xmlns:c16="http://schemas.microsoft.com/office/drawing/2014/chart" uri="{C3380CC4-5D6E-409C-BE32-E72D297353CC}">
              <c16:uniqueId val="{00000001-D3E7-A044-8719-8C3730608D5A}"/>
            </c:ext>
          </c:extLst>
        </c:ser>
        <c:ser>
          <c:idx val="2"/>
          <c:order val="2"/>
          <c:tx>
            <c:strRef>
              <c:f>'2. Progress towards outcomes'!$D$20</c:f>
              <c:strCache>
                <c:ptCount val="1"/>
                <c:pt idx="0">
                  <c:v>% of delivery</c:v>
                </c:pt>
              </c:strCache>
            </c:strRef>
          </c:tx>
          <c:spPr>
            <a:solidFill>
              <a:srgbClr val="99FF99"/>
            </a:solidFill>
            <a:ln>
              <a:prstDash val="solid"/>
            </a:ln>
          </c:spPr>
          <c:invertIfNegative val="1"/>
          <c:dLbls>
            <c:spPr>
              <a:noFill/>
              <a:ln>
                <a:noFill/>
              </a:ln>
              <a:effectLst/>
            </c:spPr>
            <c:showLegendKey val="1"/>
            <c:showVal val="1"/>
            <c:showCatName val="0"/>
            <c:showSerName val="0"/>
            <c:showPercent val="0"/>
            <c:showBubbleSize val="1"/>
            <c:showLeaderLines val="0"/>
            <c:extLst>
              <c:ext xmlns:c15="http://schemas.microsoft.com/office/drawing/2012/chart" uri="{CE6537A1-D6FC-4f65-9D91-7224C49458BB}">
                <c15:showLeaderLines val="0"/>
              </c:ext>
            </c:extLst>
          </c:dLbls>
          <c:val>
            <c:numRef>
              <c:f>'2. Progress towards outcomes'!$D$21</c:f>
              <c:numCache>
                <c:formatCode>0.00%</c:formatCode>
                <c:ptCount val="1"/>
                <c:pt idx="0">
                  <c:v>0.58865947952140663</c:v>
                </c:pt>
              </c:numCache>
            </c:numRef>
          </c:val>
          <c:extLst>
            <c:ext xmlns:c14="http://schemas.microsoft.com/office/drawing/2007/8/2/chart" uri="{6F2FDCE9-48DA-4B69-8628-5D25D57E5C99}">
              <c14:invertSolidFillFmt>
                <c14:spPr xmlns:c14="http://schemas.microsoft.com/office/drawing/2007/8/2/chart">
                  <a:solidFill>
                    <a:srgbClr val="FFFFFF"/>
                  </a:solidFill>
                  <a:ln>
                    <a:prstDash val="solid"/>
                  </a:ln>
                </c14:spPr>
              </c14:invertSolidFillFmt>
            </c:ext>
            <c:ext xmlns:c16="http://schemas.microsoft.com/office/drawing/2014/chart" uri="{C3380CC4-5D6E-409C-BE32-E72D297353CC}">
              <c16:uniqueId val="{00000002-D3E7-A044-8719-8C3730608D5A}"/>
            </c:ext>
          </c:extLst>
        </c:ser>
        <c:dLbls>
          <c:showLegendKey val="0"/>
          <c:showVal val="0"/>
          <c:showCatName val="0"/>
          <c:showSerName val="0"/>
          <c:showPercent val="0"/>
          <c:showBubbleSize val="0"/>
        </c:dLbls>
        <c:gapWidth val="150"/>
        <c:axId val="10"/>
        <c:axId val="100"/>
      </c:barChart>
      <c:catAx>
        <c:axId val="10"/>
        <c:scaling>
          <c:orientation val="minMax"/>
        </c:scaling>
        <c:delete val="1"/>
        <c:axPos val="b"/>
        <c:majorTickMark val="none"/>
        <c:minorTickMark val="none"/>
        <c:tickLblPos val="nextTo"/>
        <c:crossAx val="100"/>
        <c:crosses val="autoZero"/>
        <c:auto val="1"/>
        <c:lblAlgn val="ctr"/>
        <c:lblOffset val="100"/>
        <c:noMultiLvlLbl val="1"/>
      </c:catAx>
      <c:valAx>
        <c:axId val="100"/>
        <c:scaling>
          <c:orientation val="minMax"/>
        </c:scaling>
        <c:delete val="1"/>
        <c:axPos val="l"/>
        <c:title>
          <c:tx>
            <c:rich>
              <a:bodyPr/>
              <a:lstStyle/>
              <a:p>
                <a:pPr>
                  <a:defRPr/>
                </a:pPr>
                <a:r>
                  <a:rPr lang="en-IT"/>
                  <a:t>%</a:t>
                </a:r>
              </a:p>
            </c:rich>
          </c:tx>
          <c:overlay val="1"/>
        </c:title>
        <c:numFmt formatCode="0%" sourceLinked="0"/>
        <c:majorTickMark val="out"/>
        <c:minorTickMark val="none"/>
        <c:tickLblPos val="nextTo"/>
        <c:crossAx val="10"/>
        <c:crosses val="autoZero"/>
        <c:crossBetween val="between"/>
      </c:valAx>
    </c:plotArea>
    <c:legend>
      <c:legendPos val="b"/>
      <c:overlay val="0"/>
    </c:legend>
    <c:plotVisOnly val="1"/>
    <c:dispBlanksAs val="gap"/>
    <c:showDLblsOverMax val="1"/>
  </c:chart>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oneCellAnchor>
    <xdr:from>
      <xdr:col>0</xdr:col>
      <xdr:colOff>31749</xdr:colOff>
      <xdr:row>0</xdr:row>
      <xdr:rowOff>31749</xdr:rowOff>
    </xdr:from>
    <xdr:ext cx="2028826" cy="774660"/>
    <xdr:pic>
      <xdr:nvPicPr>
        <xdr:cNvPr id="5" name="Picture 1" descr="Graphical user interface, text&#10;&#10;Description automatically generated">
          <a:extLst>
            <a:ext uri="{FF2B5EF4-FFF2-40B4-BE49-F238E27FC236}">
              <a16:creationId xmlns:a16="http://schemas.microsoft.com/office/drawing/2014/main" id="{00000000-0008-0000-0000-000005000000}"/>
            </a:ext>
          </a:extLst>
        </xdr:cNvPr>
        <xdr:cNvPicPr>
          <a:picLocks noChangeAspect="1"/>
        </xdr:cNvPicPr>
      </xdr:nvPicPr>
      <xdr:blipFill rotWithShape="1">
        <a:blip xmlns:r="http://schemas.openxmlformats.org/officeDocument/2006/relationships" r:embed="rId1"/>
        <a:srcRect l="6541" t="11919" r="5814" b="15420"/>
        <a:stretch>
          <a:fillRect/>
        </a:stretch>
      </xdr:blipFill>
      <xdr:spPr bwMode="auto">
        <a:xfrm>
          <a:off x="31749" y="31749"/>
          <a:ext cx="2028826" cy="774660"/>
        </a:xfrm>
        <a:prstGeom prst="rect">
          <a:avLst/>
        </a:prstGeom>
        <a:noFill/>
        <a:ln>
          <a:noFill/>
          <a:prstDash val="solid"/>
        </a:ln>
      </xdr:spPr>
    </xdr:pic>
    <xdr:clientData/>
  </xdr:oneCellAnchor>
  <xdr:oneCellAnchor>
    <xdr:from>
      <xdr:col>6</xdr:col>
      <xdr:colOff>647454</xdr:colOff>
      <xdr:row>0</xdr:row>
      <xdr:rowOff>38100</xdr:rowOff>
    </xdr:from>
    <xdr:ext cx="1829046" cy="714488"/>
    <xdr:pic>
      <xdr:nvPicPr>
        <xdr:cNvPr id="4" name="Immagine 1" descr="Immagine che contiene testo&#10;&#10;Descrizione generata automaticamente">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2" cstate="print"/>
        <a:srcRect/>
        <a:stretch>
          <a:fillRect/>
        </a:stretch>
      </xdr:blipFill>
      <xdr:spPr bwMode="auto">
        <a:xfrm>
          <a:off x="4505079" y="38100"/>
          <a:ext cx="1829046" cy="714488"/>
        </a:xfrm>
        <a:prstGeom prst="rect">
          <a:avLst/>
        </a:prstGeom>
        <a:noFill/>
        <a:ln>
          <a:noFill/>
          <a:prstDash val="solid"/>
        </a:ln>
      </xdr:spPr>
    </xdr:pic>
    <xdr:clientData/>
  </xdr:oneCellAnchor>
</xdr:wsDr>
</file>

<file path=xl/drawings/drawing2.xml><?xml version="1.0" encoding="utf-8"?>
<xdr:wsDr xmlns:xdr="http://schemas.openxmlformats.org/drawingml/2006/spreadsheetDrawing" xmlns:a="http://schemas.openxmlformats.org/drawingml/2006/main">
  <xdr:oneCellAnchor>
    <xdr:from>
      <xdr:col>4</xdr:col>
      <xdr:colOff>0</xdr:colOff>
      <xdr:row>19</xdr:row>
      <xdr:rowOff>0</xdr:rowOff>
    </xdr:from>
    <xdr:ext cx="5760000" cy="2160000"/>
    <xdr:graphicFrame macro="">
      <xdr:nvGraphicFramePr>
        <xdr:cNvPr id="2" name="Chart 1">
          <a:extLst>
            <a:ext uri="{FF2B5EF4-FFF2-40B4-BE49-F238E27FC236}">
              <a16:creationId xmlns:a16="http://schemas.microsoft.com/office/drawing/2014/main" id="{00000000-0008-0000-06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2.xml.rels><?xml version="1.0" encoding="UTF-8" standalone="yes"?>
<Relationships xmlns="http://schemas.openxmlformats.org/package/2006/relationships"><Relationship Id="rId3" Type="http://schemas.openxmlformats.org/officeDocument/2006/relationships/hyperlink" Target="https://www.thegef.org/" TargetMode="External"/><Relationship Id="rId2" Type="http://schemas.openxmlformats.org/officeDocument/2006/relationships/hyperlink" Target="https://www.thegef.org/" TargetMode="External"/><Relationship Id="rId1" Type="http://schemas.openxmlformats.org/officeDocument/2006/relationships/hyperlink" Target="https://www.thegef.org/"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hyperlink" Target="mailto:hromano@ema.co.tt" TargetMode="External"/><Relationship Id="rId2" Type="http://schemas.openxmlformats.org/officeDocument/2006/relationships/hyperlink" Target="mailto:Gillian.Smith@fao.org" TargetMode="External"/><Relationship Id="rId1" Type="http://schemas.openxmlformats.org/officeDocument/2006/relationships/hyperlink" Target="mailto:Asif.khan@planning.gov.tt" TargetMode="External"/><Relationship Id="rId6" Type="http://schemas.openxmlformats.org/officeDocument/2006/relationships/printerSettings" Target="../printerSettings/printerSettings2.bin"/><Relationship Id="rId5" Type="http://schemas.openxmlformats.org/officeDocument/2006/relationships/hyperlink" Target="mailto:Hernan.Gonzalez@fao.org" TargetMode="External"/><Relationship Id="rId4" Type="http://schemas.openxmlformats.org/officeDocument/2006/relationships/hyperlink" Target="mailto:Neila.BobbPrescott@fao.org" TargetMode="Externa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3.xml.rels><?xml version="1.0" encoding="UTF-8" standalone="yes"?>
<Relationships xmlns="http://schemas.openxmlformats.org/package/2006/relationships"><Relationship Id="rId2" Type="http://schemas.openxmlformats.org/officeDocument/2006/relationships/printerSettings" Target="../printerSettings/printerSettings9.bin"/><Relationship Id="rId1" Type="http://schemas.openxmlformats.org/officeDocument/2006/relationships/hyperlink" Target="https://www.thegef.org/council-meeting-documents/guidelines-project-and-program-cycle-policy-2020-update" TargetMode="External"/></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6.xml.rels><?xml version="1.0" encoding="UTF-8" standalone="yes"?>
<Relationships xmlns="http://schemas.openxmlformats.org/package/2006/relationships"><Relationship Id="rId3" Type="http://schemas.openxmlformats.org/officeDocument/2006/relationships/printerSettings" Target="../printerSettings/printerSettings12.bin"/><Relationship Id="rId2" Type="http://schemas.openxmlformats.org/officeDocument/2006/relationships/hyperlink" Target="https://drive.google.com/file/d/1k4bVE7ecpuAvjxxDWRkngtkSvl_ENLIl/view" TargetMode="External"/><Relationship Id="rId1" Type="http://schemas.openxmlformats.org/officeDocument/2006/relationships/hyperlink" Target="https://meastt.gov.tt/mea-focal-areas/biodiversity/bioreach_project/" TargetMode="External"/></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2.xml.rels><?xml version="1.0" encoding="UTF-8" standalone="yes"?>
<Relationships xmlns="http://schemas.openxmlformats.org/package/2006/relationships"><Relationship Id="rId3" Type="http://schemas.openxmlformats.org/officeDocument/2006/relationships/hyperlink" Target="https://www.youtube.com/@ferm-xj8ud/search" TargetMode="External"/><Relationship Id="rId2" Type="http://schemas.openxmlformats.org/officeDocument/2006/relationships/hyperlink" Target="https://ferm.fao.org/docs/ferm_user_guide_draft.pdf" TargetMode="External"/><Relationship Id="rId1" Type="http://schemas.openxmlformats.org/officeDocument/2006/relationships/hyperlink" Target="https://ferm.fao.org/" TargetMode="External"/><Relationship Id="rId5" Type="http://schemas.openxmlformats.org/officeDocument/2006/relationships/printerSettings" Target="../printerSettings/printerSettings18.bin"/><Relationship Id="rId4" Type="http://schemas.openxmlformats.org/officeDocument/2006/relationships/hyperlink" Target="mailto:carmen.morales@fao.or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4">
    <tabColor theme="3" tint="0.499984740745262"/>
  </sheetPr>
  <dimension ref="A1:I22"/>
  <sheetViews>
    <sheetView workbookViewId="0"/>
  </sheetViews>
  <sheetFormatPr defaultColWidth="8.85546875" defaultRowHeight="15" x14ac:dyDescent="0.25"/>
  <cols>
    <col min="1" max="1" width="32.42578125" customWidth="1"/>
    <col min="2" max="2" width="13.42578125" customWidth="1"/>
    <col min="4" max="4" width="10" customWidth="1"/>
    <col min="5" max="5" width="14.140625" customWidth="1"/>
    <col min="6" max="6" width="15" customWidth="1"/>
    <col min="7" max="7" width="14.42578125" customWidth="1"/>
    <col min="8" max="8" width="12.42578125" customWidth="1"/>
    <col min="9" max="9" width="11.42578125" customWidth="1"/>
  </cols>
  <sheetData>
    <row r="1" spans="1:9" ht="30" customHeight="1" x14ac:dyDescent="0.25">
      <c r="A1" s="73" t="s">
        <v>97</v>
      </c>
      <c r="B1" s="74" t="s">
        <v>98</v>
      </c>
    </row>
    <row r="2" spans="1:9" ht="23.25" customHeight="1" x14ac:dyDescent="0.25">
      <c r="A2" s="53" t="s">
        <v>99</v>
      </c>
      <c r="B2" s="55">
        <v>1</v>
      </c>
    </row>
    <row r="3" spans="1:9" ht="19.5" customHeight="1" x14ac:dyDescent="0.25">
      <c r="A3" s="53" t="s">
        <v>100</v>
      </c>
      <c r="B3" s="55">
        <v>2</v>
      </c>
    </row>
    <row r="4" spans="1:9" ht="17.25" customHeight="1" x14ac:dyDescent="0.25">
      <c r="A4" s="53" t="s">
        <v>101</v>
      </c>
      <c r="B4" s="55">
        <v>3</v>
      </c>
    </row>
    <row r="5" spans="1:9" ht="18" customHeight="1" x14ac:dyDescent="0.25">
      <c r="A5" s="53" t="s">
        <v>102</v>
      </c>
      <c r="B5" s="55">
        <v>4</v>
      </c>
    </row>
    <row r="6" spans="1:9" ht="19.5" customHeight="1" x14ac:dyDescent="0.25">
      <c r="A6" s="53" t="s">
        <v>103</v>
      </c>
      <c r="B6" s="55">
        <v>5</v>
      </c>
    </row>
    <row r="7" spans="1:9" ht="18" customHeight="1" x14ac:dyDescent="0.25">
      <c r="A7" s="53" t="s">
        <v>104</v>
      </c>
      <c r="B7" s="55">
        <v>6</v>
      </c>
    </row>
    <row r="8" spans="1:9" ht="18" customHeight="1" x14ac:dyDescent="0.25">
      <c r="A8" s="53" t="s">
        <v>105</v>
      </c>
      <c r="B8" s="55">
        <v>0</v>
      </c>
    </row>
    <row r="9" spans="1:9" ht="18.75" customHeight="1" thickBot="1" x14ac:dyDescent="0.3">
      <c r="A9" s="54" t="s">
        <v>106</v>
      </c>
      <c r="B9" s="56">
        <v>0</v>
      </c>
    </row>
    <row r="10" spans="1:9" ht="18.75" customHeight="1" x14ac:dyDescent="0.25">
      <c r="A10" s="33"/>
      <c r="B10" s="33"/>
    </row>
    <row r="11" spans="1:9" ht="18.75" customHeight="1" thickBot="1" x14ac:dyDescent="0.3">
      <c r="A11" s="33"/>
      <c r="B11" s="33"/>
    </row>
    <row r="12" spans="1:9" x14ac:dyDescent="0.25">
      <c r="D12" s="75" t="s">
        <v>107</v>
      </c>
      <c r="E12" s="69"/>
      <c r="F12" s="69"/>
      <c r="G12" s="69"/>
      <c r="H12" s="69"/>
      <c r="I12" s="70"/>
    </row>
    <row r="13" spans="1:9" x14ac:dyDescent="0.25">
      <c r="D13" s="57" t="s">
        <v>108</v>
      </c>
      <c r="E13" s="71" t="s">
        <v>109</v>
      </c>
      <c r="F13" s="71" t="s">
        <v>110</v>
      </c>
      <c r="G13" s="71" t="s">
        <v>111</v>
      </c>
      <c r="H13" s="71" t="s">
        <v>112</v>
      </c>
      <c r="I13" s="72" t="s">
        <v>113</v>
      </c>
    </row>
    <row r="14" spans="1:9" ht="15" customHeight="1" thickBot="1" x14ac:dyDescent="0.3">
      <c r="D14" s="58" t="s">
        <v>114</v>
      </c>
      <c r="E14" s="59">
        <v>20</v>
      </c>
      <c r="F14" s="59">
        <v>25</v>
      </c>
      <c r="G14" s="59">
        <v>25</v>
      </c>
      <c r="H14" s="59">
        <v>0</v>
      </c>
      <c r="I14" s="60">
        <v>30</v>
      </c>
    </row>
    <row r="15" spans="1:9" x14ac:dyDescent="0.25">
      <c r="D15" s="76" t="s">
        <v>115</v>
      </c>
      <c r="E15" s="61"/>
      <c r="F15" s="61"/>
      <c r="G15" s="61"/>
      <c r="H15" s="62"/>
    </row>
    <row r="16" spans="1:9" ht="20.25" customHeight="1" x14ac:dyDescent="0.25">
      <c r="D16" s="63" t="s">
        <v>108</v>
      </c>
      <c r="E16" s="67" t="s">
        <v>109</v>
      </c>
      <c r="F16" s="67" t="s">
        <v>111</v>
      </c>
      <c r="G16" s="67" t="s">
        <v>112</v>
      </c>
      <c r="H16" s="68" t="s">
        <v>113</v>
      </c>
    </row>
    <row r="17" spans="1:8" ht="15" customHeight="1" thickBot="1" x14ac:dyDescent="0.3">
      <c r="D17" s="64" t="s">
        <v>114</v>
      </c>
      <c r="E17" s="65">
        <v>25</v>
      </c>
      <c r="F17" s="65">
        <v>35</v>
      </c>
      <c r="G17" s="65">
        <v>0</v>
      </c>
      <c r="H17" s="66">
        <v>40</v>
      </c>
    </row>
    <row r="18" spans="1:8" ht="15" customHeight="1" thickBot="1" x14ac:dyDescent="0.3"/>
    <row r="19" spans="1:8" ht="15" customHeight="1" thickBot="1" x14ac:dyDescent="0.3">
      <c r="A19" s="77" t="s">
        <v>116</v>
      </c>
      <c r="B19" s="78"/>
      <c r="C19" s="78"/>
      <c r="D19" s="78"/>
      <c r="E19" s="79"/>
    </row>
    <row r="20" spans="1:8" ht="15" customHeight="1" thickBot="1" x14ac:dyDescent="0.3">
      <c r="A20" s="80" t="s">
        <v>117</v>
      </c>
      <c r="B20" s="81"/>
      <c r="C20" s="81"/>
      <c r="D20" s="82" cm="1">
        <f t="array" aca="1" ref="D20" ca="1">_xlfn.LET(_xlpm.hdrRow,MATCH("*Development*Objective*rating*",'2. Progress towards outcomes'!$C:$C,0),_xlpm.rRow,_xlpm.hdrRow+1,_xlpm.ratings,INDEX('2. Progress towards outcomes'!$D:$H,_xlpm.rRow,0),_xlpm.scores,_xlfn.XLOOKUP(_xlpm.ratings,TxtRating,NumRating,0),ROUND(SUMPRODUCT(_xlpm.scores,Weights)/SUM(Weights),0))</f>
        <v>2</v>
      </c>
      <c r="E20" s="83"/>
    </row>
    <row r="21" spans="1:8" ht="15" customHeight="1" thickBot="1" x14ac:dyDescent="0.3">
      <c r="A21" s="80"/>
      <c r="B21" s="81"/>
      <c r="C21" s="81"/>
      <c r="D21" s="84" cm="1">
        <f t="array" ref="D21">ROUND(
  SUMPRODUCT(
      _xlfn.XLOOKUP(
        CHOOSE({1,2,3,4},
          '3. Implementation Progress'!D96,
          '3. Implementation Progress'!F96,
          '3. Implementation Progress'!H96,
          '3. Implementation Progress'!J96
        ),
        TxtRating, NumRating, 0
      ),
      Weights2
  ) / SUM(Weights2),   0)</f>
        <v>4</v>
      </c>
      <c r="E21" s="83"/>
    </row>
    <row r="22" spans="1:8" ht="15" customHeight="1" thickBot="1" x14ac:dyDescent="0.3">
      <c r="A22" s="85"/>
      <c r="B22" s="86"/>
      <c r="C22" s="86"/>
      <c r="D22" s="86"/>
      <c r="E22" s="87"/>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theme="3" tint="0.499984740745262"/>
  </sheetPr>
  <dimension ref="B6:N34"/>
  <sheetViews>
    <sheetView showGridLines="0" view="pageBreakPreview" zoomScaleNormal="100" zoomScaleSheetLayoutView="100" workbookViewId="0">
      <selection activeCell="Q14" sqref="A1:XFD1048576"/>
    </sheetView>
  </sheetViews>
  <sheetFormatPr defaultColWidth="8.85546875" defaultRowHeight="15" x14ac:dyDescent="0.25"/>
  <cols>
    <col min="1" max="1" width="2.140625" customWidth="1"/>
    <col min="3" max="3" width="10.42578125" customWidth="1"/>
    <col min="4" max="5" width="8.5703125" customWidth="1"/>
    <col min="6" max="6" width="16.42578125" customWidth="1"/>
    <col min="7" max="7" width="10.140625" customWidth="1"/>
    <col min="8" max="8" width="6.85546875" customWidth="1"/>
    <col min="9" max="9" width="6.140625" customWidth="1"/>
    <col min="12" max="12" width="13.42578125" customWidth="1"/>
  </cols>
  <sheetData>
    <row r="6" spans="2:12" ht="24.95" customHeight="1" x14ac:dyDescent="0.25">
      <c r="B6" s="131" t="s">
        <v>1</v>
      </c>
      <c r="C6" s="130"/>
      <c r="D6" s="130"/>
      <c r="E6" s="130"/>
      <c r="F6" s="130"/>
      <c r="G6" s="130"/>
      <c r="H6" s="130"/>
      <c r="I6" s="130"/>
      <c r="J6" s="130"/>
      <c r="K6" s="130"/>
    </row>
    <row r="7" spans="2:12" ht="24.95" customHeight="1" x14ac:dyDescent="0.25">
      <c r="B7" s="129" t="s">
        <v>2</v>
      </c>
      <c r="C7" s="130"/>
      <c r="D7" s="130"/>
      <c r="E7" s="130"/>
      <c r="F7" s="130"/>
      <c r="G7" s="130"/>
      <c r="H7" s="130"/>
      <c r="I7" s="130"/>
      <c r="J7" s="130"/>
      <c r="K7" s="130"/>
    </row>
    <row r="8" spans="2:12" ht="24.95" customHeight="1" x14ac:dyDescent="0.25">
      <c r="B8" s="132" t="s">
        <v>3</v>
      </c>
      <c r="C8" s="130"/>
      <c r="D8" s="130"/>
      <c r="E8" s="130"/>
      <c r="F8" s="130"/>
      <c r="G8" s="130"/>
      <c r="H8" s="130"/>
      <c r="I8" s="130"/>
      <c r="J8" s="130"/>
      <c r="K8" s="130"/>
      <c r="L8" s="51"/>
    </row>
    <row r="9" spans="2:12" ht="30" customHeight="1" x14ac:dyDescent="0.25">
      <c r="B9" s="25" t="s">
        <v>4</v>
      </c>
      <c r="C9" s="20"/>
      <c r="D9" s="20"/>
      <c r="E9" s="20"/>
      <c r="F9" s="20"/>
      <c r="G9" s="20"/>
      <c r="H9" s="20"/>
      <c r="I9" s="20"/>
      <c r="J9" s="20"/>
      <c r="K9" s="20"/>
      <c r="L9" s="11"/>
    </row>
    <row r="10" spans="2:12" ht="30" customHeight="1" x14ac:dyDescent="0.25">
      <c r="B10" s="45" t="str">
        <f>HYPERLINK("#'1. Basic project data'!N10","1. BASIC PROJECT DATA")</f>
        <v>1. BASIC PROJECT DATA</v>
      </c>
      <c r="C10" s="12"/>
      <c r="D10" s="21"/>
      <c r="E10" s="13"/>
      <c r="F10" s="13"/>
      <c r="G10" s="13"/>
      <c r="H10" s="13"/>
      <c r="I10" s="13"/>
      <c r="J10" s="13"/>
      <c r="K10" s="13"/>
      <c r="L10" s="14"/>
    </row>
    <row r="11" spans="2:12" ht="30" customHeight="1" x14ac:dyDescent="0.25">
      <c r="B11" s="45" t="str">
        <f>HYPERLINK("#'2. Progress towards outcomes'!N11","2. PROGRESS TOWARDS ACHIEVING PROJECT OBJECTIVE(S) (DEVELOPMENT OBJECTIVE)")</f>
        <v>2. PROGRESS TOWARDS ACHIEVING PROJECT OBJECTIVE(S) (DEVELOPMENT OBJECTIVE)</v>
      </c>
      <c r="C11" s="12"/>
      <c r="D11" s="12"/>
      <c r="E11" s="12"/>
      <c r="F11" s="12"/>
      <c r="G11" s="12"/>
      <c r="H11" s="12"/>
      <c r="I11" s="21"/>
      <c r="J11" s="21"/>
      <c r="K11" s="21"/>
      <c r="L11" s="14"/>
    </row>
    <row r="12" spans="2:12" ht="30" customHeight="1" x14ac:dyDescent="0.25">
      <c r="B12" s="45" t="str">
        <f>HYPERLINK("#'3. Implementation Progress'!N12","3. IMPLEMENTATION PROGRESS (IP)")</f>
        <v>3. IMPLEMENTATION PROGRESS (IP)</v>
      </c>
      <c r="C12" s="13"/>
      <c r="D12" s="13"/>
      <c r="E12" s="21"/>
      <c r="F12" s="13"/>
      <c r="G12" s="13"/>
      <c r="H12" s="13"/>
      <c r="I12" s="13"/>
      <c r="J12" s="13"/>
      <c r="K12" s="13"/>
      <c r="L12" s="14"/>
    </row>
    <row r="13" spans="2:12" ht="30" customHeight="1" x14ac:dyDescent="0.25">
      <c r="B13" s="45" t="str">
        <f>HYPERLINK("#'4. Summary on progress'!N13","4. SUMMARY ON PROGRESS AND CHALLENGES")</f>
        <v>4. SUMMARY ON PROGRESS AND CHALLENGES</v>
      </c>
      <c r="C13" s="12"/>
      <c r="D13" s="12"/>
      <c r="E13" s="12"/>
      <c r="F13" s="12"/>
      <c r="G13" s="21"/>
      <c r="H13" s="21"/>
      <c r="I13" s="21"/>
      <c r="J13" s="21"/>
      <c r="K13" s="21"/>
      <c r="L13" s="14"/>
    </row>
    <row r="14" spans="2:12" ht="30" customHeight="1" x14ac:dyDescent="0.25">
      <c r="B14" s="45" t="str">
        <f>HYPERLINK("#'5. ESS Risk'!N14","5.ENVIRONMENTAL AND SOCIAL SAFEGUARDS (ESS):RISKS FROM THE PROJECT")</f>
        <v>5.ENVIRONMENTAL AND SOCIAL SAFEGUARDS (ESS):RISKS FROM THE PROJECT</v>
      </c>
      <c r="C14" s="12"/>
      <c r="D14" s="12"/>
      <c r="E14" s="12"/>
      <c r="F14" s="12"/>
      <c r="G14" s="12"/>
      <c r="H14" s="21"/>
      <c r="I14" s="21"/>
      <c r="J14" s="21"/>
      <c r="K14" s="21"/>
      <c r="L14" s="14"/>
    </row>
    <row r="15" spans="2:12" ht="30" customHeight="1" x14ac:dyDescent="0.25">
      <c r="B15" s="45" t="str">
        <f>HYPERLINK("#'6. Risks to the project'!N15","6. RISKS TO THE PROJECT")</f>
        <v>6. RISKS TO THE PROJECT</v>
      </c>
      <c r="C15" s="13"/>
      <c r="D15" s="21"/>
      <c r="E15" s="13"/>
      <c r="F15" s="13"/>
      <c r="G15" s="13"/>
      <c r="H15" s="13"/>
      <c r="I15" s="13"/>
      <c r="J15" s="13"/>
      <c r="K15" s="13"/>
      <c r="L15" s="14"/>
    </row>
    <row r="16" spans="2:12" ht="30" customHeight="1" x14ac:dyDescent="0.25">
      <c r="B16" s="45" t="str">
        <f>HYPERLINK("#'7. Follow-up on Mid-term review'!N16","7. FOLLOW-UP ON MID-TERM REVIEW OR SUPERVISION MISSION")</f>
        <v>7. FOLLOW-UP ON MID-TERM REVIEW OR SUPERVISION MISSION</v>
      </c>
      <c r="C16" s="13"/>
      <c r="D16" s="13"/>
      <c r="E16" s="13"/>
      <c r="F16" s="13"/>
      <c r="G16" s="21"/>
      <c r="H16" s="13"/>
      <c r="I16" s="13"/>
      <c r="J16" s="13"/>
      <c r="K16" s="13"/>
      <c r="L16" s="14"/>
    </row>
    <row r="17" spans="2:12" ht="30" customHeight="1" x14ac:dyDescent="0.25">
      <c r="B17" s="45" t="str">
        <f>HYPERLINK("#'8. Minor project amendments'!N17","8. MINOR PROJECT AMENDMENTS")</f>
        <v>8. MINOR PROJECT AMENDMENTS</v>
      </c>
      <c r="C17" s="13"/>
      <c r="D17" s="13"/>
      <c r="E17" s="21"/>
      <c r="F17" s="13"/>
      <c r="G17" s="13"/>
      <c r="H17" s="13"/>
      <c r="I17" s="13"/>
      <c r="J17" s="13"/>
      <c r="K17" s="13"/>
      <c r="L17" s="14"/>
    </row>
    <row r="18" spans="2:12" ht="30" customHeight="1" x14ac:dyDescent="0.25">
      <c r="B18" s="45" t="str">
        <f>HYPERLINK("#'9. Stakeholders' Engagement'!N18","9. STAKEHOLDERS' ENGAGEMENT")</f>
        <v>9. STAKEHOLDERS' ENGAGEMENT</v>
      </c>
      <c r="C18" s="13"/>
      <c r="D18" s="13"/>
      <c r="E18" s="21"/>
      <c r="F18" s="13"/>
      <c r="G18" s="13"/>
      <c r="H18" s="13"/>
      <c r="I18" s="13"/>
      <c r="J18" s="13"/>
      <c r="K18" s="13"/>
      <c r="L18" s="14"/>
    </row>
    <row r="19" spans="2:12" ht="30" customHeight="1" x14ac:dyDescent="0.25">
      <c r="B19" s="45" t="str">
        <f>HYPERLINK("#'10. Gender Mainstreaming'!N19","10. GENDER MAINSTREAMING")</f>
        <v>10. GENDER MAINSTREAMING</v>
      </c>
      <c r="C19" s="13"/>
      <c r="D19" s="13"/>
      <c r="E19" s="21"/>
      <c r="F19" s="13"/>
      <c r="G19" s="13"/>
      <c r="H19" s="13"/>
      <c r="I19" s="13"/>
      <c r="J19" s="13"/>
      <c r="K19" s="13"/>
      <c r="L19" s="14"/>
    </row>
    <row r="20" spans="2:12" ht="30" customHeight="1" x14ac:dyDescent="0.25">
      <c r="B20" s="45" t="str">
        <f>HYPERLINK("#'11. Knowledge Management'!N20","11. KNOWLEDGE MANAGEMENT ACTIVITIES")</f>
        <v>11. KNOWLEDGE MANAGEMENT ACTIVITIES</v>
      </c>
      <c r="C20" s="13"/>
      <c r="D20" s="13"/>
      <c r="E20" s="13"/>
      <c r="F20" s="21"/>
      <c r="G20" s="13"/>
      <c r="H20" s="13"/>
      <c r="I20" s="13"/>
      <c r="J20" s="13"/>
      <c r="K20" s="13"/>
      <c r="L20" s="14"/>
    </row>
    <row r="21" spans="2:12" ht="30" customHeight="1" x14ac:dyDescent="0.25">
      <c r="B21" s="45" t="str">
        <f>HYPERLINK("#'12. Indigenous &amp; Local Involve.'!N21","12. INDIGENOUS PEOPLES AND LOCAL COMMUNITIES INVOLVEMENT")</f>
        <v>12. INDIGENOUS PEOPLES AND LOCAL COMMUNITIES INVOLVEMENT</v>
      </c>
      <c r="C21" s="13"/>
      <c r="D21" s="13"/>
      <c r="E21" s="13"/>
      <c r="F21" s="13"/>
      <c r="G21" s="21"/>
      <c r="H21" s="13"/>
      <c r="I21" s="13"/>
      <c r="J21" s="13"/>
      <c r="K21" s="13"/>
      <c r="L21" s="14"/>
    </row>
    <row r="22" spans="2:12" ht="30" customHeight="1" x14ac:dyDescent="0.25">
      <c r="B22" s="45" t="str">
        <f>HYPERLINK("#'13. Co-Financing Table'!N22","13. CO-FINANCING TABLE")</f>
        <v>13. CO-FINANCING TABLE</v>
      </c>
      <c r="C22" s="13"/>
      <c r="D22" s="21"/>
      <c r="E22" s="13"/>
      <c r="F22" s="13"/>
      <c r="G22" s="13"/>
      <c r="H22" s="13"/>
      <c r="I22" s="13"/>
      <c r="J22" s="13"/>
      <c r="K22" s="13"/>
      <c r="L22" s="14"/>
    </row>
    <row r="23" spans="2:12" ht="30" customHeight="1" x14ac:dyDescent="0.25">
      <c r="B23" s="45" t="str">
        <f>HYPERLINK("#'14. GEO Location'!N23","14. GEO LOCATION INFORMATION")</f>
        <v>14. GEO LOCATION INFORMATION</v>
      </c>
      <c r="C23" s="13"/>
      <c r="D23" s="13"/>
      <c r="E23" s="21"/>
      <c r="F23" s="13"/>
      <c r="G23" s="13"/>
      <c r="H23" s="13"/>
      <c r="I23" s="13"/>
      <c r="J23" s="13"/>
      <c r="K23" s="13"/>
      <c r="L23" s="14"/>
    </row>
    <row r="24" spans="2:12" ht="30" customHeight="1" x14ac:dyDescent="0.25">
      <c r="B24" s="26"/>
    </row>
    <row r="25" spans="2:12" ht="30" customHeight="1" x14ac:dyDescent="0.25">
      <c r="B25" s="26"/>
    </row>
    <row r="26" spans="2:12" ht="30" customHeight="1" x14ac:dyDescent="0.25">
      <c r="B26" s="26" t="str">
        <f>HYPERLINK("#'Annex'!N26","Annex. Monitoring Area-based GEF Core Indicator Commitments and Progress with FERM")</f>
        <v>Annex. Monitoring Area-based GEF Core Indicator Commitments and Progress with FERM</v>
      </c>
      <c r="C26" s="5"/>
      <c r="D26" s="5"/>
      <c r="E26" s="5"/>
      <c r="F26" s="5"/>
      <c r="G26" s="5"/>
      <c r="H26" s="5"/>
      <c r="I26" s="5"/>
      <c r="J26" s="22"/>
      <c r="K26" s="5"/>
      <c r="L26" s="15"/>
    </row>
    <row r="29" spans="2:12" x14ac:dyDescent="0.25">
      <c r="B29" s="28" t="s">
        <v>5</v>
      </c>
      <c r="C29" s="28"/>
    </row>
    <row r="30" spans="2:12" x14ac:dyDescent="0.25">
      <c r="B30" t="s">
        <v>6</v>
      </c>
      <c r="C30" s="28"/>
    </row>
    <row r="31" spans="2:12" x14ac:dyDescent="0.25">
      <c r="B31" s="52" t="s">
        <v>7</v>
      </c>
    </row>
    <row r="32" spans="2:12" x14ac:dyDescent="0.25">
      <c r="B32" t="s">
        <v>8</v>
      </c>
    </row>
    <row r="33" spans="2:2" x14ac:dyDescent="0.25">
      <c r="B33" t="s">
        <v>9</v>
      </c>
    </row>
    <row r="34" spans="2:2" ht="19.5" customHeight="1" x14ac:dyDescent="0.25"/>
  </sheetData>
  <sheetProtection sheet="1" objects="1" scenarios="1" formatColumns="0" formatRows="0"/>
  <mergeCells count="3">
    <mergeCell ref="B7:K7"/>
    <mergeCell ref="B6:K6"/>
    <mergeCell ref="B8:K8"/>
  </mergeCells>
  <hyperlinks>
    <hyperlink ref="B29" r:id="rId1" display="DISCLAIMER: All data and text entered in the PIR will be publicly available on the GEF website (click here). " xr:uid="{00000000-0004-0000-0000-000000000000}"/>
    <hyperlink ref="B30" r:id="rId2" display="All data and text entered in the PIR will be publicly available on the GEF website (click here). " xr:uid="{00000000-0004-0000-0000-000001000000}"/>
    <hyperlink ref="B31" r:id="rId3" display="The report will then be publicly available in the GEF website (click here). " xr:uid="{00000000-0004-0000-0000-000002000000}"/>
  </hyperlinks>
  <pageMargins left="0.25" right="0.25" top="0.75" bottom="0.75" header="0.3" footer="0.3"/>
  <pageSetup paperSize="5" orientation="portrait" r:id="rId4"/>
  <drawing r:id="rId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theme="3" tint="0.499984740745262"/>
  </sheetPr>
  <dimension ref="B1:M84"/>
  <sheetViews>
    <sheetView showGridLines="0" tabSelected="1" view="pageBreakPreview" zoomScale="95" zoomScaleNormal="100" zoomScaleSheetLayoutView="95" workbookViewId="0">
      <selection activeCell="O15" sqref="O15"/>
    </sheetView>
  </sheetViews>
  <sheetFormatPr defaultColWidth="8.85546875" defaultRowHeight="15" x14ac:dyDescent="0.25"/>
  <cols>
    <col min="1" max="1" width="2" style="373" customWidth="1"/>
    <col min="2" max="3" width="8.85546875" style="373"/>
    <col min="4" max="4" width="17.42578125" style="373" customWidth="1"/>
    <col min="5" max="9" width="8.85546875" style="373"/>
    <col min="10" max="11" width="18.85546875" style="373" customWidth="1"/>
    <col min="12" max="16384" width="8.85546875" style="373"/>
  </cols>
  <sheetData>
    <row r="1" spans="2:13" ht="17.100000000000001" customHeight="1" x14ac:dyDescent="0.3">
      <c r="L1" s="374"/>
    </row>
    <row r="2" spans="2:13" ht="17.100000000000001" customHeight="1" x14ac:dyDescent="0.3">
      <c r="B2" s="375" t="s">
        <v>10</v>
      </c>
      <c r="C2" s="376"/>
      <c r="D2" s="376"/>
      <c r="E2" s="376"/>
      <c r="F2" s="376"/>
      <c r="G2" s="376"/>
      <c r="H2" s="376"/>
      <c r="I2" s="376"/>
      <c r="J2" s="376"/>
      <c r="K2" s="377"/>
      <c r="L2" s="378"/>
      <c r="M2" s="379"/>
    </row>
    <row r="3" spans="2:13" ht="17.45" customHeight="1" x14ac:dyDescent="0.3">
      <c r="B3" s="380" t="s">
        <v>11</v>
      </c>
      <c r="C3" s="376"/>
      <c r="D3" s="376"/>
      <c r="E3" s="376"/>
      <c r="F3" s="376"/>
      <c r="G3" s="376"/>
      <c r="H3" s="376"/>
      <c r="I3" s="376"/>
      <c r="J3" s="376"/>
      <c r="K3" s="381"/>
      <c r="L3" s="382"/>
      <c r="M3" s="379"/>
    </row>
    <row r="4" spans="2:13" ht="17.45" customHeight="1" x14ac:dyDescent="0.3">
      <c r="B4" s="383" t="s">
        <v>12</v>
      </c>
      <c r="C4" s="384"/>
      <c r="D4" s="385"/>
      <c r="E4" s="386" t="s">
        <v>13</v>
      </c>
      <c r="F4" s="384"/>
      <c r="G4" s="384"/>
      <c r="H4" s="384"/>
      <c r="I4" s="384"/>
      <c r="J4" s="385"/>
      <c r="K4" s="387"/>
      <c r="L4" s="388"/>
      <c r="M4" s="379"/>
    </row>
    <row r="5" spans="2:13" ht="18.75" customHeight="1" x14ac:dyDescent="0.3">
      <c r="B5" s="383" t="s">
        <v>14</v>
      </c>
      <c r="C5" s="384"/>
      <c r="D5" s="385"/>
      <c r="E5" s="389" t="s">
        <v>15</v>
      </c>
      <c r="F5" s="384"/>
      <c r="G5" s="384"/>
      <c r="H5" s="384"/>
      <c r="I5" s="384"/>
      <c r="J5" s="385"/>
      <c r="K5" s="387"/>
      <c r="L5" s="388"/>
      <c r="M5" s="379"/>
    </row>
    <row r="6" spans="2:13" ht="30" customHeight="1" x14ac:dyDescent="0.3">
      <c r="B6" s="390" t="s">
        <v>16</v>
      </c>
      <c r="C6" s="384"/>
      <c r="D6" s="385"/>
      <c r="E6" s="391" t="s">
        <v>17</v>
      </c>
      <c r="F6" s="384"/>
      <c r="G6" s="384"/>
      <c r="H6" s="384"/>
      <c r="I6" s="384"/>
      <c r="J6" s="385"/>
      <c r="K6" s="387"/>
      <c r="L6" s="388"/>
      <c r="M6" s="379"/>
    </row>
    <row r="7" spans="2:13" ht="17.45" customHeight="1" x14ac:dyDescent="0.3">
      <c r="B7" s="383" t="s">
        <v>18</v>
      </c>
      <c r="C7" s="384"/>
      <c r="D7" s="385"/>
      <c r="E7" s="386" t="s">
        <v>19</v>
      </c>
      <c r="F7" s="384"/>
      <c r="G7" s="384"/>
      <c r="H7" s="384"/>
      <c r="I7" s="384"/>
      <c r="J7" s="385"/>
      <c r="K7" s="392"/>
      <c r="L7" s="379"/>
      <c r="M7" s="379"/>
    </row>
    <row r="8" spans="2:13" ht="17.45" customHeight="1" x14ac:dyDescent="0.3">
      <c r="B8" s="383" t="s">
        <v>20</v>
      </c>
      <c r="C8" s="384"/>
      <c r="D8" s="385"/>
      <c r="E8" s="391">
        <v>10188</v>
      </c>
      <c r="F8" s="393"/>
      <c r="G8" s="393"/>
      <c r="H8" s="393"/>
      <c r="I8" s="393"/>
      <c r="J8" s="394"/>
      <c r="K8" s="392"/>
      <c r="L8" s="379"/>
      <c r="M8" s="379"/>
    </row>
    <row r="9" spans="2:13" ht="18" customHeight="1" x14ac:dyDescent="0.3">
      <c r="B9" s="383" t="s">
        <v>21</v>
      </c>
      <c r="C9" s="384"/>
      <c r="D9" s="385"/>
      <c r="E9" s="389" t="s">
        <v>22</v>
      </c>
      <c r="F9" s="384"/>
      <c r="G9" s="384"/>
      <c r="H9" s="384"/>
      <c r="I9" s="384"/>
      <c r="J9" s="385"/>
      <c r="K9" s="387"/>
      <c r="L9" s="379"/>
      <c r="M9" s="379"/>
    </row>
    <row r="10" spans="2:13" ht="18.75" customHeight="1" x14ac:dyDescent="0.3">
      <c r="B10" s="383" t="s">
        <v>23</v>
      </c>
      <c r="C10" s="384"/>
      <c r="D10" s="385"/>
      <c r="E10" s="389" t="s">
        <v>24</v>
      </c>
      <c r="F10" s="384"/>
      <c r="G10" s="384"/>
      <c r="H10" s="384"/>
      <c r="I10" s="384"/>
      <c r="J10" s="385"/>
      <c r="K10" s="387"/>
      <c r="L10" s="379"/>
      <c r="M10" s="379"/>
    </row>
    <row r="11" spans="2:13" ht="36" customHeight="1" x14ac:dyDescent="0.3">
      <c r="B11" s="383" t="s">
        <v>25</v>
      </c>
      <c r="C11" s="384"/>
      <c r="D11" s="385"/>
      <c r="E11" s="386" t="s">
        <v>26</v>
      </c>
      <c r="F11" s="384"/>
      <c r="G11" s="384"/>
      <c r="H11" s="384"/>
      <c r="I11" s="384"/>
      <c r="J11" s="385"/>
      <c r="K11" s="392"/>
      <c r="L11" s="379"/>
      <c r="M11" s="379"/>
    </row>
    <row r="12" spans="2:13" ht="17.45" customHeight="1" x14ac:dyDescent="0.3">
      <c r="B12" s="383" t="s">
        <v>27</v>
      </c>
      <c r="C12" s="384"/>
      <c r="D12" s="385"/>
      <c r="E12" s="386" t="s">
        <v>28</v>
      </c>
      <c r="F12" s="384"/>
      <c r="G12" s="384"/>
      <c r="H12" s="384"/>
      <c r="I12" s="384"/>
      <c r="J12" s="385"/>
      <c r="K12" s="392"/>
      <c r="L12" s="379"/>
      <c r="M12" s="379"/>
    </row>
    <row r="13" spans="2:13" ht="17.45" customHeight="1" x14ac:dyDescent="0.3">
      <c r="B13" s="395" t="s">
        <v>29</v>
      </c>
      <c r="C13" s="376"/>
      <c r="D13" s="376"/>
      <c r="E13" s="376"/>
      <c r="F13" s="376"/>
      <c r="G13" s="376"/>
      <c r="H13" s="376"/>
      <c r="I13" s="376"/>
      <c r="J13" s="376"/>
      <c r="K13" s="396"/>
      <c r="L13" s="379"/>
      <c r="M13" s="379"/>
    </row>
    <row r="14" spans="2:13" ht="17.45" customHeight="1" x14ac:dyDescent="0.3">
      <c r="B14" s="383" t="s">
        <v>30</v>
      </c>
      <c r="C14" s="384"/>
      <c r="D14" s="385"/>
      <c r="E14" s="397">
        <v>44406</v>
      </c>
      <c r="F14" s="393"/>
      <c r="G14" s="393"/>
      <c r="H14" s="393"/>
      <c r="I14" s="393"/>
      <c r="J14" s="394"/>
      <c r="K14" s="398"/>
      <c r="L14" s="378"/>
      <c r="M14" s="379"/>
    </row>
    <row r="15" spans="2:13" ht="15.95" customHeight="1" x14ac:dyDescent="0.3">
      <c r="B15" s="383" t="s">
        <v>31</v>
      </c>
      <c r="C15" s="384"/>
      <c r="D15" s="385"/>
      <c r="E15" s="397">
        <v>44425</v>
      </c>
      <c r="F15" s="399"/>
      <c r="G15" s="399"/>
      <c r="H15" s="399"/>
      <c r="I15" s="399"/>
      <c r="J15" s="400"/>
      <c r="K15" s="401"/>
      <c r="L15" s="379"/>
      <c r="M15" s="379"/>
    </row>
    <row r="16" spans="2:13" ht="16.5" customHeight="1" x14ac:dyDescent="0.3">
      <c r="B16" s="383" t="s">
        <v>32</v>
      </c>
      <c r="C16" s="384"/>
      <c r="D16" s="385"/>
      <c r="E16" s="402">
        <v>44593</v>
      </c>
      <c r="F16" s="393"/>
      <c r="G16" s="393"/>
      <c r="H16" s="393"/>
      <c r="I16" s="393"/>
      <c r="J16" s="394"/>
      <c r="K16" s="403"/>
      <c r="M16" s="379"/>
    </row>
    <row r="17" spans="2:13" ht="21.6" customHeight="1" x14ac:dyDescent="0.3">
      <c r="B17" s="383" t="s">
        <v>33</v>
      </c>
      <c r="C17" s="384"/>
      <c r="D17" s="385"/>
      <c r="E17" s="402">
        <v>45016</v>
      </c>
      <c r="F17" s="393"/>
      <c r="G17" s="393"/>
      <c r="H17" s="393"/>
      <c r="I17" s="393"/>
      <c r="J17" s="394"/>
      <c r="K17" s="404"/>
      <c r="L17" s="405"/>
      <c r="M17" s="379"/>
    </row>
    <row r="18" spans="2:13" ht="18" customHeight="1" x14ac:dyDescent="0.3">
      <c r="B18" s="406" t="s">
        <v>34</v>
      </c>
      <c r="C18" s="384"/>
      <c r="D18" s="385"/>
      <c r="E18" s="397">
        <v>46053</v>
      </c>
      <c r="F18" s="393"/>
      <c r="G18" s="393"/>
      <c r="H18" s="393"/>
      <c r="I18" s="393"/>
      <c r="J18" s="394"/>
      <c r="K18" s="398"/>
      <c r="L18" s="379"/>
      <c r="M18" s="379"/>
    </row>
    <row r="19" spans="2:13" ht="29.45" customHeight="1" x14ac:dyDescent="0.3">
      <c r="B19" s="383" t="s">
        <v>35</v>
      </c>
      <c r="C19" s="384"/>
      <c r="D19" s="385"/>
      <c r="E19" s="397" t="s">
        <v>36</v>
      </c>
      <c r="F19" s="393"/>
      <c r="G19" s="393"/>
      <c r="H19" s="393"/>
      <c r="I19" s="393"/>
      <c r="J19" s="394"/>
      <c r="K19" s="398"/>
      <c r="L19" s="379"/>
      <c r="M19" s="379"/>
    </row>
    <row r="20" spans="2:13" ht="14.45" customHeight="1" x14ac:dyDescent="0.3">
      <c r="B20" s="383" t="s">
        <v>37</v>
      </c>
      <c r="C20" s="384"/>
      <c r="D20" s="385"/>
      <c r="E20" s="397" t="s">
        <v>882</v>
      </c>
      <c r="F20" s="399"/>
      <c r="G20" s="399"/>
      <c r="H20" s="399"/>
      <c r="I20" s="399"/>
      <c r="J20" s="400"/>
      <c r="K20" s="392"/>
      <c r="L20" s="379"/>
      <c r="M20" s="379"/>
    </row>
    <row r="21" spans="2:13" ht="14.45" customHeight="1" x14ac:dyDescent="0.3">
      <c r="B21" s="383" t="s">
        <v>38</v>
      </c>
      <c r="C21" s="384"/>
      <c r="D21" s="385"/>
      <c r="E21" s="397">
        <v>46418</v>
      </c>
      <c r="F21" s="399"/>
      <c r="G21" s="399"/>
      <c r="H21" s="399"/>
      <c r="I21" s="399"/>
      <c r="J21" s="400"/>
      <c r="K21" s="392"/>
      <c r="L21" s="379"/>
      <c r="M21" s="379"/>
    </row>
    <row r="22" spans="2:13" ht="17.45" customHeight="1" x14ac:dyDescent="0.3">
      <c r="B22" s="407" t="s">
        <v>39</v>
      </c>
      <c r="C22" s="376"/>
      <c r="D22" s="376"/>
      <c r="E22" s="376"/>
      <c r="F22" s="376"/>
      <c r="G22" s="376"/>
      <c r="H22" s="376"/>
      <c r="I22" s="376"/>
      <c r="J22" s="408"/>
      <c r="K22" s="408"/>
      <c r="L22" s="379"/>
      <c r="M22" s="379"/>
    </row>
    <row r="23" spans="2:13" ht="15" customHeight="1" x14ac:dyDescent="0.3">
      <c r="B23" s="383" t="s">
        <v>40</v>
      </c>
      <c r="C23" s="384"/>
      <c r="D23" s="385"/>
      <c r="E23" s="409">
        <v>3752162</v>
      </c>
      <c r="F23" s="384"/>
      <c r="G23" s="384"/>
      <c r="H23" s="384"/>
      <c r="I23" s="384"/>
      <c r="J23" s="385"/>
      <c r="K23" s="410"/>
      <c r="L23" s="379"/>
      <c r="M23" s="379"/>
    </row>
    <row r="24" spans="2:13" ht="28.5" customHeight="1" x14ac:dyDescent="0.3">
      <c r="B24" s="383" t="s">
        <v>41</v>
      </c>
      <c r="C24" s="384"/>
      <c r="D24" s="385"/>
      <c r="E24" s="409">
        <v>2208745.73</v>
      </c>
      <c r="F24" s="384"/>
      <c r="G24" s="384"/>
      <c r="H24" s="384"/>
      <c r="I24" s="384"/>
      <c r="J24" s="385"/>
      <c r="K24" s="404"/>
      <c r="L24" s="411"/>
      <c r="M24" s="379"/>
    </row>
    <row r="25" spans="2:13" ht="15" customHeight="1" x14ac:dyDescent="0.3">
      <c r="B25" s="383" t="s">
        <v>42</v>
      </c>
      <c r="C25" s="384"/>
      <c r="D25" s="385"/>
      <c r="E25" s="409">
        <f>'13. Co-Financing Table'!K19</f>
        <v>18702630</v>
      </c>
      <c r="F25" s="384"/>
      <c r="G25" s="384"/>
      <c r="H25" s="384"/>
      <c r="I25" s="384"/>
      <c r="J25" s="385"/>
      <c r="K25" s="410"/>
      <c r="M25" s="379"/>
    </row>
    <row r="26" spans="2:13" ht="31.5" customHeight="1" x14ac:dyDescent="0.3">
      <c r="B26" s="383" t="s">
        <v>43</v>
      </c>
      <c r="C26" s="384"/>
      <c r="D26" s="385"/>
      <c r="E26" s="409">
        <f>'13. Co-Financing Table'!N19</f>
        <v>8923981.4199999999</v>
      </c>
      <c r="F26" s="384"/>
      <c r="G26" s="384"/>
      <c r="H26" s="384"/>
      <c r="I26" s="384"/>
      <c r="J26" s="385"/>
      <c r="K26" s="410"/>
      <c r="L26" s="382"/>
      <c r="M26" s="379"/>
    </row>
    <row r="27" spans="2:13" ht="17.45" customHeight="1" x14ac:dyDescent="0.3">
      <c r="B27" s="407" t="s">
        <v>44</v>
      </c>
      <c r="C27" s="376"/>
      <c r="D27" s="376"/>
      <c r="E27" s="376"/>
      <c r="F27" s="376"/>
      <c r="G27" s="376"/>
      <c r="H27" s="376"/>
      <c r="I27" s="376"/>
      <c r="J27" s="412"/>
      <c r="K27" s="412"/>
      <c r="L27" s="379"/>
      <c r="M27" s="379"/>
    </row>
    <row r="28" spans="2:13" ht="27.75" customHeight="1" x14ac:dyDescent="0.3">
      <c r="B28" s="383" t="s">
        <v>45</v>
      </c>
      <c r="C28" s="384"/>
      <c r="D28" s="385"/>
      <c r="E28" s="397">
        <v>45742</v>
      </c>
      <c r="F28" s="393"/>
      <c r="G28" s="393"/>
      <c r="H28" s="393"/>
      <c r="I28" s="393"/>
      <c r="J28" s="394"/>
      <c r="K28" s="398"/>
      <c r="L28" s="379"/>
      <c r="M28" s="379"/>
    </row>
    <row r="29" spans="2:13" ht="17.45" customHeight="1" x14ac:dyDescent="0.3">
      <c r="B29" s="383" t="s">
        <v>46</v>
      </c>
      <c r="C29" s="384"/>
      <c r="D29" s="385"/>
      <c r="E29" s="397" t="s">
        <v>882</v>
      </c>
      <c r="F29" s="413"/>
      <c r="G29" s="413"/>
      <c r="H29" s="413"/>
      <c r="I29" s="413"/>
      <c r="J29" s="414"/>
      <c r="K29" s="392"/>
      <c r="L29" s="379"/>
      <c r="M29" s="379"/>
    </row>
    <row r="30" spans="2:13" ht="27.75" customHeight="1" x14ac:dyDescent="0.3">
      <c r="B30" s="383" t="s">
        <v>47</v>
      </c>
      <c r="C30" s="384"/>
      <c r="D30" s="385"/>
      <c r="E30" s="397">
        <v>45788</v>
      </c>
      <c r="F30" s="399"/>
      <c r="G30" s="399"/>
      <c r="H30" s="399"/>
      <c r="I30" s="399"/>
      <c r="J30" s="400"/>
      <c r="K30" s="392"/>
      <c r="L30" s="379"/>
      <c r="M30" s="379"/>
    </row>
    <row r="31" spans="2:13" ht="21" customHeight="1" x14ac:dyDescent="0.3">
      <c r="B31" s="383" t="s">
        <v>48</v>
      </c>
      <c r="C31" s="384"/>
      <c r="D31" s="385"/>
      <c r="E31" s="397">
        <v>45869</v>
      </c>
      <c r="F31" s="399"/>
      <c r="G31" s="399"/>
      <c r="H31" s="399"/>
      <c r="I31" s="399"/>
      <c r="J31" s="400"/>
      <c r="K31" s="415"/>
      <c r="L31" s="411"/>
      <c r="M31" s="379"/>
    </row>
    <row r="32" spans="2:13" ht="20.25" customHeight="1" x14ac:dyDescent="0.3">
      <c r="B32" s="416" t="s">
        <v>49</v>
      </c>
      <c r="C32" s="376"/>
      <c r="D32" s="376"/>
      <c r="E32" s="376"/>
      <c r="F32" s="376"/>
      <c r="G32" s="376"/>
      <c r="H32" s="376"/>
      <c r="I32" s="376"/>
      <c r="J32" s="417"/>
      <c r="K32" s="417"/>
      <c r="L32" s="379"/>
      <c r="M32" s="379"/>
    </row>
    <row r="33" spans="2:13" ht="27.75" customHeight="1" x14ac:dyDescent="0.3">
      <c r="B33" s="383" t="s">
        <v>50</v>
      </c>
      <c r="C33" s="384"/>
      <c r="D33" s="385"/>
      <c r="E33" s="391" t="str">
        <f>_xlfn.XLOOKUP(ImpScore, NumRating, TxtRating, "Not Rated")</f>
        <v>Moderately Satisfactory (MS)</v>
      </c>
      <c r="F33" s="384"/>
      <c r="G33" s="384"/>
      <c r="H33" s="384"/>
      <c r="I33" s="384"/>
      <c r="J33" s="385"/>
      <c r="K33" s="418"/>
      <c r="L33" s="379"/>
      <c r="M33" s="379"/>
    </row>
    <row r="34" spans="2:13" ht="21" customHeight="1" x14ac:dyDescent="0.3">
      <c r="B34" s="383" t="s">
        <v>51</v>
      </c>
      <c r="C34" s="384"/>
      <c r="D34" s="385"/>
      <c r="E34" s="419" t="str">
        <f>_xlfn.XLOOKUP(ImpScore, NumRating, TxtRating, "Not Rated")</f>
        <v>Moderately Satisfactory (MS)</v>
      </c>
      <c r="F34" s="420"/>
      <c r="G34" s="420"/>
      <c r="H34" s="420"/>
      <c r="I34" s="420"/>
      <c r="J34" s="421"/>
      <c r="K34" s="418"/>
      <c r="L34" s="379"/>
      <c r="M34" s="379"/>
    </row>
    <row r="35" spans="2:13" ht="21" customHeight="1" x14ac:dyDescent="0.3">
      <c r="B35" s="383" t="s">
        <v>52</v>
      </c>
      <c r="C35" s="384"/>
      <c r="D35" s="385"/>
      <c r="E35" s="391" t="str">
        <f>'6. Risks to the Project'!C43</f>
        <v>Moderate</v>
      </c>
      <c r="F35" s="384"/>
      <c r="G35" s="384"/>
      <c r="H35" s="384"/>
      <c r="I35" s="384"/>
      <c r="J35" s="385"/>
      <c r="K35" s="418"/>
      <c r="L35" s="379"/>
      <c r="M35" s="379"/>
    </row>
    <row r="36" spans="2:13" ht="17.45" customHeight="1" x14ac:dyDescent="0.3">
      <c r="B36" s="416" t="s">
        <v>53</v>
      </c>
      <c r="C36" s="376"/>
      <c r="D36" s="376"/>
      <c r="E36" s="376"/>
      <c r="F36" s="376"/>
      <c r="G36" s="376"/>
      <c r="H36" s="376"/>
      <c r="I36" s="376"/>
      <c r="J36" s="422"/>
      <c r="K36" s="422"/>
      <c r="L36" s="379"/>
      <c r="M36" s="379"/>
    </row>
    <row r="37" spans="2:13" ht="27.75" customHeight="1" x14ac:dyDescent="0.3">
      <c r="B37" s="383" t="s">
        <v>54</v>
      </c>
      <c r="C37" s="384"/>
      <c r="D37" s="385"/>
      <c r="E37" s="423" t="s">
        <v>55</v>
      </c>
      <c r="F37" s="384"/>
      <c r="G37" s="384"/>
      <c r="H37" s="384"/>
      <c r="I37" s="384"/>
      <c r="J37" s="385"/>
      <c r="K37" s="424"/>
      <c r="L37" s="379"/>
      <c r="M37" s="379"/>
    </row>
    <row r="38" spans="2:13" ht="24.75" customHeight="1" x14ac:dyDescent="0.3">
      <c r="C38" s="425"/>
      <c r="D38" s="426"/>
      <c r="E38" s="426"/>
      <c r="F38" s="427"/>
      <c r="G38" s="427"/>
      <c r="H38" s="427"/>
      <c r="I38" s="427"/>
      <c r="J38" s="427"/>
      <c r="K38" s="427"/>
      <c r="L38" s="379"/>
      <c r="M38" s="379"/>
    </row>
    <row r="39" spans="2:13" ht="24.75" customHeight="1" x14ac:dyDescent="0.3">
      <c r="C39" s="428"/>
      <c r="D39" s="428"/>
      <c r="E39" s="428"/>
      <c r="F39" s="428"/>
      <c r="G39" s="428"/>
      <c r="H39" s="428"/>
      <c r="I39" s="428"/>
      <c r="J39" s="428"/>
      <c r="K39" s="428"/>
      <c r="L39" s="378"/>
      <c r="M39" s="378"/>
    </row>
    <row r="40" spans="2:13" ht="24.75" customHeight="1" x14ac:dyDescent="0.3">
      <c r="B40" s="429" t="s">
        <v>56</v>
      </c>
      <c r="C40" s="376"/>
      <c r="D40" s="376"/>
      <c r="E40" s="376"/>
      <c r="F40" s="376"/>
      <c r="G40" s="376"/>
      <c r="H40" s="376"/>
      <c r="I40" s="376"/>
      <c r="J40" s="376"/>
      <c r="K40" s="428"/>
      <c r="L40" s="379"/>
      <c r="M40" s="379"/>
    </row>
    <row r="41" spans="2:13" ht="24.75" customHeight="1" x14ac:dyDescent="0.3">
      <c r="B41" s="376"/>
      <c r="C41" s="376"/>
      <c r="D41" s="376"/>
      <c r="E41" s="376"/>
      <c r="F41" s="376"/>
      <c r="G41" s="376"/>
      <c r="H41" s="376"/>
      <c r="I41" s="376"/>
      <c r="J41" s="376"/>
      <c r="K41" s="428"/>
      <c r="L41" s="379"/>
      <c r="M41" s="379"/>
    </row>
    <row r="42" spans="2:13" ht="78" customHeight="1" x14ac:dyDescent="0.3">
      <c r="B42" s="376"/>
      <c r="C42" s="376"/>
      <c r="D42" s="376"/>
      <c r="E42" s="376"/>
      <c r="F42" s="376"/>
      <c r="G42" s="376"/>
      <c r="H42" s="376"/>
      <c r="I42" s="376"/>
      <c r="J42" s="376"/>
      <c r="K42" s="428"/>
      <c r="L42" s="379"/>
      <c r="M42" s="379"/>
    </row>
    <row r="43" spans="2:13" ht="17.100000000000001" customHeight="1" x14ac:dyDescent="0.3">
      <c r="B43" s="417"/>
      <c r="C43" s="417"/>
      <c r="D43" s="417"/>
      <c r="E43" s="417"/>
      <c r="F43" s="417"/>
      <c r="G43" s="417"/>
      <c r="H43" s="417"/>
      <c r="I43" s="417"/>
      <c r="J43" s="417"/>
      <c r="K43" s="417"/>
      <c r="L43" s="379"/>
      <c r="M43" s="379"/>
    </row>
    <row r="44" spans="2:13" ht="17.100000000000001" customHeight="1" x14ac:dyDescent="0.3">
      <c r="B44" s="417"/>
      <c r="C44" s="417"/>
      <c r="D44" s="417"/>
      <c r="E44" s="417"/>
      <c r="F44" s="417"/>
      <c r="G44" s="417"/>
      <c r="H44" s="417"/>
      <c r="I44" s="417"/>
      <c r="J44" s="417"/>
      <c r="K44" s="417"/>
      <c r="L44" s="379"/>
      <c r="M44" s="379"/>
    </row>
    <row r="45" spans="2:13" ht="17.45" customHeight="1" x14ac:dyDescent="0.3">
      <c r="B45" s="416" t="s">
        <v>57</v>
      </c>
      <c r="C45" s="376"/>
      <c r="D45" s="376"/>
      <c r="E45" s="376"/>
      <c r="F45" s="376"/>
      <c r="G45" s="376"/>
      <c r="H45" s="376"/>
      <c r="I45" s="376"/>
      <c r="J45" s="422"/>
      <c r="K45" s="422"/>
      <c r="L45" s="405"/>
      <c r="M45" s="379"/>
    </row>
    <row r="46" spans="2:13" ht="17.45" customHeight="1" x14ac:dyDescent="0.3">
      <c r="B46" s="430" t="s">
        <v>58</v>
      </c>
      <c r="C46" s="384"/>
      <c r="D46" s="385"/>
      <c r="E46" s="430" t="s">
        <v>59</v>
      </c>
      <c r="F46" s="384"/>
      <c r="G46" s="384"/>
      <c r="H46" s="385"/>
      <c r="I46" s="430" t="s">
        <v>60</v>
      </c>
      <c r="J46" s="385"/>
      <c r="K46" s="428"/>
      <c r="L46" s="379"/>
      <c r="M46" s="379"/>
    </row>
    <row r="47" spans="2:13" ht="23.1" customHeight="1" x14ac:dyDescent="0.3">
      <c r="B47" s="431" t="s">
        <v>61</v>
      </c>
      <c r="C47" s="384"/>
      <c r="D47" s="385"/>
      <c r="E47" s="386" t="s">
        <v>62</v>
      </c>
      <c r="F47" s="432"/>
      <c r="G47" s="432"/>
      <c r="H47" s="433"/>
      <c r="I47" s="423" t="s">
        <v>63</v>
      </c>
      <c r="J47" s="385"/>
      <c r="K47" s="424"/>
      <c r="L47" s="379"/>
      <c r="M47" s="379"/>
    </row>
    <row r="48" spans="2:13" ht="31.35" customHeight="1" x14ac:dyDescent="0.3">
      <c r="B48" s="431" t="s">
        <v>64</v>
      </c>
      <c r="C48" s="384"/>
      <c r="D48" s="385"/>
      <c r="E48" s="386" t="s">
        <v>65</v>
      </c>
      <c r="F48" s="432"/>
      <c r="G48" s="432"/>
      <c r="H48" s="433"/>
      <c r="I48" s="423" t="s">
        <v>66</v>
      </c>
      <c r="J48" s="385"/>
      <c r="K48" s="424"/>
      <c r="L48" s="379"/>
      <c r="M48" s="379"/>
    </row>
    <row r="49" spans="2:13" ht="27" customHeight="1" x14ac:dyDescent="0.3">
      <c r="B49" s="431" t="s">
        <v>67</v>
      </c>
      <c r="C49" s="384"/>
      <c r="D49" s="385"/>
      <c r="E49" s="386" t="s">
        <v>68</v>
      </c>
      <c r="F49" s="432"/>
      <c r="G49" s="432"/>
      <c r="H49" s="433"/>
      <c r="I49" s="423" t="s">
        <v>69</v>
      </c>
      <c r="J49" s="385"/>
      <c r="K49" s="424"/>
      <c r="L49" s="378"/>
      <c r="M49" s="379"/>
    </row>
    <row r="50" spans="2:13" ht="17.45" customHeight="1" x14ac:dyDescent="0.3">
      <c r="B50" s="431" t="s">
        <v>70</v>
      </c>
      <c r="C50" s="384"/>
      <c r="D50" s="385"/>
      <c r="E50" s="434" t="s">
        <v>71</v>
      </c>
      <c r="F50" s="432"/>
      <c r="G50" s="432"/>
      <c r="H50" s="432"/>
      <c r="I50" s="423" t="s">
        <v>72</v>
      </c>
      <c r="J50" s="385"/>
      <c r="K50" s="424"/>
      <c r="L50" s="435"/>
      <c r="M50" s="379"/>
    </row>
    <row r="51" spans="2:13" ht="23.1" customHeight="1" x14ac:dyDescent="0.3">
      <c r="B51" s="431" t="s">
        <v>73</v>
      </c>
      <c r="C51" s="384"/>
      <c r="D51" s="385"/>
      <c r="E51" s="386" t="s">
        <v>74</v>
      </c>
      <c r="F51" s="432"/>
      <c r="G51" s="432"/>
      <c r="H51" s="433"/>
      <c r="I51" s="423" t="s">
        <v>75</v>
      </c>
      <c r="J51" s="385"/>
      <c r="K51" s="424"/>
      <c r="L51" s="435"/>
      <c r="M51" s="379"/>
    </row>
    <row r="52" spans="2:13" ht="17.45" customHeight="1" x14ac:dyDescent="0.3">
      <c r="B52" s="436"/>
      <c r="C52" s="436"/>
      <c r="D52" s="436"/>
      <c r="E52" s="436"/>
      <c r="F52" s="436"/>
      <c r="G52" s="424"/>
      <c r="H52" s="424"/>
      <c r="I52" s="424"/>
      <c r="J52" s="424"/>
      <c r="K52" s="424"/>
      <c r="L52" s="435"/>
      <c r="M52" s="379"/>
    </row>
    <row r="53" spans="2:13" ht="17.45" customHeight="1" x14ac:dyDescent="0.3">
      <c r="B53" s="436"/>
      <c r="C53" s="436"/>
      <c r="D53" s="436"/>
      <c r="E53" s="436"/>
      <c r="F53" s="436"/>
      <c r="G53" s="424"/>
      <c r="H53" s="424"/>
      <c r="I53" s="424"/>
      <c r="J53" s="424"/>
      <c r="K53" s="424"/>
      <c r="L53" s="435"/>
      <c r="M53" s="379"/>
    </row>
    <row r="54" spans="2:13" ht="15.75" customHeight="1" x14ac:dyDescent="0.3">
      <c r="B54" s="437" t="s">
        <v>76</v>
      </c>
      <c r="C54" s="376"/>
      <c r="D54" s="376"/>
      <c r="E54" s="376"/>
      <c r="F54" s="376"/>
      <c r="G54" s="376"/>
      <c r="H54" s="376"/>
      <c r="I54" s="376"/>
      <c r="J54" s="376"/>
      <c r="K54" s="438"/>
      <c r="L54" s="435"/>
      <c r="M54" s="379"/>
    </row>
    <row r="55" spans="2:13" ht="14.45" customHeight="1" x14ac:dyDescent="0.3">
      <c r="B55" s="439"/>
      <c r="C55" s="439"/>
      <c r="D55" s="439"/>
      <c r="E55" s="439"/>
      <c r="F55" s="439"/>
      <c r="G55" s="439"/>
      <c r="H55" s="439"/>
      <c r="I55" s="439"/>
      <c r="J55" s="439"/>
      <c r="K55" s="439"/>
      <c r="L55" s="435"/>
      <c r="M55" s="379"/>
    </row>
    <row r="56" spans="2:13" ht="14.45" customHeight="1" x14ac:dyDescent="0.3">
      <c r="B56" s="389" t="s">
        <v>77</v>
      </c>
      <c r="C56" s="440"/>
      <c r="D56" s="440"/>
      <c r="E56" s="440"/>
      <c r="F56" s="440"/>
      <c r="G56" s="440"/>
      <c r="H56" s="440"/>
      <c r="I56" s="440"/>
      <c r="J56" s="441"/>
      <c r="K56" s="387"/>
      <c r="L56" s="435"/>
      <c r="M56" s="379"/>
    </row>
    <row r="57" spans="2:13" ht="17.100000000000001" customHeight="1" x14ac:dyDescent="0.3">
      <c r="B57" s="442"/>
      <c r="C57" s="443"/>
      <c r="D57" s="443"/>
      <c r="E57" s="443"/>
      <c r="F57" s="443"/>
      <c r="G57" s="443"/>
      <c r="H57" s="443"/>
      <c r="I57" s="443"/>
      <c r="J57" s="444"/>
      <c r="K57" s="387"/>
      <c r="L57" s="445"/>
      <c r="M57" s="379"/>
    </row>
    <row r="58" spans="2:13" ht="17.100000000000001" customHeight="1" x14ac:dyDescent="0.3">
      <c r="B58" s="446"/>
      <c r="C58" s="384"/>
      <c r="D58" s="384"/>
      <c r="E58" s="384"/>
      <c r="F58" s="384"/>
      <c r="G58" s="384"/>
      <c r="H58" s="384"/>
      <c r="I58" s="384"/>
      <c r="J58" s="384"/>
      <c r="K58" s="387"/>
      <c r="L58" s="447"/>
      <c r="M58" s="379"/>
    </row>
    <row r="59" spans="2:13" ht="15" customHeight="1" x14ac:dyDescent="0.3">
      <c r="B59" s="448" t="s">
        <v>78</v>
      </c>
      <c r="C59" s="440"/>
      <c r="D59" s="441"/>
      <c r="E59" s="449" t="s">
        <v>79</v>
      </c>
      <c r="F59" s="448" t="s">
        <v>80</v>
      </c>
      <c r="G59" s="440"/>
      <c r="H59" s="440"/>
      <c r="I59" s="441"/>
      <c r="J59" s="448" t="s">
        <v>81</v>
      </c>
      <c r="K59" s="387"/>
      <c r="L59" s="445"/>
      <c r="M59" s="379"/>
    </row>
    <row r="60" spans="2:13" ht="17.45" customHeight="1" x14ac:dyDescent="0.3">
      <c r="B60" s="442"/>
      <c r="C60" s="443"/>
      <c r="D60" s="444"/>
      <c r="E60" s="450"/>
      <c r="F60" s="442"/>
      <c r="G60" s="443"/>
      <c r="H60" s="443"/>
      <c r="I60" s="444"/>
      <c r="J60" s="450"/>
      <c r="K60" s="387"/>
      <c r="L60" s="447"/>
      <c r="M60" s="379"/>
    </row>
    <row r="61" spans="2:13" ht="26.25" customHeight="1" x14ac:dyDescent="0.3">
      <c r="B61" s="451" t="s">
        <v>82</v>
      </c>
      <c r="C61" s="440"/>
      <c r="D61" s="441"/>
      <c r="E61" s="451"/>
      <c r="F61" s="451" t="s">
        <v>83</v>
      </c>
      <c r="G61" s="440"/>
      <c r="H61" s="440"/>
      <c r="I61" s="441"/>
      <c r="J61" s="451" t="s">
        <v>84</v>
      </c>
      <c r="K61" s="452"/>
      <c r="L61" s="445"/>
      <c r="M61" s="379"/>
    </row>
    <row r="62" spans="2:13" ht="60" customHeight="1" x14ac:dyDescent="0.3">
      <c r="B62" s="442"/>
      <c r="C62" s="443"/>
      <c r="D62" s="444"/>
      <c r="E62" s="450"/>
      <c r="F62" s="442"/>
      <c r="G62" s="443"/>
      <c r="H62" s="443"/>
      <c r="I62" s="444"/>
      <c r="J62" s="450"/>
      <c r="K62" s="452"/>
      <c r="L62" s="435"/>
      <c r="M62" s="379"/>
    </row>
    <row r="63" spans="2:13" ht="17.100000000000001" customHeight="1" x14ac:dyDescent="0.3">
      <c r="B63" s="451" t="s">
        <v>85</v>
      </c>
      <c r="C63" s="440"/>
      <c r="D63" s="441"/>
      <c r="E63" s="451" t="s">
        <v>86</v>
      </c>
      <c r="F63" s="451" t="s">
        <v>87</v>
      </c>
      <c r="G63" s="440"/>
      <c r="H63" s="440"/>
      <c r="I63" s="441"/>
      <c r="J63" s="451"/>
      <c r="K63" s="452"/>
      <c r="L63" s="435"/>
      <c r="M63" s="379"/>
    </row>
    <row r="64" spans="2:13" ht="31.5" customHeight="1" x14ac:dyDescent="0.3">
      <c r="B64" s="442"/>
      <c r="C64" s="443"/>
      <c r="D64" s="444"/>
      <c r="E64" s="450"/>
      <c r="F64" s="442"/>
      <c r="G64" s="443"/>
      <c r="H64" s="443"/>
      <c r="I64" s="444"/>
      <c r="J64" s="450"/>
      <c r="K64" s="452"/>
      <c r="L64" s="379"/>
      <c r="M64" s="379"/>
    </row>
    <row r="65" spans="2:13" ht="17.100000000000001" customHeight="1" x14ac:dyDescent="0.3">
      <c r="B65" s="451" t="s">
        <v>88</v>
      </c>
      <c r="C65" s="440"/>
      <c r="D65" s="441"/>
      <c r="E65" s="451" t="s">
        <v>86</v>
      </c>
      <c r="F65" s="451" t="s">
        <v>89</v>
      </c>
      <c r="G65" s="440"/>
      <c r="H65" s="440"/>
      <c r="I65" s="441"/>
      <c r="J65" s="451" t="s">
        <v>90</v>
      </c>
      <c r="K65" s="452"/>
      <c r="L65" s="379"/>
      <c r="M65" s="379"/>
    </row>
    <row r="66" spans="2:13" ht="29.25" customHeight="1" x14ac:dyDescent="0.3">
      <c r="B66" s="442"/>
      <c r="C66" s="443"/>
      <c r="D66" s="444"/>
      <c r="E66" s="450"/>
      <c r="F66" s="442"/>
      <c r="G66" s="443"/>
      <c r="H66" s="443"/>
      <c r="I66" s="444"/>
      <c r="J66" s="450"/>
      <c r="K66" s="452"/>
      <c r="L66" s="379"/>
      <c r="M66" s="379"/>
    </row>
    <row r="67" spans="2:13" ht="17.100000000000001" customHeight="1" x14ac:dyDescent="0.3">
      <c r="B67" s="451" t="s">
        <v>91</v>
      </c>
      <c r="C67" s="440"/>
      <c r="D67" s="441"/>
      <c r="E67" s="451" t="s">
        <v>86</v>
      </c>
      <c r="F67" s="451" t="s">
        <v>92</v>
      </c>
      <c r="G67" s="440"/>
      <c r="H67" s="440"/>
      <c r="I67" s="441"/>
      <c r="J67" s="451"/>
      <c r="K67" s="452"/>
      <c r="L67" s="378"/>
      <c r="M67" s="379"/>
    </row>
    <row r="68" spans="2:13" ht="34.5" customHeight="1" x14ac:dyDescent="0.3">
      <c r="B68" s="442"/>
      <c r="C68" s="443"/>
      <c r="D68" s="444"/>
      <c r="E68" s="450"/>
      <c r="F68" s="442"/>
      <c r="G68" s="443"/>
      <c r="H68" s="443"/>
      <c r="I68" s="444"/>
      <c r="J68" s="450"/>
      <c r="K68" s="452"/>
      <c r="L68" s="435"/>
      <c r="M68" s="379"/>
    </row>
    <row r="69" spans="2:13" ht="17.100000000000001" customHeight="1" x14ac:dyDescent="0.3">
      <c r="B69" s="451" t="s">
        <v>93</v>
      </c>
      <c r="C69" s="440"/>
      <c r="D69" s="441"/>
      <c r="E69" s="451" t="s">
        <v>86</v>
      </c>
      <c r="F69" s="453" t="s">
        <v>94</v>
      </c>
      <c r="G69" s="454"/>
      <c r="H69" s="454"/>
      <c r="I69" s="455"/>
      <c r="J69" s="451"/>
      <c r="K69" s="452"/>
      <c r="L69" s="435"/>
      <c r="M69" s="379"/>
    </row>
    <row r="70" spans="2:13" ht="17.100000000000001" customHeight="1" x14ac:dyDescent="0.3">
      <c r="B70" s="442"/>
      <c r="C70" s="443"/>
      <c r="D70" s="444"/>
      <c r="E70" s="450"/>
      <c r="F70" s="456"/>
      <c r="G70" s="457"/>
      <c r="H70" s="457"/>
      <c r="I70" s="458"/>
      <c r="J70" s="450"/>
      <c r="K70" s="452"/>
      <c r="L70" s="379"/>
      <c r="M70" s="379"/>
    </row>
    <row r="71" spans="2:13" ht="17.100000000000001" customHeight="1" x14ac:dyDescent="0.3">
      <c r="B71" s="451" t="s">
        <v>95</v>
      </c>
      <c r="C71" s="440"/>
      <c r="D71" s="441"/>
      <c r="E71" s="451" t="s">
        <v>86</v>
      </c>
      <c r="F71" s="451" t="s">
        <v>96</v>
      </c>
      <c r="G71" s="440"/>
      <c r="H71" s="440"/>
      <c r="I71" s="441"/>
      <c r="J71" s="451"/>
      <c r="K71" s="452"/>
      <c r="L71" s="379"/>
      <c r="M71" s="379"/>
    </row>
    <row r="72" spans="2:13" ht="17.100000000000001" customHeight="1" x14ac:dyDescent="0.3">
      <c r="B72" s="442"/>
      <c r="C72" s="443"/>
      <c r="D72" s="444"/>
      <c r="E72" s="450"/>
      <c r="F72" s="442"/>
      <c r="G72" s="443"/>
      <c r="H72" s="443"/>
      <c r="I72" s="444"/>
      <c r="J72" s="450"/>
      <c r="K72" s="452"/>
      <c r="L72" s="379"/>
      <c r="M72" s="379"/>
    </row>
    <row r="73" spans="2:13" ht="17.100000000000001" customHeight="1" x14ac:dyDescent="0.3">
      <c r="B73" s="451"/>
      <c r="C73" s="440"/>
      <c r="D73" s="441"/>
      <c r="E73" s="451"/>
      <c r="F73" s="451"/>
      <c r="G73" s="440"/>
      <c r="H73" s="440"/>
      <c r="I73" s="441"/>
      <c r="J73" s="451"/>
      <c r="K73" s="452"/>
      <c r="L73" s="379"/>
      <c r="M73" s="379"/>
    </row>
    <row r="74" spans="2:13" ht="17.100000000000001" customHeight="1" x14ac:dyDescent="0.3">
      <c r="B74" s="442"/>
      <c r="C74" s="443"/>
      <c r="D74" s="444"/>
      <c r="E74" s="450"/>
      <c r="F74" s="442"/>
      <c r="G74" s="443"/>
      <c r="H74" s="443"/>
      <c r="I74" s="444"/>
      <c r="J74" s="450"/>
      <c r="K74" s="452"/>
      <c r="L74" s="459"/>
      <c r="M74" s="379"/>
    </row>
    <row r="75" spans="2:13" x14ac:dyDescent="0.25">
      <c r="B75" s="417"/>
      <c r="C75" s="417"/>
      <c r="D75" s="417"/>
      <c r="E75" s="417"/>
      <c r="F75" s="417"/>
      <c r="G75" s="417"/>
      <c r="H75" s="417"/>
      <c r="I75" s="417"/>
      <c r="J75" s="417"/>
      <c r="K75" s="417"/>
    </row>
    <row r="76" spans="2:13" x14ac:dyDescent="0.25">
      <c r="B76" s="417"/>
      <c r="C76" s="417"/>
      <c r="D76" s="417"/>
      <c r="E76" s="417"/>
      <c r="F76" s="417"/>
      <c r="G76" s="417"/>
      <c r="H76" s="417"/>
      <c r="I76" s="417"/>
      <c r="J76" s="417"/>
      <c r="K76" s="417"/>
    </row>
    <row r="77" spans="2:13" x14ac:dyDescent="0.25">
      <c r="B77" s="417"/>
      <c r="C77" s="417"/>
      <c r="D77" s="417"/>
      <c r="E77" s="417"/>
      <c r="F77" s="417"/>
      <c r="G77" s="417"/>
      <c r="H77" s="417"/>
      <c r="I77" s="417"/>
      <c r="J77" s="417"/>
      <c r="K77" s="417"/>
    </row>
    <row r="78" spans="2:13" x14ac:dyDescent="0.25">
      <c r="B78" s="417"/>
      <c r="C78" s="417"/>
      <c r="D78" s="417"/>
      <c r="E78" s="417"/>
      <c r="F78" s="417"/>
      <c r="G78" s="417"/>
      <c r="H78" s="417"/>
      <c r="I78" s="417"/>
      <c r="J78" s="417"/>
      <c r="K78" s="417"/>
    </row>
    <row r="79" spans="2:13" x14ac:dyDescent="0.25">
      <c r="B79" s="417"/>
      <c r="C79" s="417"/>
      <c r="D79" s="417"/>
      <c r="E79" s="417"/>
      <c r="F79" s="417"/>
      <c r="G79" s="417"/>
      <c r="H79" s="417"/>
      <c r="I79" s="417"/>
      <c r="J79" s="417"/>
      <c r="K79" s="417"/>
    </row>
    <row r="80" spans="2:13" x14ac:dyDescent="0.25">
      <c r="B80" s="417"/>
      <c r="C80" s="417"/>
      <c r="D80" s="417"/>
      <c r="E80" s="417"/>
      <c r="F80" s="417"/>
      <c r="G80" s="417"/>
      <c r="H80" s="417"/>
      <c r="I80" s="417"/>
      <c r="J80" s="417"/>
      <c r="K80" s="417"/>
    </row>
    <row r="81" spans="2:11" x14ac:dyDescent="0.25">
      <c r="B81" s="417"/>
      <c r="C81" s="417"/>
      <c r="D81" s="417"/>
      <c r="E81" s="417"/>
      <c r="F81" s="417"/>
      <c r="G81" s="417"/>
      <c r="H81" s="417"/>
      <c r="I81" s="417"/>
      <c r="J81" s="417"/>
      <c r="K81" s="417"/>
    </row>
    <row r="82" spans="2:11" x14ac:dyDescent="0.25">
      <c r="B82" s="417"/>
      <c r="C82" s="417"/>
      <c r="D82" s="417"/>
      <c r="E82" s="417"/>
      <c r="F82" s="417"/>
      <c r="G82" s="417"/>
      <c r="H82" s="417"/>
      <c r="I82" s="417"/>
      <c r="J82" s="417"/>
      <c r="K82" s="417"/>
    </row>
    <row r="83" spans="2:11" x14ac:dyDescent="0.25">
      <c r="B83" s="417"/>
      <c r="C83" s="417"/>
      <c r="D83" s="417"/>
      <c r="E83" s="417"/>
      <c r="F83" s="417"/>
      <c r="G83" s="417"/>
      <c r="H83" s="417"/>
      <c r="I83" s="417"/>
      <c r="J83" s="417"/>
      <c r="K83" s="417"/>
    </row>
    <row r="84" spans="2:11" x14ac:dyDescent="0.25">
      <c r="B84" s="417"/>
      <c r="C84" s="417"/>
      <c r="D84" s="417"/>
      <c r="E84" s="417"/>
      <c r="F84" s="417"/>
      <c r="G84" s="417"/>
      <c r="H84" s="417"/>
      <c r="I84" s="417"/>
      <c r="J84" s="417"/>
      <c r="K84" s="417"/>
    </row>
  </sheetData>
  <sheetProtection sheet="1" objects="1" scenarios="1" formatColumns="0" formatRows="0"/>
  <mergeCells count="120">
    <mergeCell ref="B6:D6"/>
    <mergeCell ref="B20:D20"/>
    <mergeCell ref="B4:D4"/>
    <mergeCell ref="E51:H51"/>
    <mergeCell ref="F61:I62"/>
    <mergeCell ref="J71:J72"/>
    <mergeCell ref="B3:J3"/>
    <mergeCell ref="E24:J24"/>
    <mergeCell ref="J73:J74"/>
    <mergeCell ref="E8:J8"/>
    <mergeCell ref="B36:I36"/>
    <mergeCell ref="B45:I45"/>
    <mergeCell ref="E49:H49"/>
    <mergeCell ref="B67:D68"/>
    <mergeCell ref="B69:D70"/>
    <mergeCell ref="F67:I68"/>
    <mergeCell ref="F69:I70"/>
    <mergeCell ref="E4:J4"/>
    <mergeCell ref="B58:J58"/>
    <mergeCell ref="B48:D48"/>
    <mergeCell ref="E67:E68"/>
    <mergeCell ref="B14:D14"/>
    <mergeCell ref="B23:D23"/>
    <mergeCell ref="E69:E70"/>
    <mergeCell ref="B2:J2"/>
    <mergeCell ref="E10:J10"/>
    <mergeCell ref="I46:J46"/>
    <mergeCell ref="B63:D64"/>
    <mergeCell ref="B8:D8"/>
    <mergeCell ref="F65:I66"/>
    <mergeCell ref="B17:D17"/>
    <mergeCell ref="B22:I22"/>
    <mergeCell ref="E34:J34"/>
    <mergeCell ref="B10:D10"/>
    <mergeCell ref="B19:D19"/>
    <mergeCell ref="B9:D9"/>
    <mergeCell ref="E48:H48"/>
    <mergeCell ref="B5:D5"/>
    <mergeCell ref="E37:J37"/>
    <mergeCell ref="E12:J12"/>
    <mergeCell ref="E21:J21"/>
    <mergeCell ref="B47:D47"/>
    <mergeCell ref="B54:J54"/>
    <mergeCell ref="B31:D31"/>
    <mergeCell ref="B46:D46"/>
    <mergeCell ref="E14:J14"/>
    <mergeCell ref="E23:J23"/>
    <mergeCell ref="B21:D21"/>
    <mergeCell ref="B73:D74"/>
    <mergeCell ref="B35:D35"/>
    <mergeCell ref="B50:D50"/>
    <mergeCell ref="E18:J18"/>
    <mergeCell ref="B25:D25"/>
    <mergeCell ref="I51:J51"/>
    <mergeCell ref="E71:E72"/>
    <mergeCell ref="J67:J68"/>
    <mergeCell ref="J61:J62"/>
    <mergeCell ref="F59:I60"/>
    <mergeCell ref="B56:J57"/>
    <mergeCell ref="J63:J64"/>
    <mergeCell ref="E61:E62"/>
    <mergeCell ref="F71:I72"/>
    <mergeCell ref="F73:I74"/>
    <mergeCell ref="E19:J19"/>
    <mergeCell ref="E28:J28"/>
    <mergeCell ref="E73:E74"/>
    <mergeCell ref="J69:J70"/>
    <mergeCell ref="J59:J60"/>
    <mergeCell ref="E63:E64"/>
    <mergeCell ref="E30:J30"/>
    <mergeCell ref="B34:D34"/>
    <mergeCell ref="B28:D28"/>
    <mergeCell ref="B26:D26"/>
    <mergeCell ref="B7:D7"/>
    <mergeCell ref="I48:J48"/>
    <mergeCell ref="B16:D16"/>
    <mergeCell ref="E33:J33"/>
    <mergeCell ref="B49:D49"/>
    <mergeCell ref="B71:D72"/>
    <mergeCell ref="B51:D51"/>
    <mergeCell ref="E25:J25"/>
    <mergeCell ref="B11:D11"/>
    <mergeCell ref="E9:J9"/>
    <mergeCell ref="B13:J13"/>
    <mergeCell ref="E11:J11"/>
    <mergeCell ref="B37:D37"/>
    <mergeCell ref="B59:D60"/>
    <mergeCell ref="E47:H47"/>
    <mergeCell ref="E65:E66"/>
    <mergeCell ref="B30:D30"/>
    <mergeCell ref="B61:D62"/>
    <mergeCell ref="B27:I27"/>
    <mergeCell ref="J65:J66"/>
    <mergeCell ref="E59:E60"/>
    <mergeCell ref="I47:J47"/>
    <mergeCell ref="E50:H50"/>
    <mergeCell ref="E17:J17"/>
    <mergeCell ref="B18:D18"/>
    <mergeCell ref="B65:D66"/>
    <mergeCell ref="E35:J35"/>
    <mergeCell ref="F63:I64"/>
    <mergeCell ref="E5:J5"/>
    <mergeCell ref="E46:H46"/>
    <mergeCell ref="I50:J50"/>
    <mergeCell ref="B12:D12"/>
    <mergeCell ref="E20:J20"/>
    <mergeCell ref="B32:I32"/>
    <mergeCell ref="E29:J29"/>
    <mergeCell ref="I49:J49"/>
    <mergeCell ref="E31:J31"/>
    <mergeCell ref="B29:D29"/>
    <mergeCell ref="E6:J6"/>
    <mergeCell ref="E15:J15"/>
    <mergeCell ref="E26:J26"/>
    <mergeCell ref="B40:J42"/>
    <mergeCell ref="B15:D15"/>
    <mergeCell ref="B24:D24"/>
    <mergeCell ref="E7:J7"/>
    <mergeCell ref="B33:D33"/>
    <mergeCell ref="E16:J16"/>
  </mergeCells>
  <dataValidations count="4">
    <dataValidation type="list" allowBlank="1" showInputMessage="1" showErrorMessage="1" prompt="Select implementation status" sqref="E37" xr:uid="{00000000-0002-0000-0100-000000000000}">
      <formula1>"Less than 1 year Implementation, 1st PIR, 2nd PIR, 3rd PIR, 4th PIR, 5th PIR, 6th PIR, 7th PIR, 8th PIR, 9th PIR, 10th PIR, 11th PIR, 12th PIR, 13th PIR, 14th PIR, 15th PIR, Final PIR"</formula1>
    </dataValidation>
    <dataValidation type="list" allowBlank="1" showInputMessage="1" showErrorMessage="1" prompt="Select Region" sqref="E4" xr:uid="{00000000-0002-0000-0100-000001000000}">
      <formula1>"Global, Inter-regional, Africa (RAF), Asia and the Pacific (RAP), Europe and Central Asia (REU), Latin America and the Caribbean (RLC), Near East and North Africa (RNE)"</formula1>
    </dataValidation>
    <dataValidation type="date" allowBlank="1" showInputMessage="1" showErrorMessage="1" sqref="E16:K16" xr:uid="{00000000-0002-0000-0100-000002000000}">
      <formula1>42005</formula1>
      <formula2>49310</formula2>
    </dataValidation>
    <dataValidation type="list" allowBlank="1" showInputMessage="1" showErrorMessage="1" prompt="Select Yes or No" sqref="E61:E74" xr:uid="{00000000-0002-0000-0100-000003000000}">
      <formula1>"Yes, No"</formula1>
    </dataValidation>
  </dataValidations>
  <hyperlinks>
    <hyperlink ref="I47" r:id="rId1" xr:uid="{DBBB34DE-B650-4DAB-B1A4-AE72ADCF1D51}"/>
    <hyperlink ref="I48" r:id="rId2" xr:uid="{E4565DF1-B41D-41CA-9B0A-254F6B583632}"/>
    <hyperlink ref="I49" r:id="rId3" xr:uid="{C491E29C-F35F-4485-B2A0-67387B358BA2}"/>
    <hyperlink ref="I50" r:id="rId4" xr:uid="{A7C0DEC9-A874-4B58-BFFE-D19A398470BC}"/>
    <hyperlink ref="I51" r:id="rId5" xr:uid="{45D37035-281C-445B-B3F0-CE1E26DEC7AA}"/>
  </hyperlinks>
  <pageMargins left="0.25" right="0.25" top="0.75" bottom="0.75" header="0.3" footer="0.3"/>
  <pageSetup paperSize="5" scale="91" pageOrder="overThenDown" orientation="portrait" r:id="rId6"/>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19">
    <tabColor theme="3" tint="0.499984740745262"/>
  </sheetPr>
  <dimension ref="A1:A250"/>
  <sheetViews>
    <sheetView workbookViewId="0"/>
  </sheetViews>
  <sheetFormatPr defaultColWidth="8.85546875" defaultRowHeight="15" x14ac:dyDescent="0.25"/>
  <cols>
    <col min="1" max="1" width="25.5703125" customWidth="1"/>
  </cols>
  <sheetData>
    <row r="1" spans="1:1" ht="15" customHeight="1" thickBot="1" x14ac:dyDescent="0.3">
      <c r="A1" s="5" t="s">
        <v>118</v>
      </c>
    </row>
    <row r="2" spans="1:1" ht="15" customHeight="1" thickBot="1" x14ac:dyDescent="0.3">
      <c r="A2" s="6" t="s">
        <v>119</v>
      </c>
    </row>
    <row r="3" spans="1:1" ht="15" customHeight="1" thickBot="1" x14ac:dyDescent="0.3">
      <c r="A3" s="7" t="s">
        <v>120</v>
      </c>
    </row>
    <row r="4" spans="1:1" ht="15" customHeight="1" thickBot="1" x14ac:dyDescent="0.3">
      <c r="A4" s="6" t="s">
        <v>121</v>
      </c>
    </row>
    <row r="5" spans="1:1" ht="15" customHeight="1" thickBot="1" x14ac:dyDescent="0.3">
      <c r="A5" s="7" t="s">
        <v>122</v>
      </c>
    </row>
    <row r="6" spans="1:1" ht="15.75" customHeight="1" thickBot="1" x14ac:dyDescent="0.3">
      <c r="A6" s="6" t="s">
        <v>123</v>
      </c>
    </row>
    <row r="7" spans="1:1" ht="15" customHeight="1" thickBot="1" x14ac:dyDescent="0.3">
      <c r="A7" s="7" t="s">
        <v>124</v>
      </c>
    </row>
    <row r="8" spans="1:1" ht="15" customHeight="1" thickBot="1" x14ac:dyDescent="0.3">
      <c r="A8" s="6" t="s">
        <v>125</v>
      </c>
    </row>
    <row r="9" spans="1:1" ht="15" customHeight="1" thickBot="1" x14ac:dyDescent="0.3">
      <c r="A9" s="7" t="s">
        <v>126</v>
      </c>
    </row>
    <row r="10" spans="1:1" ht="15" customHeight="1" thickBot="1" x14ac:dyDescent="0.3">
      <c r="A10" s="6" t="s">
        <v>127</v>
      </c>
    </row>
    <row r="11" spans="1:1" ht="18.75" customHeight="1" thickBot="1" x14ac:dyDescent="0.3">
      <c r="A11" s="7" t="s">
        <v>128</v>
      </c>
    </row>
    <row r="12" spans="1:1" ht="15" customHeight="1" thickBot="1" x14ac:dyDescent="0.3">
      <c r="A12" s="6" t="s">
        <v>129</v>
      </c>
    </row>
    <row r="13" spans="1:1" ht="15" customHeight="1" thickBot="1" x14ac:dyDescent="0.3">
      <c r="A13" s="7" t="s">
        <v>130</v>
      </c>
    </row>
    <row r="14" spans="1:1" ht="15" customHeight="1" thickBot="1" x14ac:dyDescent="0.3">
      <c r="A14" s="6" t="s">
        <v>131</v>
      </c>
    </row>
    <row r="15" spans="1:1" ht="15" customHeight="1" thickBot="1" x14ac:dyDescent="0.3">
      <c r="A15" s="7" t="s">
        <v>132</v>
      </c>
    </row>
    <row r="16" spans="1:1" ht="15" customHeight="1" thickBot="1" x14ac:dyDescent="0.3">
      <c r="A16" s="6" t="s">
        <v>133</v>
      </c>
    </row>
    <row r="17" spans="1:1" ht="15" customHeight="1" thickBot="1" x14ac:dyDescent="0.3">
      <c r="A17" s="7" t="s">
        <v>134</v>
      </c>
    </row>
    <row r="18" spans="1:1" ht="15" customHeight="1" thickBot="1" x14ac:dyDescent="0.3">
      <c r="A18" s="6" t="s">
        <v>135</v>
      </c>
    </row>
    <row r="19" spans="1:1" ht="15" customHeight="1" thickBot="1" x14ac:dyDescent="0.3">
      <c r="A19" s="7" t="s">
        <v>136</v>
      </c>
    </row>
    <row r="20" spans="1:1" ht="15" customHeight="1" thickBot="1" x14ac:dyDescent="0.3">
      <c r="A20" s="6" t="s">
        <v>137</v>
      </c>
    </row>
    <row r="21" spans="1:1" ht="15" customHeight="1" thickBot="1" x14ac:dyDescent="0.3">
      <c r="A21" s="7" t="s">
        <v>138</v>
      </c>
    </row>
    <row r="22" spans="1:1" ht="15" customHeight="1" thickBot="1" x14ac:dyDescent="0.3">
      <c r="A22" s="6" t="s">
        <v>139</v>
      </c>
    </row>
    <row r="23" spans="1:1" ht="15" customHeight="1" thickBot="1" x14ac:dyDescent="0.3">
      <c r="A23" s="7" t="s">
        <v>140</v>
      </c>
    </row>
    <row r="24" spans="1:1" ht="15" customHeight="1" thickBot="1" x14ac:dyDescent="0.3">
      <c r="A24" s="6" t="s">
        <v>141</v>
      </c>
    </row>
    <row r="25" spans="1:1" ht="15" customHeight="1" thickBot="1" x14ac:dyDescent="0.3">
      <c r="A25" s="7" t="s">
        <v>142</v>
      </c>
    </row>
    <row r="26" spans="1:1" ht="15" customHeight="1" thickBot="1" x14ac:dyDescent="0.3">
      <c r="A26" s="6" t="s">
        <v>143</v>
      </c>
    </row>
    <row r="27" spans="1:1" ht="15" customHeight="1" thickBot="1" x14ac:dyDescent="0.3">
      <c r="A27" s="7" t="s">
        <v>144</v>
      </c>
    </row>
    <row r="28" spans="1:1" ht="15" customHeight="1" thickBot="1" x14ac:dyDescent="0.3">
      <c r="A28" s="6" t="s">
        <v>145</v>
      </c>
    </row>
    <row r="29" spans="1:1" ht="24.6" customHeight="1" thickBot="1" x14ac:dyDescent="0.3">
      <c r="A29" s="7" t="s">
        <v>146</v>
      </c>
    </row>
    <row r="30" spans="1:1" ht="18.75" customHeight="1" thickBot="1" x14ac:dyDescent="0.3">
      <c r="A30" s="6" t="s">
        <v>147</v>
      </c>
    </row>
    <row r="31" spans="1:1" ht="15" customHeight="1" thickBot="1" x14ac:dyDescent="0.3">
      <c r="A31" s="7" t="s">
        <v>148</v>
      </c>
    </row>
    <row r="32" spans="1:1" ht="15" customHeight="1" thickBot="1" x14ac:dyDescent="0.3">
      <c r="A32" s="6" t="s">
        <v>149</v>
      </c>
    </row>
    <row r="33" spans="1:1" ht="15" customHeight="1" thickBot="1" x14ac:dyDescent="0.3">
      <c r="A33" s="7" t="s">
        <v>150</v>
      </c>
    </row>
    <row r="34" spans="1:1" ht="20.25" customHeight="1" thickBot="1" x14ac:dyDescent="0.3">
      <c r="A34" s="6" t="s">
        <v>151</v>
      </c>
    </row>
    <row r="35" spans="1:1" ht="19.5" customHeight="1" thickBot="1" x14ac:dyDescent="0.3">
      <c r="A35" s="7" t="s">
        <v>152</v>
      </c>
    </row>
    <row r="36" spans="1:1" ht="18" customHeight="1" thickBot="1" x14ac:dyDescent="0.3">
      <c r="A36" s="6" t="s">
        <v>153</v>
      </c>
    </row>
    <row r="37" spans="1:1" ht="15" customHeight="1" thickBot="1" x14ac:dyDescent="0.3">
      <c r="A37" s="7" t="s">
        <v>154</v>
      </c>
    </row>
    <row r="38" spans="1:1" ht="15" customHeight="1" thickBot="1" x14ac:dyDescent="0.3">
      <c r="A38" s="6" t="s">
        <v>155</v>
      </c>
    </row>
    <row r="39" spans="1:1" ht="15" customHeight="1" thickBot="1" x14ac:dyDescent="0.3">
      <c r="A39" s="7" t="s">
        <v>156</v>
      </c>
    </row>
    <row r="40" spans="1:1" ht="15" customHeight="1" thickBot="1" x14ac:dyDescent="0.3">
      <c r="A40" s="6" t="s">
        <v>157</v>
      </c>
    </row>
    <row r="41" spans="1:1" ht="15" customHeight="1" thickBot="1" x14ac:dyDescent="0.3">
      <c r="A41" s="7" t="s">
        <v>158</v>
      </c>
    </row>
    <row r="42" spans="1:1" ht="15" customHeight="1" thickBot="1" x14ac:dyDescent="0.3">
      <c r="A42" s="6" t="s">
        <v>159</v>
      </c>
    </row>
    <row r="43" spans="1:1" ht="15" customHeight="1" thickBot="1" x14ac:dyDescent="0.3">
      <c r="A43" s="7" t="s">
        <v>160</v>
      </c>
    </row>
    <row r="44" spans="1:1" ht="15" customHeight="1" thickBot="1" x14ac:dyDescent="0.3">
      <c r="A44" s="6" t="s">
        <v>161</v>
      </c>
    </row>
    <row r="45" spans="1:1" ht="15" customHeight="1" thickBot="1" x14ac:dyDescent="0.3">
      <c r="A45" s="7" t="s">
        <v>162</v>
      </c>
    </row>
    <row r="46" spans="1:1" ht="15" customHeight="1" thickBot="1" x14ac:dyDescent="0.3">
      <c r="A46" s="6" t="s">
        <v>163</v>
      </c>
    </row>
    <row r="47" spans="1:1" ht="15" customHeight="1" thickBot="1" x14ac:dyDescent="0.3">
      <c r="A47" s="7" t="s">
        <v>164</v>
      </c>
    </row>
    <row r="48" spans="1:1" ht="15" customHeight="1" thickBot="1" x14ac:dyDescent="0.3">
      <c r="A48" s="6" t="s">
        <v>165</v>
      </c>
    </row>
    <row r="49" spans="1:1" ht="24.6" customHeight="1" thickBot="1" x14ac:dyDescent="0.3">
      <c r="A49" s="7" t="s">
        <v>166</v>
      </c>
    </row>
    <row r="50" spans="1:1" ht="24.6" customHeight="1" thickBot="1" x14ac:dyDescent="0.3">
      <c r="A50" s="6" t="s">
        <v>167</v>
      </c>
    </row>
    <row r="51" spans="1:1" ht="15" customHeight="1" thickBot="1" x14ac:dyDescent="0.3">
      <c r="A51" s="7" t="s">
        <v>168</v>
      </c>
    </row>
    <row r="52" spans="1:1" ht="15" customHeight="1" thickBot="1" x14ac:dyDescent="0.3">
      <c r="A52" s="6" t="s">
        <v>169</v>
      </c>
    </row>
    <row r="53" spans="1:1" ht="15" customHeight="1" thickBot="1" x14ac:dyDescent="0.3">
      <c r="A53" s="7" t="s">
        <v>170</v>
      </c>
    </row>
    <row r="54" spans="1:1" ht="15" customHeight="1" thickBot="1" x14ac:dyDescent="0.3">
      <c r="A54" s="6" t="s">
        <v>171</v>
      </c>
    </row>
    <row r="55" spans="1:1" ht="15" customHeight="1" thickBot="1" x14ac:dyDescent="0.3">
      <c r="A55" s="7" t="s">
        <v>172</v>
      </c>
    </row>
    <row r="56" spans="1:1" ht="15" customHeight="1" thickBot="1" x14ac:dyDescent="0.3">
      <c r="A56" s="6" t="s">
        <v>173</v>
      </c>
    </row>
    <row r="57" spans="1:1" ht="15" customHeight="1" thickBot="1" x14ac:dyDescent="0.3">
      <c r="A57" s="7" t="s">
        <v>174</v>
      </c>
    </row>
    <row r="58" spans="1:1" ht="15" customHeight="1" thickBot="1" x14ac:dyDescent="0.3">
      <c r="A58" s="6" t="s">
        <v>175</v>
      </c>
    </row>
    <row r="59" spans="1:1" ht="15" customHeight="1" thickBot="1" x14ac:dyDescent="0.3">
      <c r="A59" s="7" t="s">
        <v>176</v>
      </c>
    </row>
    <row r="60" spans="1:1" ht="15" customHeight="1" thickBot="1" x14ac:dyDescent="0.3">
      <c r="A60" s="6" t="s">
        <v>177</v>
      </c>
    </row>
    <row r="61" spans="1:1" ht="15" customHeight="1" thickBot="1" x14ac:dyDescent="0.3">
      <c r="A61" s="7" t="s">
        <v>178</v>
      </c>
    </row>
    <row r="62" spans="1:1" ht="15" customHeight="1" thickBot="1" x14ac:dyDescent="0.3">
      <c r="A62" s="6" t="s">
        <v>179</v>
      </c>
    </row>
    <row r="63" spans="1:1" ht="15" customHeight="1" thickBot="1" x14ac:dyDescent="0.3">
      <c r="A63" s="7" t="s">
        <v>180</v>
      </c>
    </row>
    <row r="64" spans="1:1" ht="24.6" customHeight="1" thickBot="1" x14ac:dyDescent="0.3">
      <c r="A64" s="6" t="s">
        <v>181</v>
      </c>
    </row>
    <row r="65" spans="1:1" ht="24.6" customHeight="1" thickBot="1" x14ac:dyDescent="0.3">
      <c r="A65" s="7" t="s">
        <v>182</v>
      </c>
    </row>
    <row r="66" spans="1:1" ht="15" customHeight="1" thickBot="1" x14ac:dyDescent="0.3">
      <c r="A66" s="6" t="s">
        <v>183</v>
      </c>
    </row>
    <row r="67" spans="1:1" ht="15" customHeight="1" thickBot="1" x14ac:dyDescent="0.3">
      <c r="A67" s="7" t="s">
        <v>184</v>
      </c>
    </row>
    <row r="68" spans="1:1" ht="15" customHeight="1" thickBot="1" x14ac:dyDescent="0.3">
      <c r="A68" s="6" t="s">
        <v>185</v>
      </c>
    </row>
    <row r="69" spans="1:1" ht="15" customHeight="1" thickBot="1" x14ac:dyDescent="0.3">
      <c r="A69" s="7" t="s">
        <v>186</v>
      </c>
    </row>
    <row r="70" spans="1:1" ht="15" customHeight="1" thickBot="1" x14ac:dyDescent="0.3">
      <c r="A70" s="6" t="s">
        <v>187</v>
      </c>
    </row>
    <row r="71" spans="1:1" ht="15" customHeight="1" thickBot="1" x14ac:dyDescent="0.3">
      <c r="A71" s="7" t="s">
        <v>188</v>
      </c>
    </row>
    <row r="72" spans="1:1" ht="15" customHeight="1" thickBot="1" x14ac:dyDescent="0.3">
      <c r="A72" s="6" t="s">
        <v>189</v>
      </c>
    </row>
    <row r="73" spans="1:1" ht="15" customHeight="1" thickBot="1" x14ac:dyDescent="0.3">
      <c r="A73" s="7" t="s">
        <v>190</v>
      </c>
    </row>
    <row r="74" spans="1:1" ht="15" customHeight="1" thickBot="1" x14ac:dyDescent="0.3">
      <c r="A74" s="6" t="s">
        <v>191</v>
      </c>
    </row>
    <row r="75" spans="1:1" ht="15" customHeight="1" thickBot="1" x14ac:dyDescent="0.3">
      <c r="A75" s="7" t="s">
        <v>192</v>
      </c>
    </row>
    <row r="76" spans="1:1" ht="15" customHeight="1" thickBot="1" x14ac:dyDescent="0.3">
      <c r="A76" s="6" t="s">
        <v>193</v>
      </c>
    </row>
    <row r="77" spans="1:1" ht="15" customHeight="1" thickBot="1" x14ac:dyDescent="0.3">
      <c r="A77" s="7" t="s">
        <v>194</v>
      </c>
    </row>
    <row r="78" spans="1:1" ht="15" customHeight="1" thickBot="1" x14ac:dyDescent="0.3">
      <c r="A78" s="6" t="s">
        <v>195</v>
      </c>
    </row>
    <row r="79" spans="1:1" ht="15" customHeight="1" thickBot="1" x14ac:dyDescent="0.3">
      <c r="A79" s="7" t="s">
        <v>196</v>
      </c>
    </row>
    <row r="80" spans="1:1" ht="15" customHeight="1" thickBot="1" x14ac:dyDescent="0.3">
      <c r="A80" s="6" t="s">
        <v>197</v>
      </c>
    </row>
    <row r="81" spans="1:1" ht="15" customHeight="1" thickBot="1" x14ac:dyDescent="0.3">
      <c r="A81" s="7" t="s">
        <v>198</v>
      </c>
    </row>
    <row r="82" spans="1:1" ht="15" customHeight="1" thickBot="1" x14ac:dyDescent="0.3">
      <c r="A82" s="6" t="s">
        <v>199</v>
      </c>
    </row>
    <row r="83" spans="1:1" ht="15" customHeight="1" thickBot="1" x14ac:dyDescent="0.3">
      <c r="A83" s="7" t="s">
        <v>200</v>
      </c>
    </row>
    <row r="84" spans="1:1" ht="15" customHeight="1" thickBot="1" x14ac:dyDescent="0.3">
      <c r="A84" s="6" t="s">
        <v>201</v>
      </c>
    </row>
    <row r="85" spans="1:1" ht="15" customHeight="1" thickBot="1" x14ac:dyDescent="0.3">
      <c r="A85" s="7" t="s">
        <v>202</v>
      </c>
    </row>
    <row r="86" spans="1:1" ht="15" customHeight="1" thickBot="1" x14ac:dyDescent="0.3">
      <c r="A86" s="6" t="s">
        <v>203</v>
      </c>
    </row>
    <row r="87" spans="1:1" ht="15" customHeight="1" thickBot="1" x14ac:dyDescent="0.3">
      <c r="A87" s="7" t="s">
        <v>204</v>
      </c>
    </row>
    <row r="88" spans="1:1" ht="15" customHeight="1" thickBot="1" x14ac:dyDescent="0.3">
      <c r="A88" s="6" t="s">
        <v>205</v>
      </c>
    </row>
    <row r="89" spans="1:1" ht="15" customHeight="1" thickBot="1" x14ac:dyDescent="0.3">
      <c r="A89" s="7" t="s">
        <v>206</v>
      </c>
    </row>
    <row r="90" spans="1:1" ht="15" customHeight="1" thickBot="1" x14ac:dyDescent="0.3">
      <c r="A90" s="6" t="s">
        <v>207</v>
      </c>
    </row>
    <row r="91" spans="1:1" ht="15" customHeight="1" thickBot="1" x14ac:dyDescent="0.3">
      <c r="A91" s="7" t="s">
        <v>208</v>
      </c>
    </row>
    <row r="92" spans="1:1" ht="15" customHeight="1" thickBot="1" x14ac:dyDescent="0.3">
      <c r="A92" s="6" t="s">
        <v>209</v>
      </c>
    </row>
    <row r="93" spans="1:1" ht="15" customHeight="1" thickBot="1" x14ac:dyDescent="0.3">
      <c r="A93" s="7" t="s">
        <v>210</v>
      </c>
    </row>
    <row r="94" spans="1:1" ht="15" customHeight="1" thickBot="1" x14ac:dyDescent="0.3">
      <c r="A94" s="6" t="s">
        <v>211</v>
      </c>
    </row>
    <row r="95" spans="1:1" ht="15" customHeight="1" thickBot="1" x14ac:dyDescent="0.3">
      <c r="A95" s="7" t="s">
        <v>212</v>
      </c>
    </row>
    <row r="96" spans="1:1" ht="15" customHeight="1" thickBot="1" x14ac:dyDescent="0.3">
      <c r="A96" s="6" t="s">
        <v>213</v>
      </c>
    </row>
    <row r="97" spans="1:1" ht="15" customHeight="1" thickBot="1" x14ac:dyDescent="0.3">
      <c r="A97" s="7" t="s">
        <v>214</v>
      </c>
    </row>
    <row r="98" spans="1:1" ht="15" customHeight="1" thickBot="1" x14ac:dyDescent="0.3">
      <c r="A98" s="6" t="s">
        <v>215</v>
      </c>
    </row>
    <row r="99" spans="1:1" ht="15" customHeight="1" thickBot="1" x14ac:dyDescent="0.3">
      <c r="A99" s="7" t="s">
        <v>216</v>
      </c>
    </row>
    <row r="100" spans="1:1" ht="15" customHeight="1" thickBot="1" x14ac:dyDescent="0.3">
      <c r="A100" s="6" t="s">
        <v>217</v>
      </c>
    </row>
    <row r="101" spans="1:1" ht="15" customHeight="1" thickBot="1" x14ac:dyDescent="0.3">
      <c r="A101" s="7" t="s">
        <v>218</v>
      </c>
    </row>
    <row r="102" spans="1:1" ht="15" customHeight="1" thickBot="1" x14ac:dyDescent="0.3">
      <c r="A102" s="6" t="s">
        <v>219</v>
      </c>
    </row>
    <row r="103" spans="1:1" ht="24.6" customHeight="1" thickBot="1" x14ac:dyDescent="0.3">
      <c r="A103" s="7" t="s">
        <v>220</v>
      </c>
    </row>
    <row r="104" spans="1:1" ht="15" customHeight="1" thickBot="1" x14ac:dyDescent="0.3">
      <c r="A104" s="6" t="s">
        <v>221</v>
      </c>
    </row>
    <row r="105" spans="1:1" ht="15" customHeight="1" thickBot="1" x14ac:dyDescent="0.3">
      <c r="A105" s="7" t="s">
        <v>222</v>
      </c>
    </row>
    <row r="106" spans="1:1" ht="15" customHeight="1" thickBot="1" x14ac:dyDescent="0.3">
      <c r="A106" s="6" t="s">
        <v>223</v>
      </c>
    </row>
    <row r="107" spans="1:1" ht="15" customHeight="1" thickBot="1" x14ac:dyDescent="0.3">
      <c r="A107" s="7" t="s">
        <v>224</v>
      </c>
    </row>
    <row r="108" spans="1:1" ht="15" customHeight="1" thickBot="1" x14ac:dyDescent="0.3">
      <c r="A108" s="6" t="s">
        <v>225</v>
      </c>
    </row>
    <row r="109" spans="1:1" ht="15" customHeight="1" thickBot="1" x14ac:dyDescent="0.3">
      <c r="A109" s="7" t="s">
        <v>226</v>
      </c>
    </row>
    <row r="110" spans="1:1" ht="15" customHeight="1" thickBot="1" x14ac:dyDescent="0.3">
      <c r="A110" s="6" t="s">
        <v>227</v>
      </c>
    </row>
    <row r="111" spans="1:1" ht="15" customHeight="1" thickBot="1" x14ac:dyDescent="0.3">
      <c r="A111" s="7" t="s">
        <v>228</v>
      </c>
    </row>
    <row r="112" spans="1:1" ht="15" customHeight="1" thickBot="1" x14ac:dyDescent="0.3">
      <c r="A112" s="6" t="s">
        <v>229</v>
      </c>
    </row>
    <row r="113" spans="1:1" ht="15" customHeight="1" thickBot="1" x14ac:dyDescent="0.3">
      <c r="A113" s="7" t="s">
        <v>230</v>
      </c>
    </row>
    <row r="114" spans="1:1" ht="15" customHeight="1" thickBot="1" x14ac:dyDescent="0.3">
      <c r="A114" s="6" t="s">
        <v>231</v>
      </c>
    </row>
    <row r="115" spans="1:1" ht="15" customHeight="1" thickBot="1" x14ac:dyDescent="0.3">
      <c r="A115" s="7" t="s">
        <v>232</v>
      </c>
    </row>
    <row r="116" spans="1:1" ht="15" customHeight="1" thickBot="1" x14ac:dyDescent="0.3">
      <c r="A116" s="6" t="s">
        <v>233</v>
      </c>
    </row>
    <row r="117" spans="1:1" ht="15" customHeight="1" thickBot="1" x14ac:dyDescent="0.3">
      <c r="A117" s="7" t="s">
        <v>234</v>
      </c>
    </row>
    <row r="118" spans="1:1" ht="15" customHeight="1" thickBot="1" x14ac:dyDescent="0.3">
      <c r="A118" s="6" t="s">
        <v>235</v>
      </c>
    </row>
    <row r="119" spans="1:1" ht="15" customHeight="1" thickBot="1" x14ac:dyDescent="0.3">
      <c r="A119" s="7" t="s">
        <v>236</v>
      </c>
    </row>
    <row r="120" spans="1:1" ht="15" customHeight="1" thickBot="1" x14ac:dyDescent="0.3">
      <c r="A120" s="6" t="s">
        <v>237</v>
      </c>
    </row>
    <row r="121" spans="1:1" ht="15" customHeight="1" thickBot="1" x14ac:dyDescent="0.3">
      <c r="A121" s="7" t="s">
        <v>238</v>
      </c>
    </row>
    <row r="122" spans="1:1" ht="15" customHeight="1" thickBot="1" x14ac:dyDescent="0.3">
      <c r="A122" s="6" t="s">
        <v>239</v>
      </c>
    </row>
    <row r="123" spans="1:1" ht="15" customHeight="1" thickBot="1" x14ac:dyDescent="0.3">
      <c r="A123" s="7" t="s">
        <v>240</v>
      </c>
    </row>
    <row r="124" spans="1:1" ht="15" customHeight="1" thickBot="1" x14ac:dyDescent="0.3">
      <c r="A124" s="6" t="s">
        <v>241</v>
      </c>
    </row>
    <row r="125" spans="1:1" ht="24.6" customHeight="1" thickBot="1" x14ac:dyDescent="0.3">
      <c r="A125" s="7" t="s">
        <v>242</v>
      </c>
    </row>
    <row r="126" spans="1:1" ht="15" customHeight="1" thickBot="1" x14ac:dyDescent="0.3">
      <c r="A126" s="6" t="s">
        <v>243</v>
      </c>
    </row>
    <row r="127" spans="1:1" ht="15" customHeight="1" thickBot="1" x14ac:dyDescent="0.3">
      <c r="A127" s="7" t="s">
        <v>244</v>
      </c>
    </row>
    <row r="128" spans="1:1" ht="15" customHeight="1" thickBot="1" x14ac:dyDescent="0.3">
      <c r="A128" s="6" t="s">
        <v>245</v>
      </c>
    </row>
    <row r="129" spans="1:1" ht="15" customHeight="1" thickBot="1" x14ac:dyDescent="0.3">
      <c r="A129" s="7" t="s">
        <v>246</v>
      </c>
    </row>
    <row r="130" spans="1:1" ht="15" customHeight="1" thickBot="1" x14ac:dyDescent="0.3">
      <c r="A130" s="6" t="s">
        <v>247</v>
      </c>
    </row>
    <row r="131" spans="1:1" ht="15" customHeight="1" thickBot="1" x14ac:dyDescent="0.3">
      <c r="A131" s="7" t="s">
        <v>248</v>
      </c>
    </row>
    <row r="132" spans="1:1" ht="15" customHeight="1" thickBot="1" x14ac:dyDescent="0.3">
      <c r="A132" s="6" t="s">
        <v>249</v>
      </c>
    </row>
    <row r="133" spans="1:1" ht="15" customHeight="1" thickBot="1" x14ac:dyDescent="0.3">
      <c r="A133" s="7" t="s">
        <v>250</v>
      </c>
    </row>
    <row r="134" spans="1:1" ht="15" customHeight="1" thickBot="1" x14ac:dyDescent="0.3">
      <c r="A134" s="6" t="s">
        <v>251</v>
      </c>
    </row>
    <row r="135" spans="1:1" ht="15" customHeight="1" thickBot="1" x14ac:dyDescent="0.3">
      <c r="A135" s="7" t="s">
        <v>252</v>
      </c>
    </row>
    <row r="136" spans="1:1" ht="15" customHeight="1" thickBot="1" x14ac:dyDescent="0.3">
      <c r="A136" s="6" t="s">
        <v>253</v>
      </c>
    </row>
    <row r="137" spans="1:1" ht="15" customHeight="1" thickBot="1" x14ac:dyDescent="0.3">
      <c r="A137" s="7" t="s">
        <v>254</v>
      </c>
    </row>
    <row r="138" spans="1:1" ht="15" customHeight="1" thickBot="1" x14ac:dyDescent="0.3">
      <c r="A138" s="6" t="s">
        <v>255</v>
      </c>
    </row>
    <row r="139" spans="1:1" ht="15" customHeight="1" thickBot="1" x14ac:dyDescent="0.3">
      <c r="A139" s="7" t="s">
        <v>256</v>
      </c>
    </row>
    <row r="140" spans="1:1" ht="15" customHeight="1" thickBot="1" x14ac:dyDescent="0.3">
      <c r="A140" s="6" t="s">
        <v>257</v>
      </c>
    </row>
    <row r="141" spans="1:1" ht="15" customHeight="1" thickBot="1" x14ac:dyDescent="0.3">
      <c r="A141" s="7" t="s">
        <v>258</v>
      </c>
    </row>
    <row r="142" spans="1:1" ht="15" customHeight="1" thickBot="1" x14ac:dyDescent="0.3">
      <c r="A142" s="6" t="s">
        <v>259</v>
      </c>
    </row>
    <row r="143" spans="1:1" ht="15" customHeight="1" thickBot="1" x14ac:dyDescent="0.3">
      <c r="A143" s="7" t="s">
        <v>260</v>
      </c>
    </row>
    <row r="144" spans="1:1" ht="15" customHeight="1" thickBot="1" x14ac:dyDescent="0.3">
      <c r="A144" s="6" t="s">
        <v>261</v>
      </c>
    </row>
    <row r="145" spans="1:1" ht="15" customHeight="1" thickBot="1" x14ac:dyDescent="0.3">
      <c r="A145" s="7" t="s">
        <v>262</v>
      </c>
    </row>
    <row r="146" spans="1:1" ht="24.6" customHeight="1" thickBot="1" x14ac:dyDescent="0.3">
      <c r="A146" s="6" t="s">
        <v>263</v>
      </c>
    </row>
    <row r="147" spans="1:1" ht="15" customHeight="1" thickBot="1" x14ac:dyDescent="0.3">
      <c r="A147" s="7" t="s">
        <v>264</v>
      </c>
    </row>
    <row r="148" spans="1:1" ht="15" customHeight="1" thickBot="1" x14ac:dyDescent="0.3">
      <c r="A148" s="6" t="s">
        <v>265</v>
      </c>
    </row>
    <row r="149" spans="1:1" ht="15" customHeight="1" thickBot="1" x14ac:dyDescent="0.3">
      <c r="A149" s="7" t="s">
        <v>266</v>
      </c>
    </row>
    <row r="150" spans="1:1" ht="15" customHeight="1" thickBot="1" x14ac:dyDescent="0.3">
      <c r="A150" s="6" t="s">
        <v>267</v>
      </c>
    </row>
    <row r="151" spans="1:1" ht="15" customHeight="1" thickBot="1" x14ac:dyDescent="0.3">
      <c r="A151" s="7" t="s">
        <v>268</v>
      </c>
    </row>
    <row r="152" spans="1:1" ht="15" customHeight="1" thickBot="1" x14ac:dyDescent="0.3">
      <c r="A152" s="6" t="s">
        <v>269</v>
      </c>
    </row>
    <row r="153" spans="1:1" ht="15" customHeight="1" thickBot="1" x14ac:dyDescent="0.3">
      <c r="A153" s="7" t="s">
        <v>270</v>
      </c>
    </row>
    <row r="154" spans="1:1" ht="15" customHeight="1" thickBot="1" x14ac:dyDescent="0.3">
      <c r="A154" s="6" t="s">
        <v>271</v>
      </c>
    </row>
    <row r="155" spans="1:1" ht="15" customHeight="1" thickBot="1" x14ac:dyDescent="0.3">
      <c r="A155" s="7" t="s">
        <v>272</v>
      </c>
    </row>
    <row r="156" spans="1:1" ht="15" customHeight="1" thickBot="1" x14ac:dyDescent="0.3">
      <c r="A156" s="6" t="s">
        <v>273</v>
      </c>
    </row>
    <row r="157" spans="1:1" ht="15" customHeight="1" thickBot="1" x14ac:dyDescent="0.3">
      <c r="A157" s="7" t="s">
        <v>274</v>
      </c>
    </row>
    <row r="158" spans="1:1" ht="15" customHeight="1" thickBot="1" x14ac:dyDescent="0.3">
      <c r="A158" s="6" t="s">
        <v>275</v>
      </c>
    </row>
    <row r="159" spans="1:1" ht="15" customHeight="1" thickBot="1" x14ac:dyDescent="0.3">
      <c r="A159" s="7" t="s">
        <v>276</v>
      </c>
    </row>
    <row r="160" spans="1:1" ht="15" customHeight="1" thickBot="1" x14ac:dyDescent="0.3">
      <c r="A160" s="6" t="s">
        <v>277</v>
      </c>
    </row>
    <row r="161" spans="1:1" ht="15" customHeight="1" thickBot="1" x14ac:dyDescent="0.3">
      <c r="A161" s="7" t="s">
        <v>278</v>
      </c>
    </row>
    <row r="162" spans="1:1" ht="15" customHeight="1" thickBot="1" x14ac:dyDescent="0.3">
      <c r="A162" s="6" t="s">
        <v>279</v>
      </c>
    </row>
    <row r="163" spans="1:1" ht="15" customHeight="1" thickBot="1" x14ac:dyDescent="0.3">
      <c r="A163" s="7" t="s">
        <v>280</v>
      </c>
    </row>
    <row r="164" spans="1:1" ht="15" customHeight="1" thickBot="1" x14ac:dyDescent="0.3">
      <c r="A164" s="6" t="s">
        <v>281</v>
      </c>
    </row>
    <row r="165" spans="1:1" ht="15" customHeight="1" thickBot="1" x14ac:dyDescent="0.3">
      <c r="A165" s="7" t="s">
        <v>282</v>
      </c>
    </row>
    <row r="166" spans="1:1" ht="15" customHeight="1" thickBot="1" x14ac:dyDescent="0.3">
      <c r="A166" s="6" t="s">
        <v>283</v>
      </c>
    </row>
    <row r="167" spans="1:1" ht="15" customHeight="1" thickBot="1" x14ac:dyDescent="0.3">
      <c r="A167" s="7" t="s">
        <v>284</v>
      </c>
    </row>
    <row r="168" spans="1:1" ht="15" customHeight="1" thickBot="1" x14ac:dyDescent="0.3">
      <c r="A168" s="6" t="s">
        <v>285</v>
      </c>
    </row>
    <row r="169" spans="1:1" ht="15" customHeight="1" thickBot="1" x14ac:dyDescent="0.3">
      <c r="A169" s="7" t="s">
        <v>286</v>
      </c>
    </row>
    <row r="170" spans="1:1" ht="15" customHeight="1" thickBot="1" x14ac:dyDescent="0.3">
      <c r="A170" s="6" t="s">
        <v>287</v>
      </c>
    </row>
    <row r="171" spans="1:1" ht="15" customHeight="1" thickBot="1" x14ac:dyDescent="0.3">
      <c r="A171" s="7" t="s">
        <v>288</v>
      </c>
    </row>
    <row r="172" spans="1:1" ht="15" customHeight="1" thickBot="1" x14ac:dyDescent="0.3">
      <c r="A172" s="6" t="s">
        <v>289</v>
      </c>
    </row>
    <row r="173" spans="1:1" ht="15" customHeight="1" thickBot="1" x14ac:dyDescent="0.3">
      <c r="A173" s="7" t="s">
        <v>290</v>
      </c>
    </row>
    <row r="174" spans="1:1" ht="15" customHeight="1" thickBot="1" x14ac:dyDescent="0.3">
      <c r="A174" s="6" t="s">
        <v>291</v>
      </c>
    </row>
    <row r="175" spans="1:1" ht="15" customHeight="1" thickBot="1" x14ac:dyDescent="0.3">
      <c r="A175" s="7" t="s">
        <v>292</v>
      </c>
    </row>
    <row r="176" spans="1:1" ht="15" customHeight="1" thickBot="1" x14ac:dyDescent="0.3">
      <c r="A176" s="6" t="s">
        <v>293</v>
      </c>
    </row>
    <row r="177" spans="1:1" ht="15" customHeight="1" thickBot="1" x14ac:dyDescent="0.3">
      <c r="A177" s="7" t="s">
        <v>294</v>
      </c>
    </row>
    <row r="178" spans="1:1" ht="15" customHeight="1" thickBot="1" x14ac:dyDescent="0.3">
      <c r="A178" s="6" t="s">
        <v>295</v>
      </c>
    </row>
    <row r="179" spans="1:1" ht="15" customHeight="1" thickBot="1" x14ac:dyDescent="0.3">
      <c r="A179" s="7" t="s">
        <v>296</v>
      </c>
    </row>
    <row r="180" spans="1:1" ht="15" customHeight="1" thickBot="1" x14ac:dyDescent="0.3">
      <c r="A180" s="6" t="s">
        <v>297</v>
      </c>
    </row>
    <row r="181" spans="1:1" ht="15" customHeight="1" thickBot="1" x14ac:dyDescent="0.3">
      <c r="A181" s="7" t="s">
        <v>298</v>
      </c>
    </row>
    <row r="182" spans="1:1" ht="15" customHeight="1" thickBot="1" x14ac:dyDescent="0.3">
      <c r="A182" s="6" t="s">
        <v>299</v>
      </c>
    </row>
    <row r="183" spans="1:1" ht="15" customHeight="1" thickBot="1" x14ac:dyDescent="0.3">
      <c r="A183" s="7" t="s">
        <v>300</v>
      </c>
    </row>
    <row r="184" spans="1:1" ht="15" customHeight="1" thickBot="1" x14ac:dyDescent="0.3">
      <c r="A184" s="6" t="s">
        <v>301</v>
      </c>
    </row>
    <row r="185" spans="1:1" ht="15" customHeight="1" thickBot="1" x14ac:dyDescent="0.3">
      <c r="A185" s="7" t="s">
        <v>302</v>
      </c>
    </row>
    <row r="186" spans="1:1" ht="15" customHeight="1" thickBot="1" x14ac:dyDescent="0.3">
      <c r="A186" s="6" t="s">
        <v>303</v>
      </c>
    </row>
    <row r="187" spans="1:1" ht="15" customHeight="1" thickBot="1" x14ac:dyDescent="0.3">
      <c r="A187" s="7" t="s">
        <v>304</v>
      </c>
    </row>
    <row r="188" spans="1:1" ht="15" customHeight="1" thickBot="1" x14ac:dyDescent="0.3">
      <c r="A188" s="6" t="s">
        <v>305</v>
      </c>
    </row>
    <row r="189" spans="1:1" ht="15" customHeight="1" thickBot="1" x14ac:dyDescent="0.3">
      <c r="A189" s="7" t="s">
        <v>306</v>
      </c>
    </row>
    <row r="190" spans="1:1" ht="15" customHeight="1" thickBot="1" x14ac:dyDescent="0.3">
      <c r="A190" s="6" t="s">
        <v>307</v>
      </c>
    </row>
    <row r="191" spans="1:1" ht="15" customHeight="1" thickBot="1" x14ac:dyDescent="0.3">
      <c r="A191" s="7" t="s">
        <v>308</v>
      </c>
    </row>
    <row r="192" spans="1:1" ht="15" customHeight="1" thickBot="1" x14ac:dyDescent="0.3">
      <c r="A192" s="6" t="s">
        <v>309</v>
      </c>
    </row>
    <row r="193" spans="1:1" ht="24.6" customHeight="1" thickBot="1" x14ac:dyDescent="0.3">
      <c r="A193" s="7" t="s">
        <v>310</v>
      </c>
    </row>
    <row r="194" spans="1:1" ht="15" customHeight="1" thickBot="1" x14ac:dyDescent="0.3">
      <c r="A194" s="7" t="s">
        <v>311</v>
      </c>
    </row>
    <row r="195" spans="1:1" ht="15" customHeight="1" thickBot="1" x14ac:dyDescent="0.3">
      <c r="A195" s="6" t="s">
        <v>312</v>
      </c>
    </row>
    <row r="196" spans="1:1" ht="15" customHeight="1" thickBot="1" x14ac:dyDescent="0.3">
      <c r="A196" s="7" t="s">
        <v>313</v>
      </c>
    </row>
    <row r="197" spans="1:1" ht="15" customHeight="1" thickBot="1" x14ac:dyDescent="0.3">
      <c r="A197" s="6" t="s">
        <v>314</v>
      </c>
    </row>
    <row r="198" spans="1:1" ht="15" customHeight="1" thickBot="1" x14ac:dyDescent="0.3">
      <c r="A198" s="7" t="s">
        <v>315</v>
      </c>
    </row>
    <row r="199" spans="1:1" ht="15" customHeight="1" thickBot="1" x14ac:dyDescent="0.3">
      <c r="A199" s="6" t="s">
        <v>316</v>
      </c>
    </row>
    <row r="200" spans="1:1" ht="15" customHeight="1" thickBot="1" x14ac:dyDescent="0.3">
      <c r="A200" s="7" t="s">
        <v>317</v>
      </c>
    </row>
    <row r="201" spans="1:1" ht="15" customHeight="1" thickBot="1" x14ac:dyDescent="0.3">
      <c r="A201" s="6" t="s">
        <v>318</v>
      </c>
    </row>
    <row r="202" spans="1:1" ht="15" customHeight="1" thickBot="1" x14ac:dyDescent="0.3">
      <c r="A202" s="7" t="s">
        <v>319</v>
      </c>
    </row>
    <row r="203" spans="1:1" ht="15" customHeight="1" thickBot="1" x14ac:dyDescent="0.3">
      <c r="A203" s="6" t="s">
        <v>320</v>
      </c>
    </row>
    <row r="204" spans="1:1" ht="15" customHeight="1" thickBot="1" x14ac:dyDescent="0.3">
      <c r="A204" s="7" t="s">
        <v>321</v>
      </c>
    </row>
    <row r="205" spans="1:1" ht="15" customHeight="1" thickBot="1" x14ac:dyDescent="0.3">
      <c r="A205" s="6" t="s">
        <v>322</v>
      </c>
    </row>
    <row r="206" spans="1:1" ht="15" customHeight="1" thickBot="1" x14ac:dyDescent="0.3">
      <c r="A206" s="7" t="s">
        <v>323</v>
      </c>
    </row>
    <row r="207" spans="1:1" ht="15" customHeight="1" thickBot="1" x14ac:dyDescent="0.3">
      <c r="A207" s="6" t="s">
        <v>324</v>
      </c>
    </row>
    <row r="208" spans="1:1" ht="15" customHeight="1" thickBot="1" x14ac:dyDescent="0.3">
      <c r="A208" s="7" t="s">
        <v>325</v>
      </c>
    </row>
    <row r="209" spans="1:1" ht="15" customHeight="1" thickBot="1" x14ac:dyDescent="0.3">
      <c r="A209" s="6" t="s">
        <v>326</v>
      </c>
    </row>
    <row r="210" spans="1:1" ht="24.6" customHeight="1" thickBot="1" x14ac:dyDescent="0.3">
      <c r="A210" s="7" t="s">
        <v>327</v>
      </c>
    </row>
    <row r="211" spans="1:1" ht="15" customHeight="1" thickBot="1" x14ac:dyDescent="0.3">
      <c r="A211" s="6" t="s">
        <v>328</v>
      </c>
    </row>
    <row r="212" spans="1:1" ht="15" customHeight="1" thickBot="1" x14ac:dyDescent="0.3">
      <c r="A212" s="7" t="s">
        <v>329</v>
      </c>
    </row>
    <row r="213" spans="1:1" ht="15" customHeight="1" thickBot="1" x14ac:dyDescent="0.3">
      <c r="A213" s="6" t="s">
        <v>330</v>
      </c>
    </row>
    <row r="214" spans="1:1" ht="15" customHeight="1" thickBot="1" x14ac:dyDescent="0.3">
      <c r="A214" s="7" t="s">
        <v>331</v>
      </c>
    </row>
    <row r="215" spans="1:1" ht="15" customHeight="1" thickBot="1" x14ac:dyDescent="0.3">
      <c r="A215" s="6" t="s">
        <v>332</v>
      </c>
    </row>
    <row r="216" spans="1:1" ht="15" customHeight="1" thickBot="1" x14ac:dyDescent="0.3">
      <c r="A216" s="7" t="s">
        <v>333</v>
      </c>
    </row>
    <row r="217" spans="1:1" ht="24.6" customHeight="1" thickBot="1" x14ac:dyDescent="0.3">
      <c r="A217" s="6" t="s">
        <v>334</v>
      </c>
    </row>
    <row r="218" spans="1:1" ht="15" customHeight="1" thickBot="1" x14ac:dyDescent="0.3">
      <c r="A218" s="7" t="s">
        <v>335</v>
      </c>
    </row>
    <row r="219" spans="1:1" ht="15" customHeight="1" thickBot="1" x14ac:dyDescent="0.3">
      <c r="A219" s="6" t="s">
        <v>336</v>
      </c>
    </row>
    <row r="220" spans="1:1" ht="15" customHeight="1" thickBot="1" x14ac:dyDescent="0.3">
      <c r="A220" s="7" t="s">
        <v>337</v>
      </c>
    </row>
    <row r="221" spans="1:1" ht="15" customHeight="1" thickBot="1" x14ac:dyDescent="0.3">
      <c r="A221" s="6" t="s">
        <v>338</v>
      </c>
    </row>
    <row r="222" spans="1:1" ht="15" customHeight="1" thickBot="1" x14ac:dyDescent="0.3">
      <c r="A222" s="7" t="s">
        <v>339</v>
      </c>
    </row>
    <row r="223" spans="1:1" ht="15" customHeight="1" thickBot="1" x14ac:dyDescent="0.3">
      <c r="A223" s="6" t="s">
        <v>340</v>
      </c>
    </row>
    <row r="224" spans="1:1" ht="15" customHeight="1" thickBot="1" x14ac:dyDescent="0.3">
      <c r="A224" s="7" t="s">
        <v>341</v>
      </c>
    </row>
    <row r="225" spans="1:1" ht="15" customHeight="1" thickBot="1" x14ac:dyDescent="0.3">
      <c r="A225" s="6" t="s">
        <v>342</v>
      </c>
    </row>
    <row r="226" spans="1:1" ht="15" customHeight="1" thickBot="1" x14ac:dyDescent="0.3">
      <c r="A226" s="7" t="s">
        <v>343</v>
      </c>
    </row>
    <row r="227" spans="1:1" ht="15" customHeight="1" thickBot="1" x14ac:dyDescent="0.3">
      <c r="A227" s="6" t="s">
        <v>344</v>
      </c>
    </row>
    <row r="228" spans="1:1" ht="15" customHeight="1" thickBot="1" x14ac:dyDescent="0.3">
      <c r="A228" s="7" t="s">
        <v>345</v>
      </c>
    </row>
    <row r="229" spans="1:1" ht="15" customHeight="1" thickBot="1" x14ac:dyDescent="0.3">
      <c r="A229" s="6" t="s">
        <v>346</v>
      </c>
    </row>
    <row r="230" spans="1:1" ht="15" customHeight="1" thickBot="1" x14ac:dyDescent="0.3">
      <c r="A230" s="7" t="s">
        <v>347</v>
      </c>
    </row>
    <row r="231" spans="1:1" ht="15" customHeight="1" thickBot="1" x14ac:dyDescent="0.3">
      <c r="A231" s="6" t="s">
        <v>348</v>
      </c>
    </row>
    <row r="232" spans="1:1" ht="15" customHeight="1" thickBot="1" x14ac:dyDescent="0.3">
      <c r="A232" s="7" t="s">
        <v>349</v>
      </c>
    </row>
    <row r="233" spans="1:1" ht="15" customHeight="1" thickBot="1" x14ac:dyDescent="0.3">
      <c r="A233" s="6" t="s">
        <v>350</v>
      </c>
    </row>
    <row r="234" spans="1:1" ht="15" customHeight="1" thickBot="1" x14ac:dyDescent="0.3">
      <c r="A234" s="7" t="s">
        <v>351</v>
      </c>
    </row>
    <row r="235" spans="1:1" ht="15" customHeight="1" thickBot="1" x14ac:dyDescent="0.3">
      <c r="A235" s="6" t="s">
        <v>352</v>
      </c>
    </row>
    <row r="236" spans="1:1" ht="24.6" customHeight="1" thickBot="1" x14ac:dyDescent="0.3">
      <c r="A236" s="7" t="s">
        <v>353</v>
      </c>
    </row>
    <row r="237" spans="1:1" ht="15" customHeight="1" thickBot="1" x14ac:dyDescent="0.3">
      <c r="A237" s="6" t="s">
        <v>354</v>
      </c>
    </row>
    <row r="238" spans="1:1" ht="24.6" customHeight="1" thickBot="1" x14ac:dyDescent="0.3">
      <c r="A238" s="7" t="s">
        <v>355</v>
      </c>
    </row>
    <row r="239" spans="1:1" ht="15" customHeight="1" thickBot="1" x14ac:dyDescent="0.3">
      <c r="A239" s="6" t="s">
        <v>356</v>
      </c>
    </row>
    <row r="240" spans="1:1" ht="15" customHeight="1" thickBot="1" x14ac:dyDescent="0.3">
      <c r="A240" s="7" t="s">
        <v>357</v>
      </c>
    </row>
    <row r="241" spans="1:1" ht="15" customHeight="1" thickBot="1" x14ac:dyDescent="0.3">
      <c r="A241" s="6" t="s">
        <v>358</v>
      </c>
    </row>
    <row r="242" spans="1:1" ht="15" customHeight="1" thickBot="1" x14ac:dyDescent="0.3">
      <c r="A242" s="7" t="s">
        <v>359</v>
      </c>
    </row>
    <row r="243" spans="1:1" ht="15" customHeight="1" thickBot="1" x14ac:dyDescent="0.3">
      <c r="A243" s="6" t="s">
        <v>360</v>
      </c>
    </row>
    <row r="244" spans="1:1" ht="24.6" customHeight="1" thickBot="1" x14ac:dyDescent="0.3">
      <c r="A244" s="7" t="s">
        <v>361</v>
      </c>
    </row>
    <row r="245" spans="1:1" ht="15" customHeight="1" thickBot="1" x14ac:dyDescent="0.3">
      <c r="A245" s="6" t="s">
        <v>362</v>
      </c>
    </row>
    <row r="246" spans="1:1" ht="15" customHeight="1" thickBot="1" x14ac:dyDescent="0.3">
      <c r="A246" s="7" t="s">
        <v>363</v>
      </c>
    </row>
    <row r="247" spans="1:1" ht="15" customHeight="1" thickBot="1" x14ac:dyDescent="0.3">
      <c r="A247" s="6" t="s">
        <v>364</v>
      </c>
    </row>
    <row r="248" spans="1:1" ht="15" customHeight="1" thickBot="1" x14ac:dyDescent="0.3">
      <c r="A248" s="7" t="s">
        <v>365</v>
      </c>
    </row>
    <row r="249" spans="1:1" ht="15" customHeight="1" thickBot="1" x14ac:dyDescent="0.3">
      <c r="A249" s="6" t="s">
        <v>366</v>
      </c>
    </row>
    <row r="250" spans="1:1" x14ac:dyDescent="0.25">
      <c r="A250" s="7" t="s">
        <v>367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23">
    <tabColor theme="3" tint="0.499984740745262"/>
  </sheetPr>
  <dimension ref="A1:A7"/>
  <sheetViews>
    <sheetView workbookViewId="0"/>
  </sheetViews>
  <sheetFormatPr defaultColWidth="8.85546875" defaultRowHeight="15" x14ac:dyDescent="0.25"/>
  <sheetData>
    <row r="1" spans="1:1" x14ac:dyDescent="0.25">
      <c r="A1" s="2" t="s">
        <v>368</v>
      </c>
    </row>
    <row r="2" spans="1:1" x14ac:dyDescent="0.25">
      <c r="A2" s="2" t="s">
        <v>369</v>
      </c>
    </row>
    <row r="3" spans="1:1" x14ac:dyDescent="0.25">
      <c r="A3" s="2" t="s">
        <v>370</v>
      </c>
    </row>
    <row r="4" spans="1:1" x14ac:dyDescent="0.25">
      <c r="A4" s="2" t="s">
        <v>371</v>
      </c>
    </row>
    <row r="5" spans="1:1" x14ac:dyDescent="0.25">
      <c r="A5" s="2" t="s">
        <v>372</v>
      </c>
    </row>
    <row r="6" spans="1:1" x14ac:dyDescent="0.25">
      <c r="A6" s="2" t="s">
        <v>373</v>
      </c>
    </row>
    <row r="7" spans="1:1" x14ac:dyDescent="0.25">
      <c r="A7" s="2" t="s">
        <v>374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21">
    <tabColor theme="3" tint="0.499984740745262"/>
  </sheetPr>
  <dimension ref="A1:A10"/>
  <sheetViews>
    <sheetView workbookViewId="0"/>
  </sheetViews>
  <sheetFormatPr defaultColWidth="8.85546875" defaultRowHeight="15" x14ac:dyDescent="0.25"/>
  <cols>
    <col min="1" max="1" width="12.42578125" customWidth="1"/>
  </cols>
  <sheetData>
    <row r="1" spans="1:1" x14ac:dyDescent="0.25">
      <c r="A1" s="29" t="s">
        <v>375</v>
      </c>
    </row>
    <row r="2" spans="1:1" x14ac:dyDescent="0.25">
      <c r="A2" s="2" t="s">
        <v>376</v>
      </c>
    </row>
    <row r="3" spans="1:1" x14ac:dyDescent="0.25">
      <c r="A3" s="2" t="s">
        <v>377</v>
      </c>
    </row>
    <row r="4" spans="1:1" x14ac:dyDescent="0.25">
      <c r="A4" s="2" t="s">
        <v>378</v>
      </c>
    </row>
    <row r="5" spans="1:1" x14ac:dyDescent="0.25">
      <c r="A5" s="2" t="s">
        <v>379</v>
      </c>
    </row>
    <row r="6" spans="1:1" x14ac:dyDescent="0.25">
      <c r="A6" s="2" t="s">
        <v>380</v>
      </c>
    </row>
    <row r="7" spans="1:1" x14ac:dyDescent="0.25">
      <c r="A7" s="2" t="s">
        <v>381</v>
      </c>
    </row>
    <row r="8" spans="1:1" x14ac:dyDescent="0.25">
      <c r="A8" s="2" t="s">
        <v>382</v>
      </c>
    </row>
    <row r="9" spans="1:1" x14ac:dyDescent="0.25">
      <c r="A9" s="2" t="s">
        <v>383</v>
      </c>
    </row>
    <row r="10" spans="1:1" x14ac:dyDescent="0.25">
      <c r="A10" s="2" t="s">
        <v>384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3" tint="0.499984740745262"/>
    <pageSetUpPr fitToPage="1"/>
  </sheetPr>
  <dimension ref="A1:U43"/>
  <sheetViews>
    <sheetView showGridLines="0" view="pageBreakPreview" zoomScale="91" zoomScaleNormal="100" zoomScaleSheetLayoutView="91" workbookViewId="0">
      <selection activeCell="M6" sqref="M6"/>
    </sheetView>
  </sheetViews>
  <sheetFormatPr defaultColWidth="8.85546875" defaultRowHeight="12" x14ac:dyDescent="0.2"/>
  <cols>
    <col min="1" max="1" width="0.5703125" style="2" customWidth="1"/>
    <col min="2" max="2" width="32.42578125" style="2" customWidth="1"/>
    <col min="3" max="3" width="24.42578125" style="2" customWidth="1"/>
    <col min="4" max="4" width="31.140625" style="2" customWidth="1"/>
    <col min="5" max="5" width="53.140625" style="2" customWidth="1"/>
    <col min="6" max="6" width="24.85546875" style="2" customWidth="1"/>
    <col min="7" max="7" width="32" style="2" customWidth="1"/>
    <col min="8" max="8" width="77.42578125" style="2" customWidth="1"/>
    <col min="9" max="10" width="17.85546875" style="2" customWidth="1"/>
    <col min="11" max="11" width="22" style="2" customWidth="1"/>
    <col min="12" max="12" width="7.42578125" style="2" customWidth="1"/>
    <col min="13" max="13" width="139" style="2" customWidth="1"/>
    <col min="14" max="14" width="50" style="2" customWidth="1"/>
    <col min="15" max="16384" width="8.85546875" style="2"/>
  </cols>
  <sheetData>
    <row r="1" spans="1:11" ht="14.45" customHeight="1" x14ac:dyDescent="0.2">
      <c r="A1" s="16"/>
      <c r="B1" s="332" t="s">
        <v>385</v>
      </c>
      <c r="C1" s="333"/>
      <c r="D1" s="333"/>
      <c r="E1" s="333"/>
      <c r="F1" s="333"/>
      <c r="G1" s="333"/>
      <c r="H1" s="333"/>
      <c r="I1" s="333"/>
    </row>
    <row r="2" spans="1:11" x14ac:dyDescent="0.2">
      <c r="A2" s="16"/>
      <c r="B2" s="333"/>
      <c r="C2" s="333"/>
      <c r="D2" s="333"/>
      <c r="E2" s="333"/>
      <c r="F2" s="333"/>
      <c r="G2" s="333"/>
      <c r="H2" s="333"/>
      <c r="I2" s="333"/>
    </row>
    <row r="3" spans="1:11" x14ac:dyDescent="0.2">
      <c r="A3" s="16"/>
      <c r="B3" s="150" t="s">
        <v>386</v>
      </c>
      <c r="C3" s="194"/>
      <c r="D3" s="194"/>
      <c r="E3" s="194"/>
      <c r="F3" s="194"/>
      <c r="G3" s="194"/>
      <c r="H3" s="194"/>
      <c r="I3" s="194"/>
    </row>
    <row r="4" spans="1:11" x14ac:dyDescent="0.2">
      <c r="A4" s="16"/>
      <c r="B4" s="121"/>
      <c r="C4" s="121"/>
      <c r="D4" s="121"/>
      <c r="E4" s="121"/>
      <c r="F4" s="121"/>
      <c r="G4" s="121"/>
      <c r="H4" s="121"/>
      <c r="I4" s="121"/>
    </row>
    <row r="5" spans="1:11" x14ac:dyDescent="0.2">
      <c r="A5" s="16"/>
      <c r="B5" s="152" t="s">
        <v>387</v>
      </c>
      <c r="C5" s="310"/>
      <c r="D5" s="310"/>
      <c r="E5" s="310"/>
      <c r="F5" s="310"/>
      <c r="G5" s="310"/>
      <c r="H5" s="310"/>
      <c r="I5" s="310"/>
      <c r="J5" s="311"/>
      <c r="K5" s="312"/>
    </row>
    <row r="6" spans="1:11" ht="24" x14ac:dyDescent="0.2">
      <c r="A6" s="16"/>
      <c r="B6" s="313" t="s">
        <v>388</v>
      </c>
      <c r="C6" s="313" t="s">
        <v>389</v>
      </c>
      <c r="D6" s="313" t="s">
        <v>390</v>
      </c>
      <c r="E6" s="313" t="s">
        <v>391</v>
      </c>
      <c r="F6" s="313" t="s">
        <v>392</v>
      </c>
      <c r="G6" s="313" t="s">
        <v>393</v>
      </c>
      <c r="H6" s="313" t="s">
        <v>394</v>
      </c>
      <c r="I6" s="313" t="s">
        <v>395</v>
      </c>
      <c r="J6" s="313" t="s">
        <v>396</v>
      </c>
      <c r="K6" s="312"/>
    </row>
    <row r="7" spans="1:11" ht="73.5" customHeight="1" x14ac:dyDescent="0.2">
      <c r="A7" s="16"/>
      <c r="B7" s="314" t="s">
        <v>397</v>
      </c>
      <c r="C7" s="315" t="s">
        <v>398</v>
      </c>
      <c r="D7" s="315"/>
      <c r="E7" s="315"/>
      <c r="F7" s="315"/>
      <c r="G7" s="315"/>
      <c r="H7" s="315"/>
      <c r="I7" s="316"/>
      <c r="J7" s="315"/>
      <c r="K7" s="312"/>
    </row>
    <row r="8" spans="1:11" ht="268.5" customHeight="1" x14ac:dyDescent="0.2">
      <c r="A8" s="16"/>
      <c r="B8" s="317"/>
      <c r="C8" s="315" t="s">
        <v>399</v>
      </c>
      <c r="D8" s="315" t="s">
        <v>400</v>
      </c>
      <c r="E8" s="315" t="s">
        <v>401</v>
      </c>
      <c r="F8" s="315" t="s">
        <v>402</v>
      </c>
      <c r="G8" s="315" t="s">
        <v>403</v>
      </c>
      <c r="H8" s="315" t="s">
        <v>404</v>
      </c>
      <c r="I8" s="316">
        <v>0.4</v>
      </c>
      <c r="J8" s="315" t="s">
        <v>102</v>
      </c>
      <c r="K8" s="312"/>
    </row>
    <row r="9" spans="1:11" ht="57.75" customHeight="1" x14ac:dyDescent="0.2">
      <c r="A9" s="16"/>
      <c r="B9" s="317"/>
      <c r="C9" s="315" t="s">
        <v>405</v>
      </c>
      <c r="D9" s="315"/>
      <c r="E9" s="315"/>
      <c r="F9" s="315"/>
      <c r="G9" s="315"/>
      <c r="H9" s="315"/>
      <c r="I9" s="316"/>
      <c r="J9" s="315"/>
      <c r="K9" s="312"/>
    </row>
    <row r="10" spans="1:11" ht="324" customHeight="1" x14ac:dyDescent="0.2">
      <c r="A10" s="16"/>
      <c r="B10" s="317"/>
      <c r="C10" s="315" t="s">
        <v>406</v>
      </c>
      <c r="D10" s="315" t="s">
        <v>407</v>
      </c>
      <c r="E10" s="315" t="s">
        <v>408</v>
      </c>
      <c r="F10" s="315" t="s">
        <v>409</v>
      </c>
      <c r="G10" s="315" t="s">
        <v>410</v>
      </c>
      <c r="H10" s="315" t="s">
        <v>411</v>
      </c>
      <c r="I10" s="316">
        <v>0.31</v>
      </c>
      <c r="J10" s="315" t="s">
        <v>102</v>
      </c>
      <c r="K10" s="312"/>
    </row>
    <row r="11" spans="1:11" ht="270.75" customHeight="1" x14ac:dyDescent="0.2">
      <c r="A11" s="16"/>
      <c r="B11" s="317"/>
      <c r="C11" s="315" t="s">
        <v>412</v>
      </c>
      <c r="D11" s="315" t="s">
        <v>413</v>
      </c>
      <c r="E11" s="315" t="s">
        <v>414</v>
      </c>
      <c r="F11" s="315" t="s">
        <v>415</v>
      </c>
      <c r="G11" s="315" t="s">
        <v>416</v>
      </c>
      <c r="H11" s="315" t="s">
        <v>417</v>
      </c>
      <c r="I11" s="316">
        <v>0.61</v>
      </c>
      <c r="J11" s="315" t="s">
        <v>103</v>
      </c>
      <c r="K11" s="312"/>
    </row>
    <row r="12" spans="1:11" ht="63" customHeight="1" x14ac:dyDescent="0.2">
      <c r="A12" s="16"/>
      <c r="B12" s="317"/>
      <c r="C12" s="315" t="s">
        <v>418</v>
      </c>
      <c r="D12" s="315"/>
      <c r="E12" s="315"/>
      <c r="F12" s="315"/>
      <c r="G12" s="315"/>
      <c r="H12" s="315"/>
      <c r="I12" s="316"/>
      <c r="J12" s="315"/>
      <c r="K12" s="312"/>
    </row>
    <row r="13" spans="1:11" ht="337.5" customHeight="1" x14ac:dyDescent="0.2">
      <c r="A13" s="16"/>
      <c r="B13" s="317"/>
      <c r="C13" s="315" t="s">
        <v>419</v>
      </c>
      <c r="D13" s="315" t="s">
        <v>420</v>
      </c>
      <c r="E13" s="315" t="s">
        <v>421</v>
      </c>
      <c r="F13" s="315" t="s">
        <v>422</v>
      </c>
      <c r="G13" s="315" t="s">
        <v>423</v>
      </c>
      <c r="H13" s="315" t="s">
        <v>883</v>
      </c>
      <c r="I13" s="316">
        <v>0.16</v>
      </c>
      <c r="J13" s="315" t="s">
        <v>101</v>
      </c>
      <c r="K13" s="312"/>
    </row>
    <row r="14" spans="1:11" ht="111.75" customHeight="1" x14ac:dyDescent="0.2">
      <c r="A14" s="16"/>
      <c r="B14" s="317"/>
      <c r="C14" s="315" t="s">
        <v>424</v>
      </c>
      <c r="D14" s="315" t="s">
        <v>425</v>
      </c>
      <c r="E14" s="315" t="s">
        <v>426</v>
      </c>
      <c r="F14" s="315" t="s">
        <v>427</v>
      </c>
      <c r="G14" s="315" t="s">
        <v>428</v>
      </c>
      <c r="H14" s="315" t="s">
        <v>429</v>
      </c>
      <c r="I14" s="316">
        <v>0.14000000000000001</v>
      </c>
      <c r="J14" s="315" t="s">
        <v>101</v>
      </c>
      <c r="K14" s="312"/>
    </row>
    <row r="15" spans="1:11" ht="75" customHeight="1" x14ac:dyDescent="0.2">
      <c r="A15" s="16"/>
      <c r="B15" s="317"/>
      <c r="C15" s="315" t="s">
        <v>430</v>
      </c>
      <c r="D15" s="315" t="s">
        <v>431</v>
      </c>
      <c r="E15" s="315" t="s">
        <v>432</v>
      </c>
      <c r="F15" s="315" t="s">
        <v>433</v>
      </c>
      <c r="G15" s="315" t="s">
        <v>434</v>
      </c>
      <c r="H15" s="315" t="s">
        <v>435</v>
      </c>
      <c r="I15" s="318">
        <v>0.1</v>
      </c>
      <c r="J15" s="315" t="s">
        <v>103</v>
      </c>
      <c r="K15" s="319"/>
    </row>
    <row r="16" spans="1:11" ht="36.75" customHeight="1" x14ac:dyDescent="0.2">
      <c r="A16" s="16"/>
      <c r="B16" s="317"/>
      <c r="C16" s="315" t="s">
        <v>436</v>
      </c>
      <c r="D16" s="315"/>
      <c r="E16" s="315"/>
      <c r="F16" s="315"/>
      <c r="G16" s="315"/>
      <c r="H16" s="315"/>
      <c r="I16" s="316"/>
      <c r="J16" s="315"/>
      <c r="K16" s="312"/>
    </row>
    <row r="17" spans="1:11" ht="261.75" customHeight="1" x14ac:dyDescent="0.2">
      <c r="A17" s="16"/>
      <c r="B17" s="320"/>
      <c r="C17" s="321" t="s">
        <v>437</v>
      </c>
      <c r="D17" s="321" t="s">
        <v>438</v>
      </c>
      <c r="E17" s="321" t="s">
        <v>439</v>
      </c>
      <c r="F17" s="321" t="s">
        <v>440</v>
      </c>
      <c r="G17" s="315" t="s">
        <v>441</v>
      </c>
      <c r="H17" s="315" t="s">
        <v>442</v>
      </c>
      <c r="I17" s="316">
        <v>0.63</v>
      </c>
      <c r="J17" s="315" t="s">
        <v>103</v>
      </c>
      <c r="K17" s="322"/>
    </row>
    <row r="18" spans="1:11" ht="192.75" customHeight="1" x14ac:dyDescent="0.2">
      <c r="A18" s="16"/>
      <c r="B18" s="318"/>
      <c r="C18" s="323" t="s">
        <v>443</v>
      </c>
      <c r="D18" s="318" t="s">
        <v>444</v>
      </c>
      <c r="E18" s="321" t="s">
        <v>439</v>
      </c>
      <c r="F18" s="318"/>
      <c r="G18" s="315" t="s">
        <v>445</v>
      </c>
      <c r="H18" s="315" t="s">
        <v>446</v>
      </c>
      <c r="I18" s="316">
        <v>0.56999999999999995</v>
      </c>
      <c r="J18" s="315" t="s">
        <v>103</v>
      </c>
      <c r="K18" s="322"/>
    </row>
    <row r="19" spans="1:11" ht="17.100000000000001" customHeight="1" x14ac:dyDescent="0.2">
      <c r="A19" s="16"/>
      <c r="B19" s="127"/>
      <c r="C19" s="122"/>
      <c r="D19" s="123"/>
      <c r="E19" s="123"/>
      <c r="F19" s="124"/>
      <c r="G19" s="123"/>
      <c r="H19" s="123"/>
      <c r="I19" s="123"/>
      <c r="J19" s="312"/>
    </row>
    <row r="20" spans="1:11" ht="99.95" customHeight="1" x14ac:dyDescent="0.2">
      <c r="A20" s="16"/>
      <c r="B20" s="313" t="s">
        <v>447</v>
      </c>
      <c r="C20" s="324" t="s">
        <v>448</v>
      </c>
      <c r="D20" s="313" t="s">
        <v>449</v>
      </c>
      <c r="E20" s="123"/>
      <c r="F20" s="124"/>
      <c r="G20" s="123"/>
      <c r="H20" s="123"/>
      <c r="I20" s="123"/>
      <c r="J20" s="312"/>
    </row>
    <row r="21" spans="1:11" ht="17.100000000000001" customHeight="1" x14ac:dyDescent="0.2">
      <c r="A21" s="16"/>
      <c r="B21" s="325">
        <f>IFERROR(AVERAGE(I7:I18),"")</f>
        <v>0.36499999999999994</v>
      </c>
      <c r="C21" s="125">
        <f ca="1">IF(OR('1. Basic project data'!E16="",'1. Basic project data'!E18=""),"",(TODAY()-'1. Basic project data'!E16)/('1. Basic project data'!E18-'1. Basic project data'!E16))</f>
        <v>0.90205479452054793</v>
      </c>
      <c r="D21" s="126">
        <f>IF('1. Basic project data'!E23=0,"",'1. Basic project data'!E24/'1. Basic project data'!E23)</f>
        <v>0.58865947952140663</v>
      </c>
      <c r="E21" s="123"/>
      <c r="F21" s="124"/>
      <c r="G21" s="123"/>
      <c r="H21" s="123"/>
      <c r="I21" s="123"/>
      <c r="J21" s="312"/>
      <c r="K21" s="29"/>
    </row>
    <row r="22" spans="1:11" ht="17.100000000000001" customHeight="1" x14ac:dyDescent="0.2">
      <c r="A22" s="16"/>
      <c r="B22" s="127"/>
      <c r="C22" s="122"/>
      <c r="D22" s="123"/>
      <c r="E22" s="123"/>
      <c r="F22" s="124"/>
      <c r="G22" s="123"/>
      <c r="H22" s="123"/>
      <c r="I22" s="123"/>
      <c r="J22" s="312"/>
    </row>
    <row r="23" spans="1:11" ht="17.100000000000001" customHeight="1" x14ac:dyDescent="0.2">
      <c r="A23" s="16"/>
      <c r="B23" s="127"/>
      <c r="C23" s="122"/>
      <c r="D23" s="123"/>
      <c r="E23" s="123"/>
      <c r="F23" s="124"/>
      <c r="G23" s="123"/>
      <c r="H23" s="123"/>
      <c r="I23" s="123"/>
      <c r="J23" s="312"/>
    </row>
    <row r="24" spans="1:11" ht="17.100000000000001" customHeight="1" x14ac:dyDescent="0.2">
      <c r="A24" s="16"/>
      <c r="B24" s="127"/>
      <c r="C24" s="122"/>
      <c r="D24" s="123"/>
      <c r="E24" s="123"/>
      <c r="F24" s="124"/>
      <c r="G24" s="123"/>
      <c r="H24" s="123"/>
      <c r="I24" s="123"/>
      <c r="J24" s="312"/>
    </row>
    <row r="25" spans="1:11" ht="17.100000000000001" customHeight="1" x14ac:dyDescent="0.2">
      <c r="A25" s="16"/>
      <c r="B25" s="127"/>
      <c r="C25" s="122"/>
      <c r="D25" s="123"/>
      <c r="E25" s="123"/>
      <c r="F25" s="128"/>
      <c r="G25" s="123"/>
      <c r="H25" s="123"/>
      <c r="I25" s="123"/>
      <c r="J25" s="312"/>
    </row>
    <row r="26" spans="1:11" x14ac:dyDescent="0.2">
      <c r="A26" s="16"/>
      <c r="B26" s="326"/>
      <c r="C26" s="312"/>
      <c r="D26" s="312"/>
      <c r="E26" s="312"/>
      <c r="F26" s="312"/>
      <c r="G26" s="312"/>
      <c r="H26" s="312"/>
      <c r="I26" s="312"/>
      <c r="J26" s="312"/>
    </row>
    <row r="27" spans="1:11" ht="15.75" x14ac:dyDescent="0.2">
      <c r="A27" s="16"/>
      <c r="B27" s="334" t="s">
        <v>450</v>
      </c>
      <c r="C27" s="333"/>
      <c r="D27" s="333"/>
      <c r="E27" s="333"/>
      <c r="F27" s="333"/>
      <c r="G27" s="333"/>
      <c r="H27" s="333"/>
      <c r="I27" s="333"/>
      <c r="J27" s="333"/>
    </row>
    <row r="28" spans="1:11" ht="27" customHeight="1" x14ac:dyDescent="0.2">
      <c r="A28" s="16"/>
      <c r="B28" s="151" t="s">
        <v>451</v>
      </c>
      <c r="C28" s="194"/>
      <c r="D28" s="194"/>
      <c r="E28" s="194"/>
      <c r="F28" s="194"/>
      <c r="G28" s="194"/>
      <c r="H28" s="194"/>
      <c r="I28" s="194"/>
      <c r="J28" s="194"/>
    </row>
    <row r="29" spans="1:11" x14ac:dyDescent="0.2">
      <c r="A29" s="16"/>
      <c r="B29" s="123"/>
      <c r="C29" s="123"/>
      <c r="D29" s="123"/>
      <c r="E29" s="123"/>
      <c r="F29" s="123"/>
      <c r="G29" s="123"/>
      <c r="H29" s="123"/>
      <c r="I29" s="123"/>
      <c r="J29" s="312"/>
    </row>
    <row r="30" spans="1:11" ht="34.5" customHeight="1" x14ac:dyDescent="0.2">
      <c r="A30" s="16"/>
      <c r="B30" s="328"/>
      <c r="C30" s="329" t="s">
        <v>452</v>
      </c>
      <c r="D30" s="313" t="s">
        <v>453</v>
      </c>
      <c r="E30" s="313" t="s">
        <v>110</v>
      </c>
      <c r="F30" s="313" t="s">
        <v>454</v>
      </c>
      <c r="G30" s="313" t="s">
        <v>455</v>
      </c>
      <c r="H30" s="313" t="s">
        <v>73</v>
      </c>
      <c r="I30" s="312"/>
      <c r="J30" s="312"/>
    </row>
    <row r="31" spans="1:11" ht="45" customHeight="1" x14ac:dyDescent="0.2">
      <c r="A31" s="16"/>
      <c r="B31" s="90"/>
      <c r="C31" s="335"/>
      <c r="D31" s="337" t="s">
        <v>102</v>
      </c>
      <c r="E31" s="337" t="s">
        <v>106</v>
      </c>
      <c r="F31" s="337" t="s">
        <v>106</v>
      </c>
      <c r="G31" s="337" t="s">
        <v>106</v>
      </c>
      <c r="H31" s="337" t="s">
        <v>102</v>
      </c>
      <c r="I31" s="90"/>
      <c r="J31" s="312"/>
    </row>
    <row r="32" spans="1:11" ht="250.5" customHeight="1" x14ac:dyDescent="0.2">
      <c r="A32" s="16"/>
      <c r="B32" s="90"/>
      <c r="C32" s="336" t="s">
        <v>456</v>
      </c>
      <c r="D32" s="88" t="s">
        <v>457</v>
      </c>
      <c r="E32" s="91"/>
      <c r="F32" s="88"/>
      <c r="G32" s="88"/>
      <c r="H32" s="88" t="s">
        <v>458</v>
      </c>
      <c r="I32" s="90"/>
      <c r="J32" s="312"/>
    </row>
    <row r="33" spans="1:21" x14ac:dyDescent="0.2">
      <c r="A33" s="16"/>
      <c r="B33" s="90"/>
      <c r="C33" s="90"/>
      <c r="D33" s="90"/>
      <c r="E33" s="90"/>
      <c r="F33" s="90"/>
      <c r="G33" s="90"/>
      <c r="H33" s="90"/>
      <c r="I33" s="90"/>
      <c r="J33" s="312"/>
    </row>
    <row r="34" spans="1:21" x14ac:dyDescent="0.2">
      <c r="A34" s="16"/>
      <c r="B34" s="90"/>
      <c r="C34" s="90"/>
      <c r="D34" s="90"/>
      <c r="E34" s="90"/>
      <c r="F34" s="90"/>
      <c r="G34" s="90"/>
      <c r="H34" s="90"/>
      <c r="I34" s="90"/>
      <c r="J34" s="312"/>
    </row>
    <row r="35" spans="1:21" x14ac:dyDescent="0.2">
      <c r="A35" s="16"/>
      <c r="B35" s="327" t="s">
        <v>459</v>
      </c>
      <c r="C35" s="194"/>
      <c r="D35" s="194"/>
      <c r="E35" s="194"/>
      <c r="F35" s="194"/>
      <c r="G35" s="194"/>
      <c r="H35" s="194"/>
      <c r="I35" s="194"/>
      <c r="J35" s="312"/>
    </row>
    <row r="36" spans="1:21" x14ac:dyDescent="0.2">
      <c r="A36" s="16"/>
      <c r="B36" s="90"/>
      <c r="C36" s="90"/>
      <c r="D36" s="90"/>
      <c r="E36" s="90"/>
      <c r="F36" s="90"/>
      <c r="G36" s="90"/>
      <c r="H36" s="90"/>
      <c r="I36" s="90"/>
      <c r="J36" s="312"/>
    </row>
    <row r="37" spans="1:21" x14ac:dyDescent="0.2">
      <c r="A37" s="16"/>
      <c r="B37" s="90"/>
      <c r="C37" s="90"/>
      <c r="D37" s="90"/>
      <c r="E37" s="90"/>
      <c r="F37" s="90"/>
      <c r="G37" s="90"/>
      <c r="H37" s="90"/>
      <c r="I37" s="90"/>
      <c r="J37" s="312"/>
    </row>
    <row r="38" spans="1:21" ht="45" customHeight="1" x14ac:dyDescent="0.2">
      <c r="A38" s="16"/>
      <c r="B38" s="329" t="s">
        <v>460</v>
      </c>
      <c r="C38" s="311"/>
      <c r="D38" s="329" t="s">
        <v>461</v>
      </c>
      <c r="E38" s="311"/>
      <c r="F38" s="329" t="s">
        <v>462</v>
      </c>
      <c r="G38" s="311"/>
      <c r="H38" s="329" t="s">
        <v>463</v>
      </c>
      <c r="I38" s="311"/>
      <c r="J38" s="312"/>
    </row>
    <row r="39" spans="1:21" ht="73.5" customHeight="1" x14ac:dyDescent="0.2">
      <c r="A39" s="16"/>
      <c r="B39" s="146" t="s">
        <v>399</v>
      </c>
      <c r="C39" s="311"/>
      <c r="D39" s="146" t="s">
        <v>464</v>
      </c>
      <c r="E39" s="311"/>
      <c r="F39" s="146" t="s">
        <v>465</v>
      </c>
      <c r="G39" s="311"/>
      <c r="H39" s="146" t="s">
        <v>466</v>
      </c>
      <c r="I39" s="311"/>
      <c r="J39" s="312"/>
      <c r="K39" s="29"/>
    </row>
    <row r="40" spans="1:21" ht="51.75" customHeight="1" x14ac:dyDescent="0.2">
      <c r="A40" s="16"/>
      <c r="B40" s="146" t="s">
        <v>406</v>
      </c>
      <c r="C40" s="311"/>
      <c r="D40" s="146" t="s">
        <v>467</v>
      </c>
      <c r="E40" s="311"/>
      <c r="F40" s="146" t="s">
        <v>468</v>
      </c>
      <c r="G40" s="311"/>
      <c r="H40" s="146" t="s">
        <v>469</v>
      </c>
      <c r="I40" s="311"/>
      <c r="J40" s="312"/>
      <c r="K40" s="3"/>
    </row>
    <row r="41" spans="1:21" ht="67.5" customHeight="1" x14ac:dyDescent="0.2">
      <c r="A41" s="16"/>
      <c r="B41" s="146" t="s">
        <v>419</v>
      </c>
      <c r="C41" s="311"/>
      <c r="D41" s="146" t="s">
        <v>470</v>
      </c>
      <c r="E41" s="311"/>
      <c r="F41" s="146" t="s">
        <v>471</v>
      </c>
      <c r="G41" s="311"/>
      <c r="H41" s="146" t="s">
        <v>469</v>
      </c>
      <c r="I41" s="311"/>
      <c r="J41" s="312"/>
      <c r="K41" s="148"/>
      <c r="L41" s="194"/>
      <c r="M41" s="149"/>
      <c r="N41" s="194"/>
      <c r="O41" s="194"/>
      <c r="P41" s="194"/>
      <c r="Q41" s="194"/>
      <c r="R41" s="194"/>
      <c r="S41" s="194"/>
      <c r="T41" s="194"/>
      <c r="U41" s="194"/>
    </row>
    <row r="42" spans="1:21" ht="59.25" customHeight="1" x14ac:dyDescent="0.2">
      <c r="A42" s="16"/>
      <c r="B42" s="146" t="s">
        <v>424</v>
      </c>
      <c r="C42" s="330"/>
      <c r="D42" s="146" t="s">
        <v>472</v>
      </c>
      <c r="E42" s="311"/>
      <c r="F42" s="146" t="s">
        <v>473</v>
      </c>
      <c r="G42" s="311"/>
      <c r="H42" s="146" t="s">
        <v>466</v>
      </c>
      <c r="I42" s="311"/>
      <c r="J42" s="312"/>
      <c r="K42" s="89"/>
      <c r="M42" s="16"/>
    </row>
    <row r="43" spans="1:21" ht="35.25" customHeight="1" x14ac:dyDescent="0.2">
      <c r="A43" s="16"/>
      <c r="B43" s="331" t="s">
        <v>474</v>
      </c>
      <c r="C43" s="194"/>
      <c r="D43" s="194"/>
      <c r="E43" s="194"/>
      <c r="F43" s="194"/>
      <c r="G43" s="194"/>
      <c r="H43" s="194"/>
      <c r="I43" s="194"/>
      <c r="J43" s="194"/>
      <c r="K43" s="148"/>
      <c r="L43" s="194"/>
      <c r="M43" s="149"/>
      <c r="N43" s="194"/>
      <c r="O43" s="194"/>
      <c r="P43" s="194"/>
      <c r="Q43" s="194"/>
      <c r="R43" s="194"/>
      <c r="S43" s="194"/>
      <c r="T43" s="194"/>
      <c r="U43" s="194"/>
    </row>
  </sheetData>
  <sheetProtection sheet="1" objects="1" scenarios="1" formatColumns="0" formatRows="0"/>
  <mergeCells count="34">
    <mergeCell ref="B7:B17"/>
    <mergeCell ref="K43:L43"/>
    <mergeCell ref="B40:C40"/>
    <mergeCell ref="D41:E41"/>
    <mergeCell ref="H41:I41"/>
    <mergeCell ref="B43:J43"/>
    <mergeCell ref="D40:E40"/>
    <mergeCell ref="D39:E39"/>
    <mergeCell ref="F39:G39"/>
    <mergeCell ref="H39:I39"/>
    <mergeCell ref="M41:U41"/>
    <mergeCell ref="F41:G41"/>
    <mergeCell ref="B1:I2"/>
    <mergeCell ref="B38:C38"/>
    <mergeCell ref="B3:I3"/>
    <mergeCell ref="D38:E38"/>
    <mergeCell ref="C32"/>
    <mergeCell ref="B35:I35"/>
    <mergeCell ref="B28:J28"/>
    <mergeCell ref="H38:I38"/>
    <mergeCell ref="C30:C31"/>
    <mergeCell ref="B5:J5"/>
    <mergeCell ref="B27:J27"/>
    <mergeCell ref="F38:G38"/>
    <mergeCell ref="M43:U43"/>
    <mergeCell ref="K41:L41"/>
    <mergeCell ref="D42:E42"/>
    <mergeCell ref="F42:G42"/>
    <mergeCell ref="H42:I42"/>
    <mergeCell ref="B39:C39"/>
    <mergeCell ref="F40:G40"/>
    <mergeCell ref="H40:I40"/>
    <mergeCell ref="B41:C41"/>
    <mergeCell ref="B42:C42"/>
  </mergeCells>
  <dataValidations count="1">
    <dataValidation type="list" allowBlank="1" sqref="J7:J18 D31:H31" xr:uid="{00000000-0002-0000-0600-000000000000}">
      <formula1>"Not Rated,Highly Unsatisfactory (HU),Unsatisfactory (U),Moderately Unsatisfactory (MU),Moderately Satisfactory (MS),Satisfactory (S),Highly Satisfactory (HS)"</formula1>
    </dataValidation>
  </dataValidations>
  <pageMargins left="0.25" right="0.25" top="0.75" bottom="0.75" header="0.3" footer="0.3"/>
  <pageSetup paperSize="5" scale="55" fitToHeight="0" orientation="landscape" r:id="rId1"/>
  <rowBreaks count="2" manualBreakCount="2">
    <brk id="7" min="1" max="9" man="1"/>
    <brk id="10" min="1" max="9"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4">
    <tabColor theme="3" tint="0.499984740745262"/>
  </sheetPr>
  <dimension ref="A1:M122"/>
  <sheetViews>
    <sheetView showGridLines="0" view="pageBreakPreview" zoomScaleNormal="100" zoomScaleSheetLayoutView="100" workbookViewId="0">
      <selection activeCell="P59" sqref="P59"/>
    </sheetView>
  </sheetViews>
  <sheetFormatPr defaultColWidth="8.85546875" defaultRowHeight="15" x14ac:dyDescent="0.25"/>
  <cols>
    <col min="1" max="1" width="1.42578125" customWidth="1"/>
    <col min="3" max="3" width="6.5703125" customWidth="1"/>
    <col min="5" max="5" width="21.7109375" customWidth="1"/>
    <col min="7" max="7" width="16.7109375" customWidth="1"/>
    <col min="9" max="9" width="16.140625" customWidth="1"/>
    <col min="11" max="11" width="24.85546875" customWidth="1"/>
    <col min="13" max="13" width="29" customWidth="1"/>
    <col min="16" max="16" width="16.85546875" customWidth="1"/>
  </cols>
  <sheetData>
    <row r="1" spans="1:13" ht="14.45" customHeight="1" x14ac:dyDescent="0.25">
      <c r="A1" s="2"/>
      <c r="B1" s="170" t="s">
        <v>475</v>
      </c>
      <c r="C1" s="130"/>
      <c r="D1" s="130"/>
      <c r="E1" s="130"/>
      <c r="F1" s="130"/>
      <c r="G1" s="130"/>
      <c r="H1" s="130"/>
      <c r="I1" s="130"/>
      <c r="J1" s="130"/>
      <c r="K1" s="130"/>
      <c r="L1" s="130"/>
      <c r="M1" s="130"/>
    </row>
    <row r="2" spans="1:13" ht="26.1" customHeight="1" x14ac:dyDescent="0.25">
      <c r="A2" s="2"/>
      <c r="B2" s="130"/>
      <c r="C2" s="130"/>
      <c r="D2" s="130"/>
      <c r="E2" s="130"/>
      <c r="F2" s="130"/>
      <c r="G2" s="130"/>
      <c r="H2" s="130"/>
      <c r="I2" s="130"/>
      <c r="J2" s="130"/>
      <c r="K2" s="130"/>
      <c r="L2" s="130"/>
      <c r="M2" s="130"/>
    </row>
    <row r="3" spans="1:13" x14ac:dyDescent="0.25">
      <c r="A3" s="2"/>
      <c r="B3" s="338" t="s">
        <v>476</v>
      </c>
      <c r="C3" s="339"/>
      <c r="D3" s="339"/>
      <c r="E3" s="339"/>
      <c r="F3" s="339"/>
      <c r="G3" s="339"/>
      <c r="H3" s="339"/>
      <c r="I3" s="339"/>
      <c r="J3" s="339"/>
      <c r="K3" s="339"/>
      <c r="L3" s="339"/>
      <c r="M3" s="339"/>
    </row>
    <row r="4" spans="1:13" ht="8.25" customHeight="1" x14ac:dyDescent="0.25">
      <c r="A4" s="2"/>
      <c r="B4" s="17"/>
      <c r="C4" s="17"/>
      <c r="D4" s="17"/>
      <c r="E4" s="17"/>
      <c r="F4" s="17"/>
      <c r="G4" s="17"/>
      <c r="H4" s="17"/>
      <c r="I4" s="17"/>
      <c r="J4" s="17"/>
      <c r="K4" s="17"/>
      <c r="L4" s="17"/>
      <c r="M4" s="17"/>
    </row>
    <row r="5" spans="1:13" ht="14.45" customHeight="1" x14ac:dyDescent="0.25">
      <c r="A5" s="2"/>
      <c r="B5" s="171" t="s">
        <v>477</v>
      </c>
      <c r="C5" s="157"/>
      <c r="D5" s="173" t="s">
        <v>478</v>
      </c>
      <c r="E5" s="157"/>
      <c r="F5" s="173" t="s">
        <v>479</v>
      </c>
      <c r="G5" s="161"/>
      <c r="H5" s="161"/>
      <c r="I5" s="161"/>
      <c r="J5" s="161"/>
      <c r="K5" s="157"/>
      <c r="L5" s="173" t="s">
        <v>480</v>
      </c>
      <c r="M5" s="157"/>
    </row>
    <row r="6" spans="1:13" ht="23.25" customHeight="1" x14ac:dyDescent="0.25">
      <c r="A6" s="2"/>
      <c r="B6" s="172"/>
      <c r="C6" s="138"/>
      <c r="D6" s="136"/>
      <c r="E6" s="138"/>
      <c r="F6" s="136"/>
      <c r="G6" s="137"/>
      <c r="H6" s="137"/>
      <c r="I6" s="137"/>
      <c r="J6" s="137"/>
      <c r="K6" s="138"/>
      <c r="L6" s="136"/>
      <c r="M6" s="138"/>
    </row>
    <row r="7" spans="1:13" ht="17.100000000000001" customHeight="1" x14ac:dyDescent="0.25">
      <c r="A7" s="2"/>
      <c r="B7" s="191" t="s">
        <v>481</v>
      </c>
      <c r="C7" s="192"/>
      <c r="D7" s="192"/>
      <c r="E7" s="192"/>
      <c r="F7" s="192"/>
      <c r="G7" s="192"/>
      <c r="H7" s="192"/>
      <c r="I7" s="192"/>
      <c r="J7" s="192"/>
      <c r="K7" s="192"/>
      <c r="L7" s="192"/>
      <c r="M7" s="182"/>
    </row>
    <row r="8" spans="1:13" ht="47.45" customHeight="1" x14ac:dyDescent="0.25">
      <c r="A8" s="2"/>
      <c r="B8" s="159" t="s">
        <v>482</v>
      </c>
      <c r="C8" s="155"/>
      <c r="D8" s="174" t="s">
        <v>483</v>
      </c>
      <c r="E8" s="155"/>
      <c r="F8" s="159" t="s">
        <v>484</v>
      </c>
      <c r="G8" s="130"/>
      <c r="H8" s="130"/>
      <c r="I8" s="130"/>
      <c r="J8" s="130"/>
      <c r="K8" s="155"/>
      <c r="L8" s="159" t="s">
        <v>485</v>
      </c>
      <c r="M8" s="155"/>
    </row>
    <row r="9" spans="1:13" ht="47.45" customHeight="1" x14ac:dyDescent="0.25">
      <c r="A9" s="2"/>
      <c r="B9" s="154"/>
      <c r="C9" s="155"/>
      <c r="D9" s="154"/>
      <c r="E9" s="155"/>
      <c r="F9" s="154"/>
      <c r="G9" s="130"/>
      <c r="H9" s="130"/>
      <c r="I9" s="130"/>
      <c r="J9" s="130"/>
      <c r="K9" s="155"/>
      <c r="L9" s="154"/>
      <c r="M9" s="155"/>
    </row>
    <row r="10" spans="1:13" ht="47.45" customHeight="1" x14ac:dyDescent="0.25">
      <c r="A10" s="2"/>
      <c r="B10" s="154"/>
      <c r="C10" s="155"/>
      <c r="D10" s="154"/>
      <c r="E10" s="155"/>
      <c r="F10" s="154"/>
      <c r="G10" s="130"/>
      <c r="H10" s="130"/>
      <c r="I10" s="130"/>
      <c r="J10" s="130"/>
      <c r="K10" s="155"/>
      <c r="L10" s="154"/>
      <c r="M10" s="155"/>
    </row>
    <row r="11" spans="1:13" ht="137.44999999999999" customHeight="1" x14ac:dyDescent="0.25">
      <c r="A11" s="2"/>
      <c r="B11" s="136"/>
      <c r="C11" s="138"/>
      <c r="D11" s="136"/>
      <c r="E11" s="138"/>
      <c r="F11" s="136"/>
      <c r="G11" s="137"/>
      <c r="H11" s="137"/>
      <c r="I11" s="137"/>
      <c r="J11" s="137"/>
      <c r="K11" s="138"/>
      <c r="L11" s="136"/>
      <c r="M11" s="138"/>
    </row>
    <row r="12" spans="1:13" ht="32.450000000000003" customHeight="1" x14ac:dyDescent="0.25">
      <c r="A12" s="2"/>
      <c r="B12" s="133" t="s">
        <v>486</v>
      </c>
      <c r="C12" s="135"/>
      <c r="D12" s="141" t="s">
        <v>487</v>
      </c>
      <c r="E12" s="135"/>
      <c r="F12" s="133" t="s">
        <v>488</v>
      </c>
      <c r="G12" s="134"/>
      <c r="H12" s="134"/>
      <c r="I12" s="134"/>
      <c r="J12" s="134"/>
      <c r="K12" s="135"/>
      <c r="L12" s="133" t="s">
        <v>489</v>
      </c>
      <c r="M12" s="135"/>
    </row>
    <row r="13" spans="1:13" ht="32.450000000000003" customHeight="1" x14ac:dyDescent="0.25">
      <c r="A13" s="2"/>
      <c r="B13" s="154"/>
      <c r="C13" s="155"/>
      <c r="D13" s="154"/>
      <c r="E13" s="155"/>
      <c r="F13" s="154"/>
      <c r="G13" s="130"/>
      <c r="H13" s="130"/>
      <c r="I13" s="130"/>
      <c r="J13" s="130"/>
      <c r="K13" s="155"/>
      <c r="L13" s="154"/>
      <c r="M13" s="155"/>
    </row>
    <row r="14" spans="1:13" ht="32.450000000000003" customHeight="1" x14ac:dyDescent="0.25">
      <c r="A14" s="2"/>
      <c r="B14" s="154"/>
      <c r="C14" s="155"/>
      <c r="D14" s="154"/>
      <c r="E14" s="155"/>
      <c r="F14" s="154"/>
      <c r="G14" s="130"/>
      <c r="H14" s="130"/>
      <c r="I14" s="130"/>
      <c r="J14" s="130"/>
      <c r="K14" s="155"/>
      <c r="L14" s="154"/>
      <c r="M14" s="155"/>
    </row>
    <row r="15" spans="1:13" ht="15" customHeight="1" x14ac:dyDescent="0.25">
      <c r="A15" s="2"/>
      <c r="B15" s="177" t="s">
        <v>490</v>
      </c>
      <c r="C15" s="153"/>
      <c r="D15" s="153"/>
      <c r="E15" s="153"/>
      <c r="F15" s="153"/>
      <c r="G15" s="153"/>
      <c r="H15" s="153"/>
      <c r="I15" s="153"/>
      <c r="J15" s="153"/>
      <c r="K15" s="153"/>
      <c r="L15" s="153"/>
      <c r="M15" s="147"/>
    </row>
    <row r="16" spans="1:13" ht="105" customHeight="1" x14ac:dyDescent="0.25">
      <c r="A16" s="2"/>
      <c r="B16" s="159" t="s">
        <v>491</v>
      </c>
      <c r="C16" s="155"/>
      <c r="D16" s="174" t="s">
        <v>492</v>
      </c>
      <c r="E16" s="155"/>
      <c r="F16" s="159" t="s">
        <v>493</v>
      </c>
      <c r="G16" s="130"/>
      <c r="H16" s="130"/>
      <c r="I16" s="130"/>
      <c r="J16" s="130"/>
      <c r="K16" s="155"/>
      <c r="L16" s="159" t="s">
        <v>494</v>
      </c>
      <c r="M16" s="155"/>
    </row>
    <row r="17" spans="1:13" ht="105" customHeight="1" x14ac:dyDescent="0.25">
      <c r="A17" s="2"/>
      <c r="B17" s="154"/>
      <c r="C17" s="155"/>
      <c r="D17" s="154"/>
      <c r="E17" s="155"/>
      <c r="F17" s="154"/>
      <c r="G17" s="130"/>
      <c r="H17" s="130"/>
      <c r="I17" s="130"/>
      <c r="J17" s="130"/>
      <c r="K17" s="155"/>
      <c r="L17" s="154"/>
      <c r="M17" s="155"/>
    </row>
    <row r="18" spans="1:13" ht="105" customHeight="1" x14ac:dyDescent="0.25">
      <c r="A18" s="2"/>
      <c r="B18" s="154"/>
      <c r="C18" s="155"/>
      <c r="D18" s="154"/>
      <c r="E18" s="155"/>
      <c r="F18" s="154"/>
      <c r="G18" s="130"/>
      <c r="H18" s="130"/>
      <c r="I18" s="130"/>
      <c r="J18" s="130"/>
      <c r="K18" s="155"/>
      <c r="L18" s="154"/>
      <c r="M18" s="155"/>
    </row>
    <row r="19" spans="1:13" ht="81.75" customHeight="1" x14ac:dyDescent="0.25">
      <c r="A19" s="2"/>
      <c r="B19" s="136"/>
      <c r="C19" s="138"/>
      <c r="D19" s="136"/>
      <c r="E19" s="138"/>
      <c r="F19" s="136"/>
      <c r="G19" s="137"/>
      <c r="H19" s="137"/>
      <c r="I19" s="137"/>
      <c r="J19" s="137"/>
      <c r="K19" s="138"/>
      <c r="L19" s="136"/>
      <c r="M19" s="138"/>
    </row>
    <row r="20" spans="1:13" ht="46.35" customHeight="1" x14ac:dyDescent="0.25">
      <c r="A20" s="2"/>
      <c r="B20" s="133" t="s">
        <v>495</v>
      </c>
      <c r="C20" s="135"/>
      <c r="D20" s="141" t="s">
        <v>496</v>
      </c>
      <c r="E20" s="135"/>
      <c r="F20" s="133" t="s">
        <v>497</v>
      </c>
      <c r="G20" s="134"/>
      <c r="H20" s="134"/>
      <c r="I20" s="134"/>
      <c r="J20" s="134"/>
      <c r="K20" s="135"/>
      <c r="L20" s="133" t="s">
        <v>498</v>
      </c>
      <c r="M20" s="135"/>
    </row>
    <row r="21" spans="1:13" ht="46.35" customHeight="1" x14ac:dyDescent="0.25">
      <c r="A21" s="2"/>
      <c r="B21" s="154"/>
      <c r="C21" s="155"/>
      <c r="D21" s="154"/>
      <c r="E21" s="155"/>
      <c r="F21" s="154"/>
      <c r="G21" s="130"/>
      <c r="H21" s="130"/>
      <c r="I21" s="130"/>
      <c r="J21" s="130"/>
      <c r="K21" s="155"/>
      <c r="L21" s="154"/>
      <c r="M21" s="155"/>
    </row>
    <row r="22" spans="1:13" ht="46.35" customHeight="1" x14ac:dyDescent="0.25">
      <c r="A22" s="2"/>
      <c r="B22" s="154"/>
      <c r="C22" s="155"/>
      <c r="D22" s="154"/>
      <c r="E22" s="155"/>
      <c r="F22" s="154"/>
      <c r="G22" s="130"/>
      <c r="H22" s="130"/>
      <c r="I22" s="130"/>
      <c r="J22" s="130"/>
      <c r="K22" s="155"/>
      <c r="L22" s="154"/>
      <c r="M22" s="155"/>
    </row>
    <row r="23" spans="1:13" ht="14.25" customHeight="1" x14ac:dyDescent="0.25">
      <c r="A23" s="2"/>
      <c r="B23" s="136"/>
      <c r="C23" s="138"/>
      <c r="D23" s="136"/>
      <c r="E23" s="138"/>
      <c r="F23" s="136"/>
      <c r="G23" s="137"/>
      <c r="H23" s="137"/>
      <c r="I23" s="137"/>
      <c r="J23" s="137"/>
      <c r="K23" s="138"/>
      <c r="L23" s="136"/>
      <c r="M23" s="138"/>
    </row>
    <row r="24" spans="1:13" ht="112.35" customHeight="1" x14ac:dyDescent="0.25">
      <c r="A24" s="2"/>
      <c r="B24" s="133" t="s">
        <v>499</v>
      </c>
      <c r="C24" s="135"/>
      <c r="D24" s="141" t="s">
        <v>500</v>
      </c>
      <c r="E24" s="135"/>
      <c r="F24" s="133" t="s">
        <v>501</v>
      </c>
      <c r="G24" s="134"/>
      <c r="H24" s="134"/>
      <c r="I24" s="134"/>
      <c r="J24" s="134"/>
      <c r="K24" s="135"/>
      <c r="L24" s="133" t="s">
        <v>502</v>
      </c>
      <c r="M24" s="135"/>
    </row>
    <row r="25" spans="1:13" ht="156" customHeight="1" x14ac:dyDescent="0.25">
      <c r="A25" s="2"/>
      <c r="B25" s="154"/>
      <c r="C25" s="155"/>
      <c r="D25" s="154"/>
      <c r="E25" s="155"/>
      <c r="F25" s="154"/>
      <c r="G25" s="130"/>
      <c r="H25" s="130"/>
      <c r="I25" s="130"/>
      <c r="J25" s="130"/>
      <c r="K25" s="155"/>
      <c r="L25" s="154"/>
      <c r="M25" s="155"/>
    </row>
    <row r="26" spans="1:13" ht="163.35" customHeight="1" x14ac:dyDescent="0.25">
      <c r="A26" s="2"/>
      <c r="B26" s="154"/>
      <c r="C26" s="155"/>
      <c r="D26" s="154"/>
      <c r="E26" s="155"/>
      <c r="F26" s="154"/>
      <c r="G26" s="130"/>
      <c r="H26" s="130"/>
      <c r="I26" s="130"/>
      <c r="J26" s="130"/>
      <c r="K26" s="155"/>
      <c r="L26" s="154"/>
      <c r="M26" s="155"/>
    </row>
    <row r="27" spans="1:13" ht="51.75" customHeight="1" x14ac:dyDescent="0.25">
      <c r="A27" s="2"/>
      <c r="B27" s="136"/>
      <c r="C27" s="138"/>
      <c r="D27" s="136"/>
      <c r="E27" s="138"/>
      <c r="F27" s="136"/>
      <c r="G27" s="137"/>
      <c r="H27" s="137"/>
      <c r="I27" s="137"/>
      <c r="J27" s="137"/>
      <c r="K27" s="138"/>
      <c r="L27" s="136"/>
      <c r="M27" s="138"/>
    </row>
    <row r="28" spans="1:13" ht="177" customHeight="1" x14ac:dyDescent="0.25">
      <c r="A28" s="2"/>
      <c r="B28" s="133" t="s">
        <v>503</v>
      </c>
      <c r="C28" s="135"/>
      <c r="D28" s="141" t="s">
        <v>504</v>
      </c>
      <c r="E28" s="135"/>
      <c r="F28" s="133" t="s">
        <v>505</v>
      </c>
      <c r="G28" s="134"/>
      <c r="H28" s="134"/>
      <c r="I28" s="134"/>
      <c r="J28" s="134"/>
      <c r="K28" s="135"/>
      <c r="L28" s="133" t="s">
        <v>506</v>
      </c>
      <c r="M28" s="135"/>
    </row>
    <row r="29" spans="1:13" ht="177" customHeight="1" x14ac:dyDescent="0.25">
      <c r="A29" s="2"/>
      <c r="B29" s="154"/>
      <c r="C29" s="155"/>
      <c r="D29" s="154"/>
      <c r="E29" s="155"/>
      <c r="F29" s="154"/>
      <c r="G29" s="130"/>
      <c r="H29" s="130"/>
      <c r="I29" s="130"/>
      <c r="J29" s="130"/>
      <c r="K29" s="155"/>
      <c r="L29" s="154"/>
      <c r="M29" s="155"/>
    </row>
    <row r="30" spans="1:13" ht="177" customHeight="1" x14ac:dyDescent="0.25">
      <c r="A30" s="2"/>
      <c r="B30" s="154"/>
      <c r="C30" s="155"/>
      <c r="D30" s="154"/>
      <c r="E30" s="155"/>
      <c r="F30" s="154"/>
      <c r="G30" s="130"/>
      <c r="H30" s="130"/>
      <c r="I30" s="130"/>
      <c r="J30" s="130"/>
      <c r="K30" s="155"/>
      <c r="L30" s="154"/>
      <c r="M30" s="155"/>
    </row>
    <row r="31" spans="1:13" ht="42" customHeight="1" x14ac:dyDescent="0.25">
      <c r="A31" s="2"/>
      <c r="B31" s="136"/>
      <c r="C31" s="138"/>
      <c r="D31" s="136"/>
      <c r="E31" s="138"/>
      <c r="F31" s="136"/>
      <c r="G31" s="137"/>
      <c r="H31" s="137"/>
      <c r="I31" s="137"/>
      <c r="J31" s="137"/>
      <c r="K31" s="138"/>
      <c r="L31" s="136"/>
      <c r="M31" s="138"/>
    </row>
    <row r="32" spans="1:13" ht="14.45" customHeight="1" x14ac:dyDescent="0.25">
      <c r="A32" s="2"/>
      <c r="B32" s="160" t="s">
        <v>507</v>
      </c>
      <c r="C32" s="161"/>
      <c r="D32" s="161"/>
      <c r="E32" s="161"/>
      <c r="F32" s="161"/>
      <c r="G32" s="161"/>
      <c r="H32" s="161"/>
      <c r="I32" s="161"/>
      <c r="J32" s="161"/>
      <c r="K32" s="161"/>
      <c r="L32" s="161"/>
      <c r="M32" s="162"/>
    </row>
    <row r="33" spans="1:13" ht="120" customHeight="1" x14ac:dyDescent="0.25">
      <c r="A33" s="2"/>
      <c r="B33" s="163" t="s">
        <v>508</v>
      </c>
      <c r="C33" s="164"/>
      <c r="D33" s="141" t="s">
        <v>509</v>
      </c>
      <c r="E33" s="135"/>
      <c r="F33" s="133" t="s">
        <v>510</v>
      </c>
      <c r="G33" s="134"/>
      <c r="H33" s="134"/>
      <c r="I33" s="134"/>
      <c r="J33" s="134"/>
      <c r="K33" s="135"/>
      <c r="L33" s="133" t="s">
        <v>511</v>
      </c>
      <c r="M33" s="135"/>
    </row>
    <row r="34" spans="1:13" ht="120" customHeight="1" x14ac:dyDescent="0.25">
      <c r="A34" s="2"/>
      <c r="B34" s="165"/>
      <c r="C34" s="166"/>
      <c r="D34" s="154"/>
      <c r="E34" s="155"/>
      <c r="F34" s="154"/>
      <c r="G34" s="130"/>
      <c r="H34" s="130"/>
      <c r="I34" s="130"/>
      <c r="J34" s="130"/>
      <c r="K34" s="155"/>
      <c r="L34" s="154"/>
      <c r="M34" s="155"/>
    </row>
    <row r="35" spans="1:13" ht="82.5" customHeight="1" x14ac:dyDescent="0.25">
      <c r="A35" s="2"/>
      <c r="B35" s="165"/>
      <c r="C35" s="166"/>
      <c r="D35" s="154"/>
      <c r="E35" s="155"/>
      <c r="F35" s="154"/>
      <c r="G35" s="130"/>
      <c r="H35" s="130"/>
      <c r="I35" s="130"/>
      <c r="J35" s="130"/>
      <c r="K35" s="155"/>
      <c r="L35" s="154"/>
      <c r="M35" s="155"/>
    </row>
    <row r="36" spans="1:13" ht="54" hidden="1" customHeight="1" x14ac:dyDescent="0.25">
      <c r="A36" s="2"/>
      <c r="B36" s="167"/>
      <c r="C36" s="168"/>
      <c r="D36" s="136"/>
      <c r="E36" s="138"/>
      <c r="F36" s="136"/>
      <c r="G36" s="137"/>
      <c r="H36" s="137"/>
      <c r="I36" s="137"/>
      <c r="J36" s="137"/>
      <c r="K36" s="138"/>
      <c r="L36" s="136"/>
      <c r="M36" s="138"/>
    </row>
    <row r="37" spans="1:13" ht="69" customHeight="1" x14ac:dyDescent="0.25">
      <c r="A37" s="2"/>
      <c r="B37" s="163" t="s">
        <v>512</v>
      </c>
      <c r="C37" s="164"/>
      <c r="D37" s="141" t="s">
        <v>513</v>
      </c>
      <c r="E37" s="135"/>
      <c r="F37" s="133" t="s">
        <v>514</v>
      </c>
      <c r="G37" s="134"/>
      <c r="H37" s="134"/>
      <c r="I37" s="134"/>
      <c r="J37" s="134"/>
      <c r="K37" s="135"/>
      <c r="L37" s="133" t="s">
        <v>515</v>
      </c>
      <c r="M37" s="135"/>
    </row>
    <row r="38" spans="1:13" ht="69" customHeight="1" x14ac:dyDescent="0.25">
      <c r="A38" s="2"/>
      <c r="B38" s="165"/>
      <c r="C38" s="166"/>
      <c r="D38" s="154"/>
      <c r="E38" s="155"/>
      <c r="F38" s="154"/>
      <c r="G38" s="130"/>
      <c r="H38" s="130"/>
      <c r="I38" s="130"/>
      <c r="J38" s="130"/>
      <c r="K38" s="155"/>
      <c r="L38" s="154"/>
      <c r="M38" s="155"/>
    </row>
    <row r="39" spans="1:13" ht="69" customHeight="1" x14ac:dyDescent="0.25">
      <c r="A39" s="2"/>
      <c r="B39" s="165"/>
      <c r="C39" s="166"/>
      <c r="D39" s="154"/>
      <c r="E39" s="155"/>
      <c r="F39" s="154"/>
      <c r="G39" s="130"/>
      <c r="H39" s="130"/>
      <c r="I39" s="130"/>
      <c r="J39" s="130"/>
      <c r="K39" s="155"/>
      <c r="L39" s="154"/>
      <c r="M39" s="155"/>
    </row>
    <row r="40" spans="1:13" ht="201" customHeight="1" x14ac:dyDescent="0.25">
      <c r="A40" s="2"/>
      <c r="B40" s="167"/>
      <c r="C40" s="168"/>
      <c r="D40" s="136"/>
      <c r="E40" s="138"/>
      <c r="F40" s="136"/>
      <c r="G40" s="137"/>
      <c r="H40" s="137"/>
      <c r="I40" s="137"/>
      <c r="J40" s="137"/>
      <c r="K40" s="138"/>
      <c r="L40" s="136"/>
      <c r="M40" s="138"/>
    </row>
    <row r="41" spans="1:13" ht="93" customHeight="1" x14ac:dyDescent="0.25">
      <c r="A41" s="2"/>
      <c r="B41" s="133" t="s">
        <v>516</v>
      </c>
      <c r="C41" s="135"/>
      <c r="D41" s="141" t="s">
        <v>517</v>
      </c>
      <c r="E41" s="135"/>
      <c r="F41" s="133" t="s">
        <v>518</v>
      </c>
      <c r="G41" s="134"/>
      <c r="H41" s="134"/>
      <c r="I41" s="134"/>
      <c r="J41" s="134"/>
      <c r="K41" s="135"/>
      <c r="L41" s="133" t="s">
        <v>519</v>
      </c>
      <c r="M41" s="135"/>
    </row>
    <row r="42" spans="1:13" ht="93" customHeight="1" x14ac:dyDescent="0.25">
      <c r="A42" s="2"/>
      <c r="B42" s="154"/>
      <c r="C42" s="155"/>
      <c r="D42" s="154"/>
      <c r="E42" s="155"/>
      <c r="F42" s="154"/>
      <c r="G42" s="130"/>
      <c r="H42" s="130"/>
      <c r="I42" s="130"/>
      <c r="J42" s="130"/>
      <c r="K42" s="155"/>
      <c r="L42" s="154"/>
      <c r="M42" s="155"/>
    </row>
    <row r="43" spans="1:13" ht="93" customHeight="1" x14ac:dyDescent="0.25">
      <c r="A43" s="2"/>
      <c r="B43" s="154"/>
      <c r="C43" s="155"/>
      <c r="D43" s="154"/>
      <c r="E43" s="155"/>
      <c r="F43" s="154"/>
      <c r="G43" s="130"/>
      <c r="H43" s="130"/>
      <c r="I43" s="130"/>
      <c r="J43" s="130"/>
      <c r="K43" s="155"/>
      <c r="L43" s="154"/>
      <c r="M43" s="155"/>
    </row>
    <row r="44" spans="1:13" ht="24.75" customHeight="1" x14ac:dyDescent="0.25">
      <c r="A44" s="2"/>
      <c r="B44" s="136"/>
      <c r="C44" s="138"/>
      <c r="D44" s="136"/>
      <c r="E44" s="138"/>
      <c r="F44" s="136"/>
      <c r="G44" s="137"/>
      <c r="H44" s="137"/>
      <c r="I44" s="137"/>
      <c r="J44" s="137"/>
      <c r="K44" s="138"/>
      <c r="L44" s="136"/>
      <c r="M44" s="138"/>
    </row>
    <row r="45" spans="1:13" ht="23.45" customHeight="1" x14ac:dyDescent="0.25">
      <c r="A45" s="2"/>
      <c r="B45" s="177" t="s">
        <v>520</v>
      </c>
      <c r="C45" s="153"/>
      <c r="D45" s="153"/>
      <c r="E45" s="153"/>
      <c r="F45" s="153"/>
      <c r="G45" s="153"/>
      <c r="H45" s="153"/>
      <c r="I45" s="153"/>
      <c r="J45" s="153"/>
      <c r="K45" s="153"/>
      <c r="L45" s="153"/>
      <c r="M45" s="147"/>
    </row>
    <row r="46" spans="1:13" ht="136.35" customHeight="1" x14ac:dyDescent="0.25">
      <c r="A46" s="2"/>
      <c r="B46" s="159" t="s">
        <v>521</v>
      </c>
      <c r="C46" s="155"/>
      <c r="D46" s="174" t="s">
        <v>522</v>
      </c>
      <c r="E46" s="155"/>
      <c r="F46" s="159" t="s">
        <v>523</v>
      </c>
      <c r="G46" s="130"/>
      <c r="H46" s="130"/>
      <c r="I46" s="130"/>
      <c r="J46" s="130"/>
      <c r="K46" s="155"/>
      <c r="L46" s="159" t="s">
        <v>524</v>
      </c>
      <c r="M46" s="155"/>
    </row>
    <row r="47" spans="1:13" ht="136.35" customHeight="1" x14ac:dyDescent="0.25">
      <c r="A47" s="2"/>
      <c r="B47" s="154"/>
      <c r="C47" s="155"/>
      <c r="D47" s="154"/>
      <c r="E47" s="155"/>
      <c r="F47" s="154"/>
      <c r="G47" s="130"/>
      <c r="H47" s="130"/>
      <c r="I47" s="130"/>
      <c r="J47" s="130"/>
      <c r="K47" s="155"/>
      <c r="L47" s="154"/>
      <c r="M47" s="155"/>
    </row>
    <row r="48" spans="1:13" ht="136.35" customHeight="1" x14ac:dyDescent="0.25">
      <c r="A48" s="2"/>
      <c r="B48" s="154"/>
      <c r="C48" s="155"/>
      <c r="D48" s="154"/>
      <c r="E48" s="155"/>
      <c r="F48" s="154"/>
      <c r="G48" s="130"/>
      <c r="H48" s="130"/>
      <c r="I48" s="130"/>
      <c r="J48" s="130"/>
      <c r="K48" s="155"/>
      <c r="L48" s="154"/>
      <c r="M48" s="155"/>
    </row>
    <row r="49" spans="1:13" ht="18" customHeight="1" x14ac:dyDescent="0.25">
      <c r="A49" s="2"/>
      <c r="B49" s="136"/>
      <c r="C49" s="138"/>
      <c r="D49" s="136"/>
      <c r="E49" s="138"/>
      <c r="F49" s="136"/>
      <c r="G49" s="137"/>
      <c r="H49" s="137"/>
      <c r="I49" s="137"/>
      <c r="J49" s="137"/>
      <c r="K49" s="138"/>
      <c r="L49" s="136"/>
      <c r="M49" s="138"/>
    </row>
    <row r="50" spans="1:13" ht="54" customHeight="1" x14ac:dyDescent="0.25">
      <c r="A50" s="2"/>
      <c r="B50" s="133" t="s">
        <v>525</v>
      </c>
      <c r="C50" s="135"/>
      <c r="D50" s="141" t="s">
        <v>526</v>
      </c>
      <c r="E50" s="135"/>
      <c r="F50" s="133" t="s">
        <v>527</v>
      </c>
      <c r="G50" s="134"/>
      <c r="H50" s="134"/>
      <c r="I50" s="134"/>
      <c r="J50" s="134"/>
      <c r="K50" s="135"/>
      <c r="L50" s="133" t="s">
        <v>528</v>
      </c>
      <c r="M50" s="135"/>
    </row>
    <row r="51" spans="1:13" ht="54" customHeight="1" x14ac:dyDescent="0.25">
      <c r="A51" s="2"/>
      <c r="B51" s="154"/>
      <c r="C51" s="155"/>
      <c r="D51" s="154"/>
      <c r="E51" s="155"/>
      <c r="F51" s="154"/>
      <c r="G51" s="130"/>
      <c r="H51" s="130"/>
      <c r="I51" s="130"/>
      <c r="J51" s="130"/>
      <c r="K51" s="155"/>
      <c r="L51" s="154"/>
      <c r="M51" s="155"/>
    </row>
    <row r="52" spans="1:13" ht="54" customHeight="1" x14ac:dyDescent="0.25">
      <c r="A52" s="2"/>
      <c r="B52" s="154"/>
      <c r="C52" s="155"/>
      <c r="D52" s="154"/>
      <c r="E52" s="155"/>
      <c r="F52" s="154"/>
      <c r="G52" s="130"/>
      <c r="H52" s="130"/>
      <c r="I52" s="130"/>
      <c r="J52" s="130"/>
      <c r="K52" s="155"/>
      <c r="L52" s="154"/>
      <c r="M52" s="155"/>
    </row>
    <row r="53" spans="1:13" ht="41.1" customHeight="1" x14ac:dyDescent="0.25">
      <c r="A53" s="2"/>
      <c r="B53" s="133" t="s">
        <v>529</v>
      </c>
      <c r="C53" s="135"/>
      <c r="D53" s="141" t="s">
        <v>530</v>
      </c>
      <c r="E53" s="135"/>
      <c r="F53" s="133" t="s">
        <v>531</v>
      </c>
      <c r="G53" s="134"/>
      <c r="H53" s="134"/>
      <c r="I53" s="134"/>
      <c r="J53" s="134"/>
      <c r="K53" s="135"/>
      <c r="L53" s="133" t="s">
        <v>532</v>
      </c>
      <c r="M53" s="135"/>
    </row>
    <row r="54" spans="1:13" ht="41.1" customHeight="1" x14ac:dyDescent="0.25">
      <c r="A54" s="2"/>
      <c r="B54" s="154"/>
      <c r="C54" s="155"/>
      <c r="D54" s="154"/>
      <c r="E54" s="155"/>
      <c r="F54" s="154"/>
      <c r="G54" s="130"/>
      <c r="H54" s="130"/>
      <c r="I54" s="130"/>
      <c r="J54" s="130"/>
      <c r="K54" s="155"/>
      <c r="L54" s="154"/>
      <c r="M54" s="155"/>
    </row>
    <row r="55" spans="1:13" ht="41.1" customHeight="1" x14ac:dyDescent="0.25">
      <c r="A55" s="2"/>
      <c r="B55" s="154"/>
      <c r="C55" s="155"/>
      <c r="D55" s="154"/>
      <c r="E55" s="155"/>
      <c r="F55" s="154"/>
      <c r="G55" s="130"/>
      <c r="H55" s="130"/>
      <c r="I55" s="130"/>
      <c r="J55" s="130"/>
      <c r="K55" s="155"/>
      <c r="L55" s="154"/>
      <c r="M55" s="155"/>
    </row>
    <row r="56" spans="1:13" ht="106.5" customHeight="1" x14ac:dyDescent="0.25">
      <c r="A56" s="2"/>
      <c r="B56" s="136"/>
      <c r="C56" s="138"/>
      <c r="D56" s="136"/>
      <c r="E56" s="138"/>
      <c r="F56" s="136"/>
      <c r="G56" s="137"/>
      <c r="H56" s="137"/>
      <c r="I56" s="137"/>
      <c r="J56" s="137"/>
      <c r="K56" s="138"/>
      <c r="L56" s="136"/>
      <c r="M56" s="138"/>
    </row>
    <row r="57" spans="1:13" ht="15.6" customHeight="1" x14ac:dyDescent="0.25">
      <c r="A57" s="2"/>
      <c r="B57" s="160" t="s">
        <v>533</v>
      </c>
      <c r="C57" s="161"/>
      <c r="D57" s="161"/>
      <c r="E57" s="161"/>
      <c r="F57" s="161"/>
      <c r="G57" s="161"/>
      <c r="H57" s="161"/>
      <c r="I57" s="161"/>
      <c r="J57" s="161"/>
      <c r="K57" s="161"/>
      <c r="L57" s="161"/>
      <c r="M57" s="162"/>
    </row>
    <row r="58" spans="1:13" ht="72.599999999999994" customHeight="1" x14ac:dyDescent="0.25">
      <c r="A58" s="2"/>
      <c r="B58" s="143" t="s">
        <v>534</v>
      </c>
      <c r="C58" s="143"/>
      <c r="D58" s="141" t="s">
        <v>535</v>
      </c>
      <c r="E58" s="135"/>
      <c r="F58" s="133" t="s">
        <v>536</v>
      </c>
      <c r="G58" s="134"/>
      <c r="H58" s="134"/>
      <c r="I58" s="134"/>
      <c r="J58" s="134"/>
      <c r="K58" s="135"/>
      <c r="L58" s="133" t="s">
        <v>537</v>
      </c>
      <c r="M58" s="135"/>
    </row>
    <row r="59" spans="1:13" ht="72.599999999999994" customHeight="1" x14ac:dyDescent="0.25">
      <c r="A59" s="2"/>
      <c r="B59" s="143"/>
      <c r="C59" s="143"/>
      <c r="D59" s="154"/>
      <c r="E59" s="155"/>
      <c r="F59" s="154"/>
      <c r="G59" s="130"/>
      <c r="H59" s="130"/>
      <c r="I59" s="130"/>
      <c r="J59" s="130"/>
      <c r="K59" s="155"/>
      <c r="L59" s="154"/>
      <c r="M59" s="155"/>
    </row>
    <row r="60" spans="1:13" ht="72.599999999999994" customHeight="1" x14ac:dyDescent="0.25">
      <c r="A60" s="2"/>
      <c r="B60" s="143"/>
      <c r="C60" s="143"/>
      <c r="D60" s="154"/>
      <c r="E60" s="155"/>
      <c r="F60" s="154"/>
      <c r="G60" s="130"/>
      <c r="H60" s="130"/>
      <c r="I60" s="130"/>
      <c r="J60" s="130"/>
      <c r="K60" s="155"/>
      <c r="L60" s="154"/>
      <c r="M60" s="155"/>
    </row>
    <row r="61" spans="1:13" ht="3.75" customHeight="1" x14ac:dyDescent="0.25">
      <c r="A61" s="2"/>
      <c r="B61" s="143"/>
      <c r="C61" s="143"/>
      <c r="D61" s="136"/>
      <c r="E61" s="138"/>
      <c r="F61" s="136"/>
      <c r="G61" s="137"/>
      <c r="H61" s="137"/>
      <c r="I61" s="137"/>
      <c r="J61" s="137"/>
      <c r="K61" s="138"/>
      <c r="L61" s="136"/>
      <c r="M61" s="138"/>
    </row>
    <row r="62" spans="1:13" ht="62.1" customHeight="1" x14ac:dyDescent="0.25">
      <c r="A62" s="2"/>
      <c r="B62" s="163" t="s">
        <v>538</v>
      </c>
      <c r="C62" s="164"/>
      <c r="D62" s="141" t="s">
        <v>539</v>
      </c>
      <c r="E62" s="135"/>
      <c r="F62" s="133" t="s">
        <v>540</v>
      </c>
      <c r="G62" s="134"/>
      <c r="H62" s="134"/>
      <c r="I62" s="134"/>
      <c r="J62" s="134"/>
      <c r="K62" s="135"/>
      <c r="L62" s="133" t="s">
        <v>541</v>
      </c>
      <c r="M62" s="135"/>
    </row>
    <row r="63" spans="1:13" ht="62.1" customHeight="1" x14ac:dyDescent="0.25">
      <c r="A63" s="2"/>
      <c r="B63" s="165"/>
      <c r="C63" s="166"/>
      <c r="D63" s="154"/>
      <c r="E63" s="155"/>
      <c r="F63" s="154"/>
      <c r="G63" s="130"/>
      <c r="H63" s="130"/>
      <c r="I63" s="130"/>
      <c r="J63" s="130"/>
      <c r="K63" s="155"/>
      <c r="L63" s="154"/>
      <c r="M63" s="155"/>
    </row>
    <row r="64" spans="1:13" ht="62.1" customHeight="1" x14ac:dyDescent="0.25">
      <c r="A64" s="2"/>
      <c r="B64" s="165"/>
      <c r="C64" s="166"/>
      <c r="D64" s="154"/>
      <c r="E64" s="155"/>
      <c r="F64" s="154"/>
      <c r="G64" s="130"/>
      <c r="H64" s="130"/>
      <c r="I64" s="130"/>
      <c r="J64" s="130"/>
      <c r="K64" s="155"/>
      <c r="L64" s="154"/>
      <c r="M64" s="155"/>
    </row>
    <row r="65" spans="1:13" ht="21.75" customHeight="1" x14ac:dyDescent="0.25">
      <c r="A65" s="2"/>
      <c r="B65" s="167"/>
      <c r="C65" s="168"/>
      <c r="D65" s="136"/>
      <c r="E65" s="138"/>
      <c r="F65" s="136"/>
      <c r="G65" s="137"/>
      <c r="H65" s="137"/>
      <c r="I65" s="137"/>
      <c r="J65" s="137"/>
      <c r="K65" s="138"/>
      <c r="L65" s="136"/>
      <c r="M65" s="138"/>
    </row>
    <row r="66" spans="1:13" ht="55.35" customHeight="1" x14ac:dyDescent="0.25">
      <c r="A66" s="2"/>
      <c r="B66" s="163" t="s">
        <v>542</v>
      </c>
      <c r="C66" s="164"/>
      <c r="D66" s="141" t="s">
        <v>543</v>
      </c>
      <c r="E66" s="135"/>
      <c r="F66" s="133" t="s">
        <v>544</v>
      </c>
      <c r="G66" s="134"/>
      <c r="H66" s="134"/>
      <c r="I66" s="134"/>
      <c r="J66" s="134"/>
      <c r="K66" s="135"/>
      <c r="L66" s="133" t="s">
        <v>545</v>
      </c>
      <c r="M66" s="135"/>
    </row>
    <row r="67" spans="1:13" ht="55.35" customHeight="1" x14ac:dyDescent="0.25">
      <c r="A67" s="2"/>
      <c r="B67" s="165"/>
      <c r="C67" s="166"/>
      <c r="D67" s="154"/>
      <c r="E67" s="155"/>
      <c r="F67" s="154"/>
      <c r="G67" s="130"/>
      <c r="H67" s="130"/>
      <c r="I67" s="130"/>
      <c r="J67" s="130"/>
      <c r="K67" s="155"/>
      <c r="L67" s="154"/>
      <c r="M67" s="155"/>
    </row>
    <row r="68" spans="1:13" ht="55.35" customHeight="1" x14ac:dyDescent="0.25">
      <c r="A68" s="2"/>
      <c r="B68" s="165"/>
      <c r="C68" s="166"/>
      <c r="D68" s="154"/>
      <c r="E68" s="155"/>
      <c r="F68" s="154"/>
      <c r="G68" s="130"/>
      <c r="H68" s="130"/>
      <c r="I68" s="130"/>
      <c r="J68" s="130"/>
      <c r="K68" s="155"/>
      <c r="L68" s="154"/>
      <c r="M68" s="155"/>
    </row>
    <row r="69" spans="1:13" ht="11.25" customHeight="1" x14ac:dyDescent="0.25">
      <c r="A69" s="2"/>
      <c r="B69" s="167"/>
      <c r="C69" s="168"/>
      <c r="D69" s="136"/>
      <c r="E69" s="138"/>
      <c r="F69" s="136"/>
      <c r="G69" s="137"/>
      <c r="H69" s="137"/>
      <c r="I69" s="137"/>
      <c r="J69" s="137"/>
      <c r="K69" s="138"/>
      <c r="L69" s="136"/>
      <c r="M69" s="138"/>
    </row>
    <row r="70" spans="1:13" ht="15.95" customHeight="1" x14ac:dyDescent="0.25">
      <c r="A70" s="2"/>
      <c r="B70" s="160" t="s">
        <v>546</v>
      </c>
      <c r="C70" s="161"/>
      <c r="D70" s="161"/>
      <c r="E70" s="161"/>
      <c r="F70" s="161"/>
      <c r="G70" s="161"/>
      <c r="H70" s="161"/>
      <c r="I70" s="161"/>
      <c r="J70" s="161"/>
      <c r="K70" s="161"/>
      <c r="L70" s="161"/>
      <c r="M70" s="162"/>
    </row>
    <row r="71" spans="1:13" ht="34.35" customHeight="1" x14ac:dyDescent="0.25">
      <c r="A71" s="2"/>
      <c r="B71" s="163" t="s">
        <v>547</v>
      </c>
      <c r="C71" s="164"/>
      <c r="D71" s="141" t="s">
        <v>548</v>
      </c>
      <c r="E71" s="135"/>
      <c r="F71" s="133" t="s">
        <v>549</v>
      </c>
      <c r="G71" s="134"/>
      <c r="H71" s="134"/>
      <c r="I71" s="134"/>
      <c r="J71" s="134"/>
      <c r="K71" s="135"/>
      <c r="L71" s="133" t="s">
        <v>550</v>
      </c>
      <c r="M71" s="135"/>
    </row>
    <row r="72" spans="1:13" ht="34.35" customHeight="1" x14ac:dyDescent="0.25">
      <c r="A72" s="2"/>
      <c r="B72" s="165"/>
      <c r="C72" s="166"/>
      <c r="D72" s="154"/>
      <c r="E72" s="155"/>
      <c r="F72" s="154"/>
      <c r="G72" s="130"/>
      <c r="H72" s="130"/>
      <c r="I72" s="130"/>
      <c r="J72" s="130"/>
      <c r="K72" s="155"/>
      <c r="L72" s="154"/>
      <c r="M72" s="155"/>
    </row>
    <row r="73" spans="1:13" ht="34.35" customHeight="1" x14ac:dyDescent="0.25">
      <c r="A73" s="2"/>
      <c r="B73" s="165"/>
      <c r="C73" s="166"/>
      <c r="D73" s="154"/>
      <c r="E73" s="155"/>
      <c r="F73" s="154"/>
      <c r="G73" s="130"/>
      <c r="H73" s="130"/>
      <c r="I73" s="130"/>
      <c r="J73" s="130"/>
      <c r="K73" s="155"/>
      <c r="L73" s="154"/>
      <c r="M73" s="155"/>
    </row>
    <row r="74" spans="1:13" ht="69" customHeight="1" x14ac:dyDescent="0.25">
      <c r="A74" s="2"/>
      <c r="B74" s="167"/>
      <c r="C74" s="168"/>
      <c r="D74" s="136"/>
      <c r="E74" s="138"/>
      <c r="F74" s="136"/>
      <c r="G74" s="137"/>
      <c r="H74" s="137"/>
      <c r="I74" s="137"/>
      <c r="J74" s="137"/>
      <c r="K74" s="138"/>
      <c r="L74" s="136"/>
      <c r="M74" s="138"/>
    </row>
    <row r="75" spans="1:13" ht="15.95" customHeight="1" x14ac:dyDescent="0.25">
      <c r="A75" s="2"/>
      <c r="B75" s="160" t="s">
        <v>551</v>
      </c>
      <c r="C75" s="161"/>
      <c r="D75" s="161"/>
      <c r="E75" s="161"/>
      <c r="F75" s="161"/>
      <c r="G75" s="161"/>
      <c r="H75" s="161"/>
      <c r="I75" s="161"/>
      <c r="J75" s="161"/>
      <c r="K75" s="161"/>
      <c r="L75" s="161"/>
      <c r="M75" s="162"/>
    </row>
    <row r="76" spans="1:13" ht="121.35" customHeight="1" x14ac:dyDescent="0.25">
      <c r="A76" s="2"/>
      <c r="B76" s="143" t="s">
        <v>552</v>
      </c>
      <c r="C76" s="143"/>
      <c r="D76" s="141" t="s">
        <v>553</v>
      </c>
      <c r="E76" s="135"/>
      <c r="F76" s="133" t="s">
        <v>554</v>
      </c>
      <c r="G76" s="134"/>
      <c r="H76" s="134"/>
      <c r="I76" s="134"/>
      <c r="J76" s="134"/>
      <c r="K76" s="135"/>
      <c r="L76" s="133" t="s">
        <v>555</v>
      </c>
      <c r="M76" s="134"/>
    </row>
    <row r="77" spans="1:13" ht="121.35" customHeight="1" x14ac:dyDescent="0.25">
      <c r="A77" s="2"/>
      <c r="B77" s="143"/>
      <c r="C77" s="143"/>
      <c r="D77" s="154"/>
      <c r="E77" s="155"/>
      <c r="F77" s="154"/>
      <c r="G77" s="130"/>
      <c r="H77" s="130"/>
      <c r="I77" s="130"/>
      <c r="J77" s="130"/>
      <c r="K77" s="155"/>
      <c r="L77" s="154"/>
      <c r="M77" s="130"/>
    </row>
    <row r="78" spans="1:13" ht="102" customHeight="1" x14ac:dyDescent="0.25">
      <c r="A78" s="2"/>
      <c r="B78" s="143"/>
      <c r="C78" s="143"/>
      <c r="D78" s="154"/>
      <c r="E78" s="155"/>
      <c r="F78" s="154"/>
      <c r="G78" s="130"/>
      <c r="H78" s="130"/>
      <c r="I78" s="130"/>
      <c r="J78" s="130"/>
      <c r="K78" s="155"/>
      <c r="L78" s="154"/>
      <c r="M78" s="130"/>
    </row>
    <row r="79" spans="1:13" ht="0.6" customHeight="1" x14ac:dyDescent="0.25">
      <c r="A79" s="2"/>
      <c r="B79" s="143"/>
      <c r="C79" s="143"/>
      <c r="D79" s="136"/>
      <c r="E79" s="138"/>
      <c r="F79" s="136"/>
      <c r="G79" s="137"/>
      <c r="H79" s="137"/>
      <c r="I79" s="137"/>
      <c r="J79" s="137"/>
      <c r="K79" s="138"/>
      <c r="L79" s="136"/>
      <c r="M79" s="137"/>
    </row>
    <row r="80" spans="1:13" ht="34.35" customHeight="1" x14ac:dyDescent="0.25">
      <c r="A80" s="2"/>
      <c r="B80" s="163" t="s">
        <v>556</v>
      </c>
      <c r="C80" s="164"/>
      <c r="D80" s="141" t="s">
        <v>557</v>
      </c>
      <c r="E80" s="135"/>
      <c r="F80" s="133" t="s">
        <v>558</v>
      </c>
      <c r="G80" s="134"/>
      <c r="H80" s="134"/>
      <c r="I80" s="134"/>
      <c r="J80" s="134"/>
      <c r="K80" s="135"/>
      <c r="L80" s="133" t="s">
        <v>559</v>
      </c>
      <c r="M80" s="134"/>
    </row>
    <row r="81" spans="1:13" ht="34.35" customHeight="1" x14ac:dyDescent="0.25">
      <c r="A81" s="2"/>
      <c r="B81" s="165"/>
      <c r="C81" s="166"/>
      <c r="D81" s="154"/>
      <c r="E81" s="155"/>
      <c r="F81" s="154"/>
      <c r="G81" s="130"/>
      <c r="H81" s="130"/>
      <c r="I81" s="130"/>
      <c r="J81" s="130"/>
      <c r="K81" s="155"/>
      <c r="L81" s="154"/>
      <c r="M81" s="130"/>
    </row>
    <row r="82" spans="1:13" ht="34.35" customHeight="1" x14ac:dyDescent="0.25">
      <c r="A82" s="2"/>
      <c r="B82" s="165"/>
      <c r="C82" s="166"/>
      <c r="D82" s="154"/>
      <c r="E82" s="155"/>
      <c r="F82" s="154"/>
      <c r="G82" s="130"/>
      <c r="H82" s="130"/>
      <c r="I82" s="130"/>
      <c r="J82" s="130"/>
      <c r="K82" s="155"/>
      <c r="L82" s="154"/>
      <c r="M82" s="130"/>
    </row>
    <row r="83" spans="1:13" ht="36" customHeight="1" x14ac:dyDescent="0.25">
      <c r="A83" s="2"/>
      <c r="B83" s="167"/>
      <c r="C83" s="168"/>
      <c r="D83" s="136"/>
      <c r="E83" s="138"/>
      <c r="F83" s="136"/>
      <c r="G83" s="137"/>
      <c r="H83" s="137"/>
      <c r="I83" s="137"/>
      <c r="J83" s="137"/>
      <c r="K83" s="138"/>
      <c r="L83" s="136"/>
      <c r="M83" s="137"/>
    </row>
    <row r="84" spans="1:13" ht="15.6" customHeight="1" x14ac:dyDescent="0.25">
      <c r="A84" s="2"/>
      <c r="B84" s="160" t="s">
        <v>560</v>
      </c>
      <c r="C84" s="161"/>
      <c r="D84" s="161"/>
      <c r="E84" s="161"/>
      <c r="F84" s="161"/>
      <c r="G84" s="161"/>
      <c r="H84" s="161"/>
      <c r="I84" s="161"/>
      <c r="J84" s="161"/>
      <c r="K84" s="161"/>
      <c r="L84" s="161"/>
      <c r="M84" s="162"/>
    </row>
    <row r="85" spans="1:13" ht="80.45" customHeight="1" x14ac:dyDescent="0.25">
      <c r="A85" s="2"/>
      <c r="B85" s="133" t="s">
        <v>561</v>
      </c>
      <c r="C85" s="135"/>
      <c r="D85" s="141" t="s">
        <v>562</v>
      </c>
      <c r="E85" s="135"/>
      <c r="F85" s="133" t="s">
        <v>563</v>
      </c>
      <c r="G85" s="183"/>
      <c r="H85" s="183"/>
      <c r="I85" s="183"/>
      <c r="J85" s="183"/>
      <c r="K85" s="184"/>
      <c r="L85" s="133" t="s">
        <v>564</v>
      </c>
      <c r="M85" s="184"/>
    </row>
    <row r="86" spans="1:13" ht="80.45" customHeight="1" x14ac:dyDescent="0.25">
      <c r="A86" s="2"/>
      <c r="B86" s="154"/>
      <c r="C86" s="155"/>
      <c r="D86" s="154"/>
      <c r="E86" s="155"/>
      <c r="F86" s="185"/>
      <c r="G86" s="186"/>
      <c r="H86" s="186"/>
      <c r="I86" s="186"/>
      <c r="J86" s="186"/>
      <c r="K86" s="187"/>
      <c r="L86" s="185"/>
      <c r="M86" s="187"/>
    </row>
    <row r="87" spans="1:13" ht="39.75" customHeight="1" x14ac:dyDescent="0.25">
      <c r="A87" s="2"/>
      <c r="B87" s="154"/>
      <c r="C87" s="155"/>
      <c r="D87" s="154"/>
      <c r="E87" s="155"/>
      <c r="F87" s="185"/>
      <c r="G87" s="186"/>
      <c r="H87" s="186"/>
      <c r="I87" s="186"/>
      <c r="J87" s="186"/>
      <c r="K87" s="187"/>
      <c r="L87" s="185"/>
      <c r="M87" s="187"/>
    </row>
    <row r="88" spans="1:13" ht="15" customHeight="1" x14ac:dyDescent="0.25">
      <c r="B88" s="136"/>
      <c r="C88" s="138"/>
      <c r="D88" s="136"/>
      <c r="E88" s="138"/>
      <c r="F88" s="188"/>
      <c r="G88" s="189"/>
      <c r="H88" s="189"/>
      <c r="I88" s="189"/>
      <c r="J88" s="189"/>
      <c r="K88" s="190"/>
      <c r="L88" s="188"/>
      <c r="M88" s="190"/>
    </row>
    <row r="89" spans="1:13" ht="15" customHeight="1" x14ac:dyDescent="0.25">
      <c r="B89" s="16"/>
      <c r="C89" s="16"/>
      <c r="D89" s="8"/>
      <c r="E89" s="8"/>
      <c r="F89" s="8"/>
      <c r="G89" s="8"/>
      <c r="H89" s="8"/>
      <c r="I89" s="8"/>
      <c r="J89" s="8"/>
      <c r="K89" s="8"/>
      <c r="L89" s="8"/>
      <c r="M89" s="8"/>
    </row>
    <row r="90" spans="1:13" ht="15" customHeight="1" x14ac:dyDescent="0.25">
      <c r="B90" s="158" t="s">
        <v>565</v>
      </c>
      <c r="C90" s="130"/>
      <c r="D90" s="130"/>
      <c r="E90" s="130"/>
      <c r="F90" s="130"/>
      <c r="G90" s="130"/>
      <c r="H90" s="130"/>
      <c r="I90" s="130"/>
      <c r="J90" s="130"/>
      <c r="K90" s="130"/>
      <c r="L90" s="130"/>
      <c r="M90" s="130"/>
    </row>
    <row r="91" spans="1:13" x14ac:dyDescent="0.25">
      <c r="B91" s="130"/>
      <c r="C91" s="130"/>
      <c r="D91" s="130"/>
      <c r="E91" s="130"/>
      <c r="F91" s="130"/>
      <c r="G91" s="130"/>
      <c r="H91" s="130"/>
      <c r="I91" s="130"/>
      <c r="J91" s="130"/>
      <c r="K91" s="130"/>
      <c r="L91" s="130"/>
      <c r="M91" s="130"/>
    </row>
    <row r="92" spans="1:13" x14ac:dyDescent="0.25">
      <c r="B92" s="176" t="s">
        <v>566</v>
      </c>
      <c r="C92" s="130"/>
      <c r="D92" s="130"/>
      <c r="E92" s="130"/>
      <c r="F92" s="130"/>
      <c r="G92" s="130"/>
      <c r="H92" s="130"/>
      <c r="I92" s="130"/>
      <c r="J92" s="130"/>
      <c r="K92" s="130"/>
      <c r="L92" s="130"/>
      <c r="M92" s="130"/>
    </row>
    <row r="93" spans="1:13" x14ac:dyDescent="0.25">
      <c r="B93" s="10"/>
      <c r="C93" s="16"/>
      <c r="D93" s="178" t="s">
        <v>567</v>
      </c>
      <c r="E93" s="162"/>
      <c r="F93" s="178" t="s">
        <v>568</v>
      </c>
      <c r="G93" s="162"/>
      <c r="H93" s="169" t="s">
        <v>110</v>
      </c>
      <c r="I93" s="135"/>
      <c r="J93" s="178" t="s">
        <v>569</v>
      </c>
      <c r="K93" s="162"/>
      <c r="L93" s="178" t="s">
        <v>73</v>
      </c>
      <c r="M93" s="162"/>
    </row>
    <row r="94" spans="1:13" x14ac:dyDescent="0.25">
      <c r="B94" s="10"/>
      <c r="C94" s="16"/>
      <c r="D94" s="179"/>
      <c r="E94" s="180"/>
      <c r="F94" s="179"/>
      <c r="G94" s="180"/>
      <c r="H94" s="130"/>
      <c r="I94" s="155"/>
      <c r="J94" s="179"/>
      <c r="K94" s="180"/>
      <c r="L94" s="179"/>
      <c r="M94" s="180"/>
    </row>
    <row r="95" spans="1:13" x14ac:dyDescent="0.25">
      <c r="B95" s="10"/>
      <c r="C95" s="16"/>
      <c r="D95" s="181"/>
      <c r="E95" s="182"/>
      <c r="F95" s="181"/>
      <c r="G95" s="182"/>
      <c r="H95" s="137"/>
      <c r="I95" s="138"/>
      <c r="J95" s="181"/>
      <c r="K95" s="182"/>
      <c r="L95" s="181"/>
      <c r="M95" s="182"/>
    </row>
    <row r="96" spans="1:13" x14ac:dyDescent="0.25">
      <c r="B96" s="175" t="s">
        <v>570</v>
      </c>
      <c r="C96" s="135"/>
      <c r="D96" s="340" t="s">
        <v>102</v>
      </c>
      <c r="E96" s="341"/>
      <c r="F96" s="340" t="s">
        <v>102</v>
      </c>
      <c r="G96" s="341"/>
      <c r="H96" s="340" t="s">
        <v>102</v>
      </c>
      <c r="I96" s="341"/>
      <c r="J96" s="340" t="s">
        <v>102</v>
      </c>
      <c r="K96" s="342"/>
      <c r="L96" s="343" t="s">
        <v>102</v>
      </c>
      <c r="M96" s="344"/>
    </row>
    <row r="97" spans="2:13" x14ac:dyDescent="0.25">
      <c r="B97" s="154"/>
      <c r="C97" s="155"/>
      <c r="D97" s="345"/>
      <c r="E97" s="341"/>
      <c r="F97" s="345"/>
      <c r="G97" s="341"/>
      <c r="H97" s="345"/>
      <c r="I97" s="341"/>
      <c r="J97" s="346"/>
      <c r="K97" s="342"/>
      <c r="L97" s="345"/>
      <c r="M97" s="341"/>
    </row>
    <row r="98" spans="2:13" x14ac:dyDescent="0.25">
      <c r="B98" s="136"/>
      <c r="C98" s="138"/>
      <c r="D98" s="276"/>
      <c r="E98" s="278"/>
      <c r="F98" s="276"/>
      <c r="G98" s="278"/>
      <c r="H98" s="276"/>
      <c r="I98" s="278"/>
      <c r="J98" s="347"/>
      <c r="K98" s="348"/>
      <c r="L98" s="276"/>
      <c r="M98" s="278"/>
    </row>
    <row r="99" spans="2:13" x14ac:dyDescent="0.25">
      <c r="B99" s="175" t="s">
        <v>571</v>
      </c>
      <c r="C99" s="135"/>
      <c r="D99" s="227" t="s">
        <v>572</v>
      </c>
      <c r="E99" s="184"/>
      <c r="F99" s="227" t="s">
        <v>573</v>
      </c>
      <c r="G99" s="184"/>
      <c r="H99" s="227" t="s">
        <v>574</v>
      </c>
      <c r="I99" s="184"/>
      <c r="J99" s="227" t="s">
        <v>575</v>
      </c>
      <c r="K99" s="184"/>
      <c r="L99" s="227"/>
      <c r="M99" s="184"/>
    </row>
    <row r="100" spans="2:13" x14ac:dyDescent="0.25">
      <c r="B100" s="154"/>
      <c r="C100" s="155"/>
      <c r="D100" s="185"/>
      <c r="E100" s="187"/>
      <c r="F100" s="185"/>
      <c r="G100" s="187"/>
      <c r="H100" s="185"/>
      <c r="I100" s="187"/>
      <c r="J100" s="185"/>
      <c r="K100" s="187"/>
      <c r="L100" s="185"/>
      <c r="M100" s="187"/>
    </row>
    <row r="101" spans="2:13" x14ac:dyDescent="0.25">
      <c r="B101" s="154"/>
      <c r="C101" s="155"/>
      <c r="D101" s="185"/>
      <c r="E101" s="187"/>
      <c r="F101" s="185"/>
      <c r="G101" s="187"/>
      <c r="H101" s="185"/>
      <c r="I101" s="187"/>
      <c r="J101" s="185"/>
      <c r="K101" s="187"/>
      <c r="L101" s="185"/>
      <c r="M101" s="187"/>
    </row>
    <row r="102" spans="2:13" x14ac:dyDescent="0.25">
      <c r="B102" s="154"/>
      <c r="C102" s="155"/>
      <c r="D102" s="185"/>
      <c r="E102" s="187"/>
      <c r="F102" s="185"/>
      <c r="G102" s="187"/>
      <c r="H102" s="185"/>
      <c r="I102" s="187"/>
      <c r="J102" s="185"/>
      <c r="K102" s="187"/>
      <c r="L102" s="185"/>
      <c r="M102" s="187"/>
    </row>
    <row r="103" spans="2:13" x14ac:dyDescent="0.25">
      <c r="B103" s="154"/>
      <c r="C103" s="155"/>
      <c r="D103" s="185"/>
      <c r="E103" s="187"/>
      <c r="F103" s="185"/>
      <c r="G103" s="187"/>
      <c r="H103" s="185"/>
      <c r="I103" s="187"/>
      <c r="J103" s="185"/>
      <c r="K103" s="187"/>
      <c r="L103" s="185"/>
      <c r="M103" s="187"/>
    </row>
    <row r="104" spans="2:13" x14ac:dyDescent="0.25">
      <c r="B104" s="154"/>
      <c r="C104" s="155"/>
      <c r="D104" s="185"/>
      <c r="E104" s="187"/>
      <c r="F104" s="185"/>
      <c r="G104" s="187"/>
      <c r="H104" s="185"/>
      <c r="I104" s="187"/>
      <c r="J104" s="185"/>
      <c r="K104" s="187"/>
      <c r="L104" s="185"/>
      <c r="M104" s="187"/>
    </row>
    <row r="105" spans="2:13" x14ac:dyDescent="0.25">
      <c r="B105" s="154"/>
      <c r="C105" s="155"/>
      <c r="D105" s="185"/>
      <c r="E105" s="187"/>
      <c r="F105" s="185"/>
      <c r="G105" s="187"/>
      <c r="H105" s="185"/>
      <c r="I105" s="187"/>
      <c r="J105" s="185"/>
      <c r="K105" s="187"/>
      <c r="L105" s="185"/>
      <c r="M105" s="187"/>
    </row>
    <row r="106" spans="2:13" x14ac:dyDescent="0.25">
      <c r="B106" s="154"/>
      <c r="C106" s="155"/>
      <c r="D106" s="185"/>
      <c r="E106" s="187"/>
      <c r="F106" s="185"/>
      <c r="G106" s="187"/>
      <c r="H106" s="185"/>
      <c r="I106" s="187"/>
      <c r="J106" s="185"/>
      <c r="K106" s="187"/>
      <c r="L106" s="185"/>
      <c r="M106" s="187"/>
    </row>
    <row r="107" spans="2:13" x14ac:dyDescent="0.25">
      <c r="B107" s="154"/>
      <c r="C107" s="155"/>
      <c r="D107" s="185"/>
      <c r="E107" s="187"/>
      <c r="F107" s="185"/>
      <c r="G107" s="187"/>
      <c r="H107" s="185"/>
      <c r="I107" s="187"/>
      <c r="J107" s="185"/>
      <c r="K107" s="187"/>
      <c r="L107" s="185"/>
      <c r="M107" s="187"/>
    </row>
    <row r="108" spans="2:13" x14ac:dyDescent="0.25">
      <c r="B108" s="154"/>
      <c r="C108" s="155"/>
      <c r="D108" s="185"/>
      <c r="E108" s="187"/>
      <c r="F108" s="185"/>
      <c r="G108" s="187"/>
      <c r="H108" s="185"/>
      <c r="I108" s="187"/>
      <c r="J108" s="185"/>
      <c r="K108" s="187"/>
      <c r="L108" s="185"/>
      <c r="M108" s="187"/>
    </row>
    <row r="109" spans="2:13" x14ac:dyDescent="0.25">
      <c r="B109" s="154"/>
      <c r="C109" s="155"/>
      <c r="D109" s="185"/>
      <c r="E109" s="187"/>
      <c r="F109" s="185"/>
      <c r="G109" s="187"/>
      <c r="H109" s="185"/>
      <c r="I109" s="187"/>
      <c r="J109" s="185"/>
      <c r="K109" s="187"/>
      <c r="L109" s="185"/>
      <c r="M109" s="187"/>
    </row>
    <row r="110" spans="2:13" x14ac:dyDescent="0.25">
      <c r="B110" s="154"/>
      <c r="C110" s="155"/>
      <c r="D110" s="185"/>
      <c r="E110" s="187"/>
      <c r="F110" s="185"/>
      <c r="G110" s="187"/>
      <c r="H110" s="185"/>
      <c r="I110" s="187"/>
      <c r="J110" s="185"/>
      <c r="K110" s="187"/>
      <c r="L110" s="185"/>
      <c r="M110" s="187"/>
    </row>
    <row r="111" spans="2:13" x14ac:dyDescent="0.25">
      <c r="B111" s="154"/>
      <c r="C111" s="155"/>
      <c r="D111" s="185"/>
      <c r="E111" s="187"/>
      <c r="F111" s="185"/>
      <c r="G111" s="187"/>
      <c r="H111" s="185"/>
      <c r="I111" s="187"/>
      <c r="J111" s="185"/>
      <c r="K111" s="187"/>
      <c r="L111" s="185"/>
      <c r="M111" s="187"/>
    </row>
    <row r="112" spans="2:13" x14ac:dyDescent="0.25">
      <c r="B112" s="154"/>
      <c r="C112" s="155"/>
      <c r="D112" s="185"/>
      <c r="E112" s="187"/>
      <c r="F112" s="185"/>
      <c r="G112" s="187"/>
      <c r="H112" s="185"/>
      <c r="I112" s="187"/>
      <c r="J112" s="185"/>
      <c r="K112" s="187"/>
      <c r="L112" s="185"/>
      <c r="M112" s="187"/>
    </row>
    <row r="113" spans="2:13" x14ac:dyDescent="0.25">
      <c r="B113" s="154"/>
      <c r="C113" s="155"/>
      <c r="D113" s="185"/>
      <c r="E113" s="187"/>
      <c r="F113" s="185"/>
      <c r="G113" s="187"/>
      <c r="H113" s="185"/>
      <c r="I113" s="187"/>
      <c r="J113" s="185"/>
      <c r="K113" s="187"/>
      <c r="L113" s="185"/>
      <c r="M113" s="187"/>
    </row>
    <row r="114" spans="2:13" x14ac:dyDescent="0.25">
      <c r="B114" s="154"/>
      <c r="C114" s="155"/>
      <c r="D114" s="185"/>
      <c r="E114" s="187"/>
      <c r="F114" s="185"/>
      <c r="G114" s="187"/>
      <c r="H114" s="185"/>
      <c r="I114" s="187"/>
      <c r="J114" s="185"/>
      <c r="K114" s="187"/>
      <c r="L114" s="185"/>
      <c r="M114" s="187"/>
    </row>
    <row r="115" spans="2:13" ht="111" customHeight="1" x14ac:dyDescent="0.25">
      <c r="B115" s="136"/>
      <c r="C115" s="138"/>
      <c r="D115" s="188"/>
      <c r="E115" s="190"/>
      <c r="F115" s="188"/>
      <c r="G115" s="190"/>
      <c r="H115" s="188"/>
      <c r="I115" s="190"/>
      <c r="J115" s="188"/>
      <c r="K115" s="190"/>
      <c r="L115" s="188"/>
      <c r="M115" s="190"/>
    </row>
    <row r="116" spans="2:13" x14ac:dyDescent="0.25">
      <c r="B116" s="156" t="s">
        <v>576</v>
      </c>
      <c r="C116" s="130"/>
      <c r="D116" s="130"/>
      <c r="E116" s="130"/>
      <c r="F116" s="130"/>
      <c r="G116" s="130"/>
      <c r="H116" s="130"/>
      <c r="I116" s="130"/>
      <c r="J116" s="130"/>
      <c r="K116" s="130"/>
      <c r="L116" s="130"/>
      <c r="M116" s="130"/>
    </row>
    <row r="117" spans="2:13" x14ac:dyDescent="0.25">
      <c r="B117" s="130"/>
      <c r="C117" s="130"/>
      <c r="D117" s="130"/>
      <c r="E117" s="130"/>
      <c r="F117" s="130"/>
      <c r="G117" s="130"/>
      <c r="H117" s="130"/>
      <c r="I117" s="130"/>
      <c r="J117" s="130"/>
      <c r="K117" s="130"/>
      <c r="L117" s="130"/>
      <c r="M117" s="130"/>
    </row>
    <row r="118" spans="2:13" x14ac:dyDescent="0.25">
      <c r="B118" s="130"/>
      <c r="C118" s="130"/>
      <c r="D118" s="130"/>
      <c r="E118" s="130"/>
      <c r="F118" s="130"/>
      <c r="G118" s="130"/>
      <c r="H118" s="130"/>
      <c r="I118" s="130"/>
      <c r="J118" s="130"/>
      <c r="K118" s="130"/>
      <c r="L118" s="130"/>
      <c r="M118" s="130"/>
    </row>
    <row r="119" spans="2:13" x14ac:dyDescent="0.25">
      <c r="B119" s="130"/>
      <c r="C119" s="130"/>
      <c r="D119" s="130"/>
      <c r="E119" s="130"/>
      <c r="F119" s="130"/>
      <c r="G119" s="130"/>
      <c r="H119" s="130"/>
      <c r="I119" s="130"/>
      <c r="J119" s="130"/>
      <c r="K119" s="130"/>
      <c r="L119" s="130"/>
      <c r="M119" s="130"/>
    </row>
    <row r="120" spans="2:13" x14ac:dyDescent="0.25">
      <c r="B120" s="130"/>
      <c r="C120" s="130"/>
      <c r="D120" s="130"/>
      <c r="E120" s="130"/>
      <c r="F120" s="130"/>
      <c r="G120" s="130"/>
      <c r="H120" s="130"/>
      <c r="I120" s="130"/>
      <c r="J120" s="130"/>
      <c r="K120" s="130"/>
      <c r="L120" s="130"/>
      <c r="M120" s="130"/>
    </row>
    <row r="121" spans="2:13" x14ac:dyDescent="0.25">
      <c r="B121" s="130"/>
      <c r="C121" s="130"/>
      <c r="D121" s="130"/>
      <c r="E121" s="130"/>
      <c r="F121" s="130"/>
      <c r="G121" s="130"/>
      <c r="H121" s="130"/>
      <c r="I121" s="130"/>
      <c r="J121" s="130"/>
      <c r="K121" s="130"/>
      <c r="L121" s="130"/>
      <c r="M121" s="130"/>
    </row>
    <row r="122" spans="2:13" x14ac:dyDescent="0.25">
      <c r="B122" s="8"/>
      <c r="C122" s="8"/>
      <c r="D122" s="8"/>
      <c r="E122" s="8"/>
      <c r="F122" s="8"/>
      <c r="G122" s="8"/>
      <c r="H122" s="8"/>
      <c r="I122" s="8"/>
      <c r="J122" s="8"/>
      <c r="K122" s="8"/>
      <c r="L122" s="8"/>
      <c r="M122" s="8"/>
    </row>
  </sheetData>
  <sheetProtection sheet="1" objects="1" scenarios="1" formatColumns="0" formatRows="0"/>
  <mergeCells count="110">
    <mergeCell ref="B80:C83"/>
    <mergeCell ref="D80:E83"/>
    <mergeCell ref="F80:K83"/>
    <mergeCell ref="L80:M83"/>
    <mergeCell ref="B7:M7"/>
    <mergeCell ref="L85:M88"/>
    <mergeCell ref="L53:M56"/>
    <mergeCell ref="B12:C14"/>
    <mergeCell ref="L12:M14"/>
    <mergeCell ref="D53:E56"/>
    <mergeCell ref="B85:C88"/>
    <mergeCell ref="F12:K14"/>
    <mergeCell ref="B53:C56"/>
    <mergeCell ref="B15:M15"/>
    <mergeCell ref="D37:E40"/>
    <mergeCell ref="B37:C40"/>
    <mergeCell ref="B57:M57"/>
    <mergeCell ref="B66:C69"/>
    <mergeCell ref="D66:E69"/>
    <mergeCell ref="B84:M84"/>
    <mergeCell ref="B71:C74"/>
    <mergeCell ref="D71:E74"/>
    <mergeCell ref="F71:K74"/>
    <mergeCell ref="L71:M74"/>
    <mergeCell ref="B76:C79"/>
    <mergeCell ref="D76:E79"/>
    <mergeCell ref="F76:K79"/>
    <mergeCell ref="L76:M79"/>
    <mergeCell ref="F8:K11"/>
    <mergeCell ref="F16:K19"/>
    <mergeCell ref="B92:M92"/>
    <mergeCell ref="F66:K69"/>
    <mergeCell ref="L66:M69"/>
    <mergeCell ref="B58:C61"/>
    <mergeCell ref="D58:E61"/>
    <mergeCell ref="F58:K61"/>
    <mergeCell ref="L58:M61"/>
    <mergeCell ref="B62:C65"/>
    <mergeCell ref="D62:E65"/>
    <mergeCell ref="F62:K65"/>
    <mergeCell ref="L62:M65"/>
    <mergeCell ref="B70:M70"/>
    <mergeCell ref="B75:M75"/>
    <mergeCell ref="L28:M31"/>
    <mergeCell ref="B45:M45"/>
    <mergeCell ref="L24:M27"/>
    <mergeCell ref="D24:E27"/>
    <mergeCell ref="F41:K44"/>
    <mergeCell ref="D46:E49"/>
    <mergeCell ref="B28:C31"/>
    <mergeCell ref="D41:E44"/>
    <mergeCell ref="F85:K88"/>
    <mergeCell ref="B1:M2"/>
    <mergeCell ref="B50:C52"/>
    <mergeCell ref="L41:M44"/>
    <mergeCell ref="L50:M52"/>
    <mergeCell ref="L20:M23"/>
    <mergeCell ref="B5:C6"/>
    <mergeCell ref="D5:E6"/>
    <mergeCell ref="F5:K6"/>
    <mergeCell ref="D28:E31"/>
    <mergeCell ref="D50:E52"/>
    <mergeCell ref="B3:M3"/>
    <mergeCell ref="L16:M19"/>
    <mergeCell ref="B8:C11"/>
    <mergeCell ref="L5:M6"/>
    <mergeCell ref="L8:M11"/>
    <mergeCell ref="F50:K52"/>
    <mergeCell ref="B46:C49"/>
    <mergeCell ref="L46:M49"/>
    <mergeCell ref="D8:E11"/>
    <mergeCell ref="F20:K23"/>
    <mergeCell ref="D12:E14"/>
    <mergeCell ref="B41:C44"/>
    <mergeCell ref="D16:E19"/>
    <mergeCell ref="B20:C23"/>
    <mergeCell ref="B16:C19"/>
    <mergeCell ref="B32:M32"/>
    <mergeCell ref="B33:C36"/>
    <mergeCell ref="D33:E36"/>
    <mergeCell ref="F33:K36"/>
    <mergeCell ref="L33:M36"/>
    <mergeCell ref="L37:M40"/>
    <mergeCell ref="F37:K40"/>
    <mergeCell ref="F28:K31"/>
    <mergeCell ref="B24:C27"/>
    <mergeCell ref="L99:M115"/>
    <mergeCell ref="D20:E23"/>
    <mergeCell ref="B116:M121"/>
    <mergeCell ref="J96:K98"/>
    <mergeCell ref="F24:K27"/>
    <mergeCell ref="L96:M98"/>
    <mergeCell ref="H99:I115"/>
    <mergeCell ref="B90:M91"/>
    <mergeCell ref="F46:K49"/>
    <mergeCell ref="F96:G98"/>
    <mergeCell ref="H96:I98"/>
    <mergeCell ref="H93:I95"/>
    <mergeCell ref="J99:K115"/>
    <mergeCell ref="B99:C115"/>
    <mergeCell ref="F53:K56"/>
    <mergeCell ref="D99:E115"/>
    <mergeCell ref="B96:C98"/>
    <mergeCell ref="J93:K95"/>
    <mergeCell ref="D96:E98"/>
    <mergeCell ref="L93:M95"/>
    <mergeCell ref="F99:G115"/>
    <mergeCell ref="F93:G95"/>
    <mergeCell ref="D85:E88"/>
    <mergeCell ref="D93:E95"/>
  </mergeCells>
  <dataValidations count="1">
    <dataValidation type="list" allowBlank="1" showInputMessage="1" showErrorMessage="1" prompt="Select Rating" sqref="D96:I98 J96 L96" xr:uid="{00000000-0002-0000-0700-000000000000}">
      <formula1>"Highly Satisfactory (HS), Satisfactory (S), Moderately Satisfactory (MS), Moderately Unsatisfactory (MU), Unsatisfactory (U), Highly Unsatisfactory (HU), Not Rated"</formula1>
    </dataValidation>
  </dataValidations>
  <pageMargins left="0.25" right="0.25" top="0.75" bottom="0.75" header="0.3" footer="0.3"/>
  <pageSetup paperSize="5" orientation="landscape" r:id="rId1"/>
  <rowBreaks count="1" manualBreakCount="1">
    <brk id="15" max="12"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5">
    <tabColor theme="3" tint="0.499984740745262"/>
  </sheetPr>
  <dimension ref="A2:N44"/>
  <sheetViews>
    <sheetView showGridLines="0" view="pageBreakPreview" zoomScale="95" zoomScaleNormal="100" zoomScaleSheetLayoutView="95" workbookViewId="0">
      <selection activeCell="R10" sqref="A1:XFD1048576"/>
    </sheetView>
  </sheetViews>
  <sheetFormatPr defaultColWidth="8.5703125" defaultRowHeight="12" x14ac:dyDescent="0.2"/>
  <cols>
    <col min="1" max="1" width="1.5703125" style="2" customWidth="1"/>
    <col min="2" max="6" width="8.5703125" style="2" customWidth="1"/>
    <col min="7" max="7" width="7.5703125" style="2" customWidth="1"/>
    <col min="8" max="11" width="8.5703125" style="2" customWidth="1"/>
    <col min="12" max="12" width="14" style="2" customWidth="1"/>
    <col min="13" max="13" width="8.5703125" style="2" customWidth="1"/>
    <col min="14" max="16384" width="8.5703125" style="2"/>
  </cols>
  <sheetData>
    <row r="2" spans="2:14" ht="26.1" customHeight="1" x14ac:dyDescent="0.4">
      <c r="B2" s="170" t="s">
        <v>577</v>
      </c>
      <c r="C2" s="194"/>
      <c r="D2" s="194"/>
      <c r="E2" s="194"/>
      <c r="F2" s="194"/>
      <c r="G2" s="194"/>
      <c r="H2" s="194"/>
      <c r="I2" s="194"/>
      <c r="J2" s="194"/>
      <c r="K2" s="194"/>
      <c r="L2" s="194"/>
      <c r="N2" s="116"/>
    </row>
    <row r="3" spans="2:14" ht="18.95" customHeight="1" x14ac:dyDescent="0.3">
      <c r="B3" s="349" t="s">
        <v>578</v>
      </c>
      <c r="C3" s="350"/>
      <c r="D3" s="350"/>
      <c r="E3" s="350"/>
      <c r="F3" s="350"/>
      <c r="G3" s="350"/>
      <c r="H3" s="350"/>
      <c r="I3" s="350"/>
      <c r="J3" s="350"/>
      <c r="K3" s="350"/>
      <c r="L3" s="351"/>
      <c r="N3" s="117"/>
    </row>
    <row r="4" spans="2:14" ht="21.95" customHeight="1" x14ac:dyDescent="0.2">
      <c r="B4" s="352"/>
      <c r="C4" s="353"/>
      <c r="D4" s="353"/>
      <c r="E4" s="353"/>
      <c r="F4" s="353"/>
      <c r="G4" s="353"/>
      <c r="H4" s="353"/>
      <c r="I4" s="353"/>
      <c r="J4" s="353"/>
      <c r="K4" s="353"/>
      <c r="L4" s="354"/>
    </row>
    <row r="5" spans="2:14" ht="25.35" customHeight="1" x14ac:dyDescent="0.3">
      <c r="B5" s="197" t="s">
        <v>579</v>
      </c>
      <c r="C5" s="198"/>
      <c r="D5" s="198"/>
      <c r="E5" s="198"/>
      <c r="F5" s="198"/>
      <c r="G5" s="198"/>
      <c r="H5" s="198"/>
      <c r="I5" s="198"/>
      <c r="J5" s="198"/>
      <c r="K5" s="198"/>
      <c r="L5" s="199"/>
      <c r="N5" s="118"/>
    </row>
    <row r="6" spans="2:14" ht="25.35" customHeight="1" x14ac:dyDescent="0.4">
      <c r="B6" s="200"/>
      <c r="C6" s="201"/>
      <c r="D6" s="201"/>
      <c r="E6" s="201"/>
      <c r="F6" s="201"/>
      <c r="G6" s="201"/>
      <c r="H6" s="201"/>
      <c r="I6" s="201"/>
      <c r="J6" s="201"/>
      <c r="K6" s="201"/>
      <c r="L6" s="202"/>
      <c r="N6" s="119"/>
    </row>
    <row r="7" spans="2:14" ht="25.35" customHeight="1" x14ac:dyDescent="0.4">
      <c r="B7" s="200"/>
      <c r="C7" s="201"/>
      <c r="D7" s="201"/>
      <c r="E7" s="201"/>
      <c r="F7" s="201"/>
      <c r="G7" s="201"/>
      <c r="H7" s="201"/>
      <c r="I7" s="201"/>
      <c r="J7" s="201"/>
      <c r="K7" s="201"/>
      <c r="L7" s="202"/>
      <c r="N7" s="119"/>
    </row>
    <row r="8" spans="2:14" ht="25.35" customHeight="1" x14ac:dyDescent="0.4">
      <c r="B8" s="200"/>
      <c r="C8" s="201"/>
      <c r="D8" s="201"/>
      <c r="E8" s="201"/>
      <c r="F8" s="201"/>
      <c r="G8" s="201"/>
      <c r="H8" s="201"/>
      <c r="I8" s="201"/>
      <c r="J8" s="201"/>
      <c r="K8" s="201"/>
      <c r="L8" s="202"/>
      <c r="N8" s="119"/>
    </row>
    <row r="9" spans="2:14" ht="25.35" customHeight="1" x14ac:dyDescent="0.4">
      <c r="B9" s="200"/>
      <c r="C9" s="201"/>
      <c r="D9" s="201"/>
      <c r="E9" s="201"/>
      <c r="F9" s="201"/>
      <c r="G9" s="201"/>
      <c r="H9" s="201"/>
      <c r="I9" s="201"/>
      <c r="J9" s="201"/>
      <c r="K9" s="201"/>
      <c r="L9" s="202"/>
      <c r="N9" s="119"/>
    </row>
    <row r="10" spans="2:14" ht="25.35" customHeight="1" x14ac:dyDescent="0.4">
      <c r="B10" s="200"/>
      <c r="C10" s="201"/>
      <c r="D10" s="201"/>
      <c r="E10" s="201"/>
      <c r="F10" s="201"/>
      <c r="G10" s="201"/>
      <c r="H10" s="201"/>
      <c r="I10" s="201"/>
      <c r="J10" s="201"/>
      <c r="K10" s="201"/>
      <c r="L10" s="202"/>
      <c r="N10" s="119"/>
    </row>
    <row r="11" spans="2:14" ht="25.35" customHeight="1" x14ac:dyDescent="0.4">
      <c r="B11" s="200"/>
      <c r="C11" s="201"/>
      <c r="D11" s="201"/>
      <c r="E11" s="201"/>
      <c r="F11" s="201"/>
      <c r="G11" s="201"/>
      <c r="H11" s="201"/>
      <c r="I11" s="201"/>
      <c r="J11" s="201"/>
      <c r="K11" s="201"/>
      <c r="L11" s="202"/>
      <c r="N11" s="119"/>
    </row>
    <row r="12" spans="2:14" ht="25.35" customHeight="1" x14ac:dyDescent="0.4">
      <c r="B12" s="200"/>
      <c r="C12" s="201"/>
      <c r="D12" s="201"/>
      <c r="E12" s="201"/>
      <c r="F12" s="201"/>
      <c r="G12" s="201"/>
      <c r="H12" s="201"/>
      <c r="I12" s="201"/>
      <c r="J12" s="201"/>
      <c r="K12" s="201"/>
      <c r="L12" s="202"/>
      <c r="N12" s="119"/>
    </row>
    <row r="13" spans="2:14" ht="25.35" customHeight="1" x14ac:dyDescent="0.4">
      <c r="B13" s="200"/>
      <c r="C13" s="201"/>
      <c r="D13" s="201"/>
      <c r="E13" s="201"/>
      <c r="F13" s="201"/>
      <c r="G13" s="201"/>
      <c r="H13" s="201"/>
      <c r="I13" s="201"/>
      <c r="J13" s="201"/>
      <c r="K13" s="201"/>
      <c r="L13" s="202"/>
      <c r="N13" s="119"/>
    </row>
    <row r="14" spans="2:14" ht="25.35" customHeight="1" x14ac:dyDescent="0.4">
      <c r="B14" s="200"/>
      <c r="C14" s="201"/>
      <c r="D14" s="201"/>
      <c r="E14" s="201"/>
      <c r="F14" s="201"/>
      <c r="G14" s="201"/>
      <c r="H14" s="201"/>
      <c r="I14" s="201"/>
      <c r="J14" s="201"/>
      <c r="K14" s="201"/>
      <c r="L14" s="202"/>
      <c r="N14" s="119"/>
    </row>
    <row r="15" spans="2:14" ht="30.75" customHeight="1" x14ac:dyDescent="0.4">
      <c r="B15" s="203"/>
      <c r="C15" s="204"/>
      <c r="D15" s="204"/>
      <c r="E15" s="204"/>
      <c r="F15" s="204"/>
      <c r="G15" s="204"/>
      <c r="H15" s="204"/>
      <c r="I15" s="204"/>
      <c r="J15" s="204"/>
      <c r="K15" s="204"/>
      <c r="L15" s="205"/>
      <c r="N15" s="119"/>
    </row>
    <row r="16" spans="2:14" ht="21" customHeight="1" x14ac:dyDescent="0.4">
      <c r="N16" s="119"/>
    </row>
    <row r="17" spans="1:14" ht="15" customHeight="1" x14ac:dyDescent="0.4">
      <c r="B17" s="349" t="s">
        <v>580</v>
      </c>
      <c r="C17" s="350"/>
      <c r="D17" s="350"/>
      <c r="E17" s="350"/>
      <c r="F17" s="350"/>
      <c r="G17" s="350"/>
      <c r="H17" s="350"/>
      <c r="I17" s="350"/>
      <c r="J17" s="350"/>
      <c r="K17" s="350"/>
      <c r="L17" s="351"/>
      <c r="N17" s="119"/>
    </row>
    <row r="18" spans="1:14" ht="21" customHeight="1" x14ac:dyDescent="0.3">
      <c r="B18" s="352"/>
      <c r="C18" s="353"/>
      <c r="D18" s="353"/>
      <c r="E18" s="353"/>
      <c r="F18" s="353"/>
      <c r="G18" s="353"/>
      <c r="H18" s="353"/>
      <c r="I18" s="353"/>
      <c r="J18" s="353"/>
      <c r="K18" s="353"/>
      <c r="L18" s="354"/>
      <c r="N18" s="118"/>
    </row>
    <row r="19" spans="1:14" ht="43.35" customHeight="1" x14ac:dyDescent="0.4">
      <c r="B19" s="197" t="s">
        <v>581</v>
      </c>
      <c r="C19" s="206"/>
      <c r="D19" s="206"/>
      <c r="E19" s="206"/>
      <c r="F19" s="206"/>
      <c r="G19" s="206"/>
      <c r="H19" s="206"/>
      <c r="I19" s="206"/>
      <c r="J19" s="206"/>
      <c r="K19" s="206"/>
      <c r="L19" s="207"/>
      <c r="N19" s="119"/>
    </row>
    <row r="20" spans="1:14" ht="43.35" customHeight="1" x14ac:dyDescent="0.4">
      <c r="B20" s="208"/>
      <c r="C20" s="209"/>
      <c r="D20" s="209"/>
      <c r="E20" s="209"/>
      <c r="F20" s="209"/>
      <c r="G20" s="209"/>
      <c r="H20" s="209"/>
      <c r="I20" s="209"/>
      <c r="J20" s="209"/>
      <c r="K20" s="209"/>
      <c r="L20" s="210"/>
      <c r="N20" s="119"/>
    </row>
    <row r="21" spans="1:14" ht="43.35" customHeight="1" x14ac:dyDescent="0.4">
      <c r="B21" s="208"/>
      <c r="C21" s="209"/>
      <c r="D21" s="209"/>
      <c r="E21" s="209"/>
      <c r="F21" s="209"/>
      <c r="G21" s="209"/>
      <c r="H21" s="209"/>
      <c r="I21" s="209"/>
      <c r="J21" s="209"/>
      <c r="K21" s="209"/>
      <c r="L21" s="210"/>
      <c r="N21" s="116"/>
    </row>
    <row r="22" spans="1:14" ht="43.35" customHeight="1" x14ac:dyDescent="0.4">
      <c r="B22" s="208"/>
      <c r="C22" s="209"/>
      <c r="D22" s="209"/>
      <c r="E22" s="209"/>
      <c r="F22" s="209"/>
      <c r="G22" s="209"/>
      <c r="H22" s="209"/>
      <c r="I22" s="209"/>
      <c r="J22" s="209"/>
      <c r="K22" s="209"/>
      <c r="L22" s="210"/>
      <c r="N22" s="116"/>
    </row>
    <row r="23" spans="1:14" ht="43.35" customHeight="1" x14ac:dyDescent="0.4">
      <c r="B23" s="208"/>
      <c r="C23" s="209"/>
      <c r="D23" s="209"/>
      <c r="E23" s="209"/>
      <c r="F23" s="209"/>
      <c r="G23" s="209"/>
      <c r="H23" s="209"/>
      <c r="I23" s="209"/>
      <c r="J23" s="209"/>
      <c r="K23" s="209"/>
      <c r="L23" s="210"/>
      <c r="N23" s="116"/>
    </row>
    <row r="24" spans="1:14" ht="25.35" customHeight="1" x14ac:dyDescent="0.4">
      <c r="B24" s="208"/>
      <c r="C24" s="209"/>
      <c r="D24" s="209"/>
      <c r="E24" s="209"/>
      <c r="F24" s="209"/>
      <c r="G24" s="209"/>
      <c r="H24" s="209"/>
      <c r="I24" s="209"/>
      <c r="J24" s="209"/>
      <c r="K24" s="209"/>
      <c r="L24" s="210"/>
      <c r="N24" s="116"/>
    </row>
    <row r="25" spans="1:14" ht="37.5" customHeight="1" x14ac:dyDescent="0.4">
      <c r="B25" s="211"/>
      <c r="C25" s="212"/>
      <c r="D25" s="212"/>
      <c r="E25" s="212"/>
      <c r="F25" s="212"/>
      <c r="G25" s="212"/>
      <c r="H25" s="212"/>
      <c r="I25" s="212"/>
      <c r="J25" s="212"/>
      <c r="K25" s="212"/>
      <c r="L25" s="213"/>
      <c r="N25" s="116"/>
    </row>
    <row r="26" spans="1:14" ht="21" customHeight="1" x14ac:dyDescent="0.4">
      <c r="B26" s="193" t="s">
        <v>582</v>
      </c>
      <c r="C26" s="194"/>
      <c r="D26" s="194"/>
      <c r="E26" s="194"/>
      <c r="F26" s="194"/>
      <c r="G26" s="194"/>
      <c r="H26" s="194"/>
      <c r="I26" s="194"/>
      <c r="J26" s="194"/>
      <c r="K26" s="194"/>
      <c r="L26" s="194"/>
      <c r="N26" s="116"/>
    </row>
    <row r="27" spans="1:14" ht="21" customHeight="1" x14ac:dyDescent="0.4">
      <c r="N27" s="116"/>
    </row>
    <row r="28" spans="1:14" ht="69.599999999999994" customHeight="1" x14ac:dyDescent="0.3">
      <c r="A28" s="16"/>
      <c r="B28" s="196" t="s">
        <v>583</v>
      </c>
      <c r="C28" s="134"/>
      <c r="D28" s="134"/>
      <c r="E28" s="135"/>
      <c r="F28" s="214" t="s">
        <v>584</v>
      </c>
      <c r="G28" s="215"/>
      <c r="H28" s="215"/>
      <c r="I28" s="215"/>
      <c r="J28" s="215"/>
      <c r="K28" s="215"/>
      <c r="L28" s="216"/>
      <c r="N28" s="42"/>
    </row>
    <row r="29" spans="1:14" ht="69.599999999999994" customHeight="1" x14ac:dyDescent="0.3">
      <c r="A29" s="16"/>
      <c r="B29" s="154"/>
      <c r="C29" s="194"/>
      <c r="D29" s="194"/>
      <c r="E29" s="155"/>
      <c r="F29" s="217"/>
      <c r="G29" s="218"/>
      <c r="H29" s="218"/>
      <c r="I29" s="218"/>
      <c r="J29" s="218"/>
      <c r="K29" s="218"/>
      <c r="L29" s="219"/>
      <c r="M29" s="44"/>
      <c r="N29" s="41"/>
    </row>
    <row r="30" spans="1:14" ht="104.1" customHeight="1" x14ac:dyDescent="0.3">
      <c r="A30" s="16"/>
      <c r="B30" s="136"/>
      <c r="C30" s="137"/>
      <c r="D30" s="137"/>
      <c r="E30" s="138"/>
      <c r="F30" s="220"/>
      <c r="G30" s="221"/>
      <c r="H30" s="221"/>
      <c r="I30" s="221"/>
      <c r="J30" s="221"/>
      <c r="K30" s="221"/>
      <c r="L30" s="222"/>
      <c r="M30" s="41"/>
      <c r="N30" s="41"/>
    </row>
    <row r="31" spans="1:14" ht="113.45" customHeight="1" x14ac:dyDescent="0.2">
      <c r="B31" s="195" t="s">
        <v>585</v>
      </c>
      <c r="C31" s="355"/>
      <c r="D31" s="355"/>
      <c r="E31" s="355"/>
      <c r="F31" s="356" t="s">
        <v>586</v>
      </c>
      <c r="G31" s="356"/>
      <c r="H31" s="356"/>
      <c r="I31" s="356"/>
      <c r="J31" s="356"/>
      <c r="K31" s="356"/>
      <c r="L31" s="356"/>
      <c r="N31" s="120"/>
    </row>
    <row r="32" spans="1:14" ht="113.45" customHeight="1" x14ac:dyDescent="0.2">
      <c r="B32" s="355"/>
      <c r="C32" s="304"/>
      <c r="D32" s="304"/>
      <c r="E32" s="355"/>
      <c r="F32" s="356"/>
      <c r="G32" s="356"/>
      <c r="H32" s="356"/>
      <c r="I32" s="356"/>
      <c r="J32" s="356"/>
      <c r="K32" s="356"/>
      <c r="L32" s="356"/>
      <c r="N32" s="120"/>
    </row>
    <row r="33" spans="2:14" ht="116.1" customHeight="1" x14ac:dyDescent="0.3">
      <c r="B33" s="355"/>
      <c r="C33" s="304"/>
      <c r="D33" s="304"/>
      <c r="E33" s="355"/>
      <c r="F33" s="356"/>
      <c r="G33" s="356"/>
      <c r="H33" s="356"/>
      <c r="I33" s="356"/>
      <c r="J33" s="356"/>
      <c r="K33" s="356"/>
      <c r="L33" s="356"/>
      <c r="N33" s="41"/>
    </row>
    <row r="34" spans="2:14" ht="15.75" customHeight="1" x14ac:dyDescent="0.2"/>
    <row r="35" spans="2:14" ht="15.75" customHeight="1" x14ac:dyDescent="0.2"/>
    <row r="36" spans="2:14" ht="15.75" customHeight="1" x14ac:dyDescent="0.2"/>
    <row r="37" spans="2:14" ht="15.75" customHeight="1" x14ac:dyDescent="0.2"/>
    <row r="38" spans="2:14" ht="15.75" customHeight="1" x14ac:dyDescent="0.2"/>
    <row r="39" spans="2:14" ht="15.75" customHeight="1" x14ac:dyDescent="0.2"/>
    <row r="40" spans="2:14" ht="15.75" customHeight="1" x14ac:dyDescent="0.2"/>
    <row r="41" spans="2:14" ht="15.75" customHeight="1" x14ac:dyDescent="0.2"/>
    <row r="42" spans="2:14" ht="15.75" customHeight="1" x14ac:dyDescent="0.2"/>
    <row r="43" spans="2:14" ht="15.75" customHeight="1" x14ac:dyDescent="0.2"/>
    <row r="44" spans="2:14" ht="15.75" customHeight="1" x14ac:dyDescent="0.3">
      <c r="N44" s="41"/>
    </row>
  </sheetData>
  <sheetProtection sheet="1" objects="1" scenarios="1" formatColumns="0" formatRows="0"/>
  <mergeCells count="10">
    <mergeCell ref="B26:L26"/>
    <mergeCell ref="B31:E33"/>
    <mergeCell ref="B3:L4"/>
    <mergeCell ref="B17:L18"/>
    <mergeCell ref="B2:L2"/>
    <mergeCell ref="B28:E30"/>
    <mergeCell ref="B5:L15"/>
    <mergeCell ref="B19:L25"/>
    <mergeCell ref="F28:L30"/>
    <mergeCell ref="F31:L33"/>
  </mergeCells>
  <pageMargins left="0.25" right="0.25" top="0.75" bottom="0.75" header="0.3" footer="0.3"/>
  <pageSetup paperSize="5"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6">
    <tabColor theme="3" tint="0.499984740745262"/>
  </sheetPr>
  <dimension ref="A1:Y53"/>
  <sheetViews>
    <sheetView showGridLines="0" view="pageBreakPreview" zoomScaleNormal="100" zoomScaleSheetLayoutView="100" workbookViewId="0">
      <selection activeCell="P10" sqref="A1:XFD1048576"/>
    </sheetView>
  </sheetViews>
  <sheetFormatPr defaultColWidth="8.85546875" defaultRowHeight="15" x14ac:dyDescent="0.25"/>
  <cols>
    <col min="1" max="1" width="1.42578125" customWidth="1"/>
    <col min="11" max="11" width="18.85546875" customWidth="1"/>
    <col min="13" max="13" width="8.85546875" style="102"/>
  </cols>
  <sheetData>
    <row r="1" spans="1:25" ht="19.5" customHeight="1" x14ac:dyDescent="0.3">
      <c r="A1" s="16"/>
      <c r="B1" s="16"/>
      <c r="C1" s="16"/>
      <c r="D1" s="16"/>
      <c r="E1" s="16"/>
      <c r="F1" s="16"/>
      <c r="G1" s="16"/>
      <c r="H1" s="16"/>
      <c r="I1" s="16"/>
      <c r="J1" s="16"/>
      <c r="K1" s="16"/>
      <c r="M1" s="97"/>
    </row>
    <row r="2" spans="1:25" ht="17.100000000000001" customHeight="1" x14ac:dyDescent="0.3">
      <c r="A2" s="16"/>
      <c r="B2" s="223" t="s">
        <v>587</v>
      </c>
      <c r="C2" s="130"/>
      <c r="D2" s="130"/>
      <c r="E2" s="130"/>
      <c r="F2" s="130"/>
      <c r="G2" s="130"/>
      <c r="H2" s="130"/>
      <c r="I2" s="130"/>
      <c r="J2" s="130"/>
      <c r="K2" s="130"/>
      <c r="M2" s="98"/>
    </row>
    <row r="3" spans="1:25" ht="17.100000000000001" customHeight="1" x14ac:dyDescent="0.3">
      <c r="A3" s="16"/>
      <c r="B3" s="16"/>
      <c r="C3" s="16"/>
      <c r="D3" s="16"/>
      <c r="E3" s="16"/>
      <c r="F3" s="16"/>
      <c r="G3" s="16"/>
      <c r="H3" s="16"/>
      <c r="I3" s="16"/>
      <c r="J3" s="16"/>
      <c r="K3" s="16"/>
      <c r="M3" s="99"/>
      <c r="N3" s="43"/>
      <c r="O3" s="43"/>
      <c r="P3" s="43"/>
      <c r="Q3" s="43"/>
      <c r="R3" s="43"/>
      <c r="S3" s="43"/>
      <c r="T3" s="43"/>
    </row>
    <row r="4" spans="1:25" ht="14.45" customHeight="1" x14ac:dyDescent="0.3">
      <c r="A4" s="16"/>
      <c r="B4" s="224" t="s">
        <v>588</v>
      </c>
      <c r="C4" s="134"/>
      <c r="D4" s="135"/>
      <c r="E4" s="133" t="s">
        <v>589</v>
      </c>
      <c r="F4" s="134"/>
      <c r="G4" s="134"/>
      <c r="H4" s="134"/>
      <c r="I4" s="134"/>
      <c r="J4" s="134"/>
      <c r="K4" s="135"/>
      <c r="M4" s="100"/>
    </row>
    <row r="5" spans="1:25" ht="14.45" customHeight="1" x14ac:dyDescent="0.3">
      <c r="A5" s="16"/>
      <c r="B5" s="154"/>
      <c r="C5" s="130"/>
      <c r="D5" s="155"/>
      <c r="E5" s="154"/>
      <c r="F5" s="130"/>
      <c r="G5" s="130"/>
      <c r="H5" s="130"/>
      <c r="I5" s="130"/>
      <c r="J5" s="130"/>
      <c r="K5" s="155"/>
      <c r="M5" s="100"/>
      <c r="N5" s="46"/>
      <c r="O5" s="46"/>
      <c r="P5" s="46"/>
      <c r="Q5" s="46"/>
      <c r="R5" s="46"/>
      <c r="S5" s="46"/>
      <c r="T5" s="46"/>
      <c r="U5" s="46"/>
      <c r="V5" s="46"/>
      <c r="W5" s="46"/>
      <c r="X5" s="46"/>
      <c r="Y5" s="46"/>
    </row>
    <row r="6" spans="1:25" ht="26.1" customHeight="1" x14ac:dyDescent="0.3">
      <c r="A6" s="16"/>
      <c r="B6" s="136"/>
      <c r="C6" s="137"/>
      <c r="D6" s="138"/>
      <c r="E6" s="136"/>
      <c r="F6" s="137"/>
      <c r="G6" s="137"/>
      <c r="H6" s="137"/>
      <c r="I6" s="137"/>
      <c r="J6" s="137"/>
      <c r="K6" s="138"/>
      <c r="M6" s="101"/>
    </row>
    <row r="7" spans="1:25" ht="14.45" customHeight="1" x14ac:dyDescent="0.3">
      <c r="A7" s="16"/>
      <c r="B7" s="224" t="s">
        <v>590</v>
      </c>
      <c r="C7" s="134"/>
      <c r="D7" s="135"/>
      <c r="E7" s="133" t="s">
        <v>591</v>
      </c>
      <c r="F7" s="134"/>
      <c r="G7" s="134"/>
      <c r="H7" s="134"/>
      <c r="I7" s="134"/>
      <c r="J7" s="134"/>
      <c r="K7" s="135"/>
      <c r="M7" s="101"/>
    </row>
    <row r="8" spans="1:25" ht="17.100000000000001" customHeight="1" x14ac:dyDescent="0.3">
      <c r="A8" s="16"/>
      <c r="B8" s="154"/>
      <c r="C8" s="130"/>
      <c r="D8" s="155"/>
      <c r="E8" s="154"/>
      <c r="F8" s="130"/>
      <c r="G8" s="130"/>
      <c r="H8" s="130"/>
      <c r="I8" s="130"/>
      <c r="J8" s="130"/>
      <c r="K8" s="155"/>
      <c r="M8" s="101"/>
    </row>
    <row r="9" spans="1:25" x14ac:dyDescent="0.25">
      <c r="A9" s="16"/>
      <c r="B9" s="154"/>
      <c r="C9" s="130"/>
      <c r="D9" s="155"/>
      <c r="E9" s="154"/>
      <c r="F9" s="130"/>
      <c r="G9" s="130"/>
      <c r="H9" s="130"/>
      <c r="I9" s="130"/>
      <c r="J9" s="130"/>
      <c r="K9" s="155"/>
    </row>
    <row r="10" spans="1:25" ht="17.100000000000001" customHeight="1" x14ac:dyDescent="0.3">
      <c r="A10" s="16"/>
      <c r="B10" s="154"/>
      <c r="C10" s="130"/>
      <c r="D10" s="155"/>
      <c r="E10" s="154"/>
      <c r="F10" s="130"/>
      <c r="G10" s="130"/>
      <c r="H10" s="130"/>
      <c r="I10" s="130"/>
      <c r="J10" s="130"/>
      <c r="K10" s="155"/>
      <c r="M10" s="103"/>
    </row>
    <row r="11" spans="1:25" ht="17.100000000000001" customHeight="1" x14ac:dyDescent="0.3">
      <c r="A11" s="16"/>
      <c r="B11" s="154"/>
      <c r="C11" s="130"/>
      <c r="D11" s="155"/>
      <c r="E11" s="154"/>
      <c r="F11" s="130"/>
      <c r="G11" s="130"/>
      <c r="H11" s="130"/>
      <c r="I11" s="130"/>
      <c r="J11" s="130"/>
      <c r="K11" s="155"/>
      <c r="M11" s="101"/>
    </row>
    <row r="12" spans="1:25" ht="17.100000000000001" customHeight="1" x14ac:dyDescent="0.3">
      <c r="A12" s="16"/>
      <c r="B12" s="154"/>
      <c r="C12" s="130"/>
      <c r="D12" s="155"/>
      <c r="E12" s="154"/>
      <c r="F12" s="130"/>
      <c r="G12" s="130"/>
      <c r="H12" s="130"/>
      <c r="I12" s="130"/>
      <c r="J12" s="130"/>
      <c r="K12" s="155"/>
      <c r="M12" s="101"/>
    </row>
    <row r="13" spans="1:25" x14ac:dyDescent="0.25">
      <c r="A13" s="16"/>
      <c r="B13" s="154"/>
      <c r="C13" s="130"/>
      <c r="D13" s="155"/>
      <c r="E13" s="154"/>
      <c r="F13" s="130"/>
      <c r="G13" s="130"/>
      <c r="H13" s="130"/>
      <c r="I13" s="130"/>
      <c r="J13" s="130"/>
      <c r="K13" s="155"/>
    </row>
    <row r="14" spans="1:25" x14ac:dyDescent="0.25">
      <c r="A14" s="16"/>
      <c r="B14" s="136"/>
      <c r="C14" s="137"/>
      <c r="D14" s="138"/>
      <c r="E14" s="136"/>
      <c r="F14" s="137"/>
      <c r="G14" s="137"/>
      <c r="H14" s="137"/>
      <c r="I14" s="137"/>
      <c r="J14" s="137"/>
      <c r="K14" s="138"/>
    </row>
    <row r="15" spans="1:25" ht="14.45" customHeight="1" x14ac:dyDescent="0.25">
      <c r="A15" s="16"/>
      <c r="B15" s="224" t="s">
        <v>592</v>
      </c>
      <c r="C15" s="134"/>
      <c r="D15" s="135"/>
      <c r="E15" s="133" t="s">
        <v>593</v>
      </c>
      <c r="F15" s="134"/>
      <c r="G15" s="134"/>
      <c r="H15" s="134"/>
      <c r="I15" s="134"/>
      <c r="J15" s="134"/>
      <c r="K15" s="135"/>
    </row>
    <row r="16" spans="1:25" ht="17.100000000000001" customHeight="1" x14ac:dyDescent="0.3">
      <c r="A16" s="16"/>
      <c r="B16" s="154"/>
      <c r="C16" s="130"/>
      <c r="D16" s="155"/>
      <c r="E16" s="154"/>
      <c r="F16" s="130"/>
      <c r="G16" s="130"/>
      <c r="H16" s="130"/>
      <c r="I16" s="130"/>
      <c r="J16" s="130"/>
      <c r="K16" s="155"/>
      <c r="M16" s="104"/>
    </row>
    <row r="17" spans="1:13" ht="17.100000000000001" customHeight="1" x14ac:dyDescent="0.3">
      <c r="A17" s="16"/>
      <c r="B17" s="154"/>
      <c r="C17" s="130"/>
      <c r="D17" s="155"/>
      <c r="E17" s="154"/>
      <c r="F17" s="130"/>
      <c r="G17" s="130"/>
      <c r="H17" s="130"/>
      <c r="I17" s="130"/>
      <c r="J17" s="130"/>
      <c r="K17" s="155"/>
      <c r="M17" s="101"/>
    </row>
    <row r="18" spans="1:13" ht="17.100000000000001" customHeight="1" x14ac:dyDescent="0.3">
      <c r="A18" s="16"/>
      <c r="B18" s="154"/>
      <c r="C18" s="130"/>
      <c r="D18" s="155"/>
      <c r="E18" s="154"/>
      <c r="F18" s="130"/>
      <c r="G18" s="130"/>
      <c r="H18" s="130"/>
      <c r="I18" s="130"/>
      <c r="J18" s="130"/>
      <c r="K18" s="155"/>
      <c r="M18" s="101"/>
    </row>
    <row r="19" spans="1:13" x14ac:dyDescent="0.25">
      <c r="A19" s="16"/>
      <c r="B19" s="154"/>
      <c r="C19" s="130"/>
      <c r="D19" s="155"/>
      <c r="E19" s="154"/>
      <c r="F19" s="130"/>
      <c r="G19" s="130"/>
      <c r="H19" s="130"/>
      <c r="I19" s="130"/>
      <c r="J19" s="130"/>
      <c r="K19" s="155"/>
    </row>
    <row r="20" spans="1:13" x14ac:dyDescent="0.25">
      <c r="A20" s="16"/>
      <c r="B20" s="154"/>
      <c r="C20" s="130"/>
      <c r="D20" s="155"/>
      <c r="E20" s="154"/>
      <c r="F20" s="130"/>
      <c r="G20" s="130"/>
      <c r="H20" s="130"/>
      <c r="I20" s="130"/>
      <c r="J20" s="130"/>
      <c r="K20" s="155"/>
    </row>
    <row r="21" spans="1:13" x14ac:dyDescent="0.25">
      <c r="A21" s="16"/>
      <c r="B21" s="154"/>
      <c r="C21" s="130"/>
      <c r="D21" s="155"/>
      <c r="E21" s="154"/>
      <c r="F21" s="130"/>
      <c r="G21" s="130"/>
      <c r="H21" s="130"/>
      <c r="I21" s="130"/>
      <c r="J21" s="130"/>
      <c r="K21" s="155"/>
    </row>
    <row r="22" spans="1:13" ht="32.1" customHeight="1" x14ac:dyDescent="0.25">
      <c r="A22" s="16"/>
      <c r="B22" s="136"/>
      <c r="C22" s="137"/>
      <c r="D22" s="138"/>
      <c r="E22" s="136"/>
      <c r="F22" s="137"/>
      <c r="G22" s="137"/>
      <c r="H22" s="137"/>
      <c r="I22" s="137"/>
      <c r="J22" s="137"/>
      <c r="K22" s="138"/>
    </row>
    <row r="23" spans="1:13" ht="14.45" customHeight="1" x14ac:dyDescent="0.25">
      <c r="A23" s="16"/>
      <c r="B23" s="224" t="s">
        <v>594</v>
      </c>
      <c r="C23" s="134"/>
      <c r="D23" s="135"/>
      <c r="E23" s="133" t="s">
        <v>595</v>
      </c>
      <c r="F23" s="134"/>
      <c r="G23" s="134"/>
      <c r="H23" s="134"/>
      <c r="I23" s="134"/>
      <c r="J23" s="134"/>
      <c r="K23" s="135"/>
    </row>
    <row r="24" spans="1:13" ht="14.45" customHeight="1" x14ac:dyDescent="0.3">
      <c r="A24" s="16"/>
      <c r="B24" s="154"/>
      <c r="C24" s="130"/>
      <c r="D24" s="155"/>
      <c r="E24" s="154"/>
      <c r="F24" s="130"/>
      <c r="G24" s="130"/>
      <c r="H24" s="130"/>
      <c r="I24" s="130"/>
      <c r="J24" s="130"/>
      <c r="K24" s="155"/>
      <c r="M24" s="105"/>
    </row>
    <row r="25" spans="1:13" ht="14.45" customHeight="1" x14ac:dyDescent="0.25">
      <c r="A25" s="16"/>
      <c r="B25" s="154"/>
      <c r="C25" s="130"/>
      <c r="D25" s="155"/>
      <c r="E25" s="154"/>
      <c r="F25" s="130"/>
      <c r="G25" s="130"/>
      <c r="H25" s="130"/>
      <c r="I25" s="130"/>
      <c r="J25" s="130"/>
      <c r="K25" s="155"/>
    </row>
    <row r="26" spans="1:13" ht="14.45" customHeight="1" x14ac:dyDescent="0.3">
      <c r="A26" s="16"/>
      <c r="B26" s="154"/>
      <c r="C26" s="130"/>
      <c r="D26" s="155"/>
      <c r="E26" s="154"/>
      <c r="F26" s="130"/>
      <c r="G26" s="130"/>
      <c r="H26" s="130"/>
      <c r="I26" s="130"/>
      <c r="J26" s="130"/>
      <c r="K26" s="155"/>
      <c r="M26" s="101"/>
    </row>
    <row r="27" spans="1:13" x14ac:dyDescent="0.25">
      <c r="A27" s="16"/>
      <c r="B27" s="154"/>
      <c r="C27" s="130"/>
      <c r="D27" s="155"/>
      <c r="E27" s="154"/>
      <c r="F27" s="130"/>
      <c r="G27" s="130"/>
      <c r="H27" s="130"/>
      <c r="I27" s="130"/>
      <c r="J27" s="130"/>
      <c r="K27" s="155"/>
    </row>
    <row r="28" spans="1:13" ht="17.100000000000001" customHeight="1" x14ac:dyDescent="0.3">
      <c r="A28" s="16"/>
      <c r="B28" s="154"/>
      <c r="C28" s="130"/>
      <c r="D28" s="155"/>
      <c r="E28" s="154"/>
      <c r="F28" s="130"/>
      <c r="G28" s="130"/>
      <c r="H28" s="130"/>
      <c r="I28" s="130"/>
      <c r="J28" s="130"/>
      <c r="K28" s="155"/>
      <c r="M28" s="101"/>
    </row>
    <row r="29" spans="1:13" x14ac:dyDescent="0.25">
      <c r="A29" s="16"/>
      <c r="B29" s="154"/>
      <c r="C29" s="130"/>
      <c r="D29" s="155"/>
      <c r="E29" s="154"/>
      <c r="F29" s="130"/>
      <c r="G29" s="130"/>
      <c r="H29" s="130"/>
      <c r="I29" s="130"/>
      <c r="J29" s="130"/>
      <c r="K29" s="155"/>
    </row>
    <row r="30" spans="1:13" ht="17.100000000000001" customHeight="1" x14ac:dyDescent="0.3">
      <c r="A30" s="16"/>
      <c r="B30" s="154"/>
      <c r="C30" s="130"/>
      <c r="D30" s="155"/>
      <c r="E30" s="154"/>
      <c r="F30" s="130"/>
      <c r="G30" s="130"/>
      <c r="H30" s="130"/>
      <c r="I30" s="130"/>
      <c r="J30" s="130"/>
      <c r="K30" s="155"/>
      <c r="M30" s="101"/>
    </row>
    <row r="31" spans="1:13" x14ac:dyDescent="0.25">
      <c r="A31" s="16"/>
      <c r="B31" s="136"/>
      <c r="C31" s="137"/>
      <c r="D31" s="138"/>
      <c r="E31" s="136"/>
      <c r="F31" s="137"/>
      <c r="G31" s="137"/>
      <c r="H31" s="137"/>
      <c r="I31" s="137"/>
      <c r="J31" s="137"/>
      <c r="K31" s="138"/>
    </row>
    <row r="32" spans="1:13" x14ac:dyDescent="0.25">
      <c r="A32" s="16"/>
      <c r="B32" s="16"/>
      <c r="C32" s="16"/>
      <c r="D32" s="16"/>
      <c r="E32" s="16"/>
      <c r="F32" s="16"/>
      <c r="G32" s="16"/>
      <c r="H32" s="16"/>
      <c r="I32" s="16"/>
      <c r="J32" s="16"/>
      <c r="K32" s="16"/>
    </row>
    <row r="33" spans="1:13" x14ac:dyDescent="0.25">
      <c r="A33" s="16"/>
      <c r="B33" s="16"/>
      <c r="C33" s="16"/>
      <c r="D33" s="16"/>
      <c r="E33" s="16"/>
      <c r="F33" s="16"/>
      <c r="G33" s="16"/>
      <c r="H33" s="16"/>
      <c r="I33" s="16"/>
      <c r="J33" s="16"/>
      <c r="K33" s="16"/>
    </row>
    <row r="34" spans="1:13" ht="19.5" customHeight="1" x14ac:dyDescent="0.3">
      <c r="A34" s="16"/>
      <c r="B34" s="16"/>
      <c r="C34" s="16"/>
      <c r="D34" s="16"/>
      <c r="E34" s="16"/>
      <c r="F34" s="16"/>
      <c r="G34" s="16"/>
      <c r="H34" s="16"/>
      <c r="I34" s="16"/>
      <c r="J34" s="16"/>
      <c r="K34" s="16"/>
      <c r="M34" s="106"/>
    </row>
    <row r="35" spans="1:13" x14ac:dyDescent="0.25">
      <c r="A35" s="16"/>
      <c r="B35" s="16"/>
      <c r="C35" s="16"/>
      <c r="D35" s="16"/>
      <c r="E35" s="16"/>
      <c r="F35" s="16"/>
      <c r="G35" s="16"/>
      <c r="H35" s="16"/>
      <c r="I35" s="16"/>
      <c r="J35" s="16"/>
      <c r="K35" s="16"/>
    </row>
    <row r="36" spans="1:13" x14ac:dyDescent="0.25">
      <c r="A36" s="16"/>
      <c r="B36" s="16"/>
      <c r="C36" s="16"/>
      <c r="D36" s="16"/>
      <c r="E36" s="16"/>
      <c r="F36" s="16"/>
      <c r="G36" s="16"/>
      <c r="H36" s="16"/>
      <c r="I36" s="16"/>
      <c r="J36" s="16"/>
      <c r="K36" s="16"/>
    </row>
    <row r="37" spans="1:13" x14ac:dyDescent="0.25">
      <c r="A37" s="16"/>
      <c r="B37" s="16"/>
      <c r="C37" s="16"/>
      <c r="D37" s="16"/>
      <c r="E37" s="16"/>
      <c r="F37" s="16"/>
      <c r="G37" s="16"/>
      <c r="H37" s="16"/>
      <c r="I37" s="16"/>
      <c r="J37" s="16"/>
      <c r="K37" s="16"/>
    </row>
    <row r="38" spans="1:13" x14ac:dyDescent="0.25">
      <c r="A38" s="16"/>
      <c r="B38" s="16"/>
      <c r="C38" s="16"/>
      <c r="D38" s="16"/>
      <c r="E38" s="16"/>
      <c r="F38" s="16"/>
      <c r="G38" s="16"/>
      <c r="H38" s="16"/>
      <c r="I38" s="16"/>
      <c r="J38" s="16"/>
      <c r="K38" s="16"/>
    </row>
    <row r="39" spans="1:13" x14ac:dyDescent="0.25">
      <c r="A39" s="16"/>
      <c r="B39" s="16"/>
      <c r="C39" s="16"/>
      <c r="D39" s="16"/>
      <c r="E39" s="16"/>
      <c r="F39" s="16"/>
      <c r="G39" s="16"/>
      <c r="H39" s="16"/>
      <c r="I39" s="16"/>
      <c r="J39" s="16"/>
      <c r="K39" s="16"/>
    </row>
    <row r="40" spans="1:13" x14ac:dyDescent="0.25">
      <c r="A40" s="16"/>
      <c r="B40" s="16"/>
      <c r="C40" s="16"/>
      <c r="D40" s="16"/>
      <c r="E40" s="16"/>
      <c r="F40" s="16"/>
      <c r="G40" s="16"/>
      <c r="H40" s="16"/>
      <c r="I40" s="16"/>
      <c r="J40" s="16"/>
      <c r="K40" s="16"/>
    </row>
    <row r="41" spans="1:13" x14ac:dyDescent="0.25">
      <c r="A41" s="16"/>
      <c r="B41" s="16"/>
      <c r="C41" s="16"/>
      <c r="D41" s="16"/>
      <c r="E41" s="16"/>
      <c r="F41" s="16"/>
      <c r="G41" s="16"/>
      <c r="H41" s="16"/>
      <c r="I41" s="16"/>
      <c r="J41" s="16"/>
      <c r="K41" s="16"/>
    </row>
    <row r="42" spans="1:13" x14ac:dyDescent="0.25">
      <c r="A42" s="16"/>
      <c r="B42" s="16"/>
      <c r="C42" s="16"/>
      <c r="D42" s="16"/>
      <c r="E42" s="16"/>
      <c r="F42" s="16"/>
      <c r="G42" s="16"/>
      <c r="H42" s="16"/>
      <c r="I42" s="16"/>
      <c r="J42" s="16"/>
      <c r="K42" s="16"/>
    </row>
    <row r="43" spans="1:13" x14ac:dyDescent="0.25">
      <c r="A43" s="16"/>
      <c r="B43" s="16"/>
      <c r="C43" s="16"/>
      <c r="D43" s="16"/>
      <c r="E43" s="16"/>
      <c r="F43" s="16"/>
      <c r="G43" s="16"/>
      <c r="H43" s="16"/>
      <c r="I43" s="16"/>
      <c r="J43" s="16"/>
      <c r="K43" s="16"/>
    </row>
    <row r="44" spans="1:13" x14ac:dyDescent="0.25">
      <c r="A44" s="16"/>
      <c r="B44" s="16"/>
      <c r="C44" s="16"/>
      <c r="D44" s="16"/>
      <c r="E44" s="16"/>
      <c r="F44" s="16"/>
      <c r="G44" s="16"/>
      <c r="H44" s="16"/>
      <c r="I44" s="16"/>
      <c r="J44" s="16"/>
      <c r="K44" s="16"/>
    </row>
    <row r="45" spans="1:13" x14ac:dyDescent="0.25">
      <c r="A45" s="16"/>
      <c r="B45" s="16"/>
      <c r="C45" s="16"/>
      <c r="D45" s="16"/>
      <c r="E45" s="16"/>
      <c r="F45" s="16"/>
      <c r="G45" s="16"/>
      <c r="H45" s="16"/>
      <c r="I45" s="16"/>
      <c r="J45" s="16"/>
      <c r="K45" s="16"/>
    </row>
    <row r="46" spans="1:13" ht="14.45" customHeight="1" x14ac:dyDescent="0.25">
      <c r="A46" s="16"/>
      <c r="B46" s="156"/>
      <c r="C46" s="130"/>
      <c r="D46" s="130"/>
      <c r="E46" s="130"/>
      <c r="F46" s="130"/>
      <c r="G46" s="130"/>
      <c r="H46" s="130"/>
      <c r="I46" s="130"/>
      <c r="J46" s="130"/>
      <c r="K46" s="130"/>
    </row>
    <row r="47" spans="1:13" x14ac:dyDescent="0.25">
      <c r="A47" s="16"/>
      <c r="B47" s="130"/>
      <c r="C47" s="130"/>
      <c r="D47" s="130"/>
      <c r="E47" s="130"/>
      <c r="F47" s="130"/>
      <c r="G47" s="130"/>
      <c r="H47" s="130"/>
      <c r="I47" s="130"/>
      <c r="J47" s="130"/>
      <c r="K47" s="130"/>
    </row>
    <row r="48" spans="1:13" x14ac:dyDescent="0.25">
      <c r="A48" s="16"/>
      <c r="B48" s="130"/>
      <c r="C48" s="130"/>
      <c r="D48" s="130"/>
      <c r="E48" s="130"/>
      <c r="F48" s="130"/>
      <c r="G48" s="130"/>
      <c r="H48" s="130"/>
      <c r="I48" s="130"/>
      <c r="J48" s="130"/>
      <c r="K48" s="130"/>
    </row>
    <row r="49" spans="1:13" x14ac:dyDescent="0.25">
      <c r="A49" s="16"/>
      <c r="B49" s="130"/>
      <c r="C49" s="130"/>
      <c r="D49" s="130"/>
      <c r="E49" s="130"/>
      <c r="F49" s="130"/>
      <c r="G49" s="130"/>
      <c r="H49" s="130"/>
      <c r="I49" s="130"/>
      <c r="J49" s="130"/>
      <c r="K49" s="130"/>
    </row>
    <row r="50" spans="1:13" x14ac:dyDescent="0.25">
      <c r="A50" s="16"/>
      <c r="B50" s="130"/>
      <c r="C50" s="130"/>
      <c r="D50" s="130"/>
      <c r="E50" s="130"/>
      <c r="F50" s="130"/>
      <c r="G50" s="130"/>
      <c r="H50" s="130"/>
      <c r="I50" s="130"/>
      <c r="J50" s="130"/>
      <c r="K50" s="130"/>
    </row>
    <row r="51" spans="1:13" ht="15.6" customHeight="1" x14ac:dyDescent="0.25">
      <c r="A51" s="16"/>
      <c r="B51" s="130"/>
      <c r="C51" s="130"/>
      <c r="D51" s="130"/>
      <c r="E51" s="130"/>
      <c r="F51" s="130"/>
      <c r="G51" s="130"/>
      <c r="H51" s="130"/>
      <c r="I51" s="130"/>
      <c r="J51" s="130"/>
      <c r="K51" s="130"/>
      <c r="M51" s="107"/>
    </row>
    <row r="52" spans="1:13" x14ac:dyDescent="0.25">
      <c r="A52" s="16"/>
      <c r="B52" s="130"/>
      <c r="C52" s="130"/>
      <c r="D52" s="130"/>
      <c r="E52" s="130"/>
      <c r="F52" s="130"/>
      <c r="G52" s="130"/>
      <c r="H52" s="130"/>
      <c r="I52" s="130"/>
      <c r="J52" s="130"/>
      <c r="K52" s="130"/>
    </row>
    <row r="53" spans="1:13" x14ac:dyDescent="0.25">
      <c r="A53" s="16"/>
      <c r="B53" s="130"/>
      <c r="C53" s="130"/>
      <c r="D53" s="130"/>
      <c r="E53" s="130"/>
      <c r="F53" s="130"/>
      <c r="G53" s="130"/>
      <c r="H53" s="130"/>
      <c r="I53" s="130"/>
      <c r="J53" s="130"/>
      <c r="K53" s="130"/>
    </row>
  </sheetData>
  <sheetProtection sheet="1" objects="1" scenarios="1" formatColumns="0" formatRows="0"/>
  <mergeCells count="10">
    <mergeCell ref="B46:K53"/>
    <mergeCell ref="E7:K14"/>
    <mergeCell ref="B23:D31"/>
    <mergeCell ref="B4:D6"/>
    <mergeCell ref="E15:K22"/>
    <mergeCell ref="B2:K2"/>
    <mergeCell ref="E23:K31"/>
    <mergeCell ref="E4:K6"/>
    <mergeCell ref="B15:D22"/>
    <mergeCell ref="B7:D14"/>
  </mergeCells>
  <pageMargins left="0.25" right="0.25" top="0.75" bottom="0.75" header="0.3" footer="0.3"/>
  <pageSetup paperSize="5"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7">
    <tabColor theme="3" tint="0.499984740745262"/>
  </sheetPr>
  <dimension ref="A1:P51"/>
  <sheetViews>
    <sheetView showGridLines="0" view="pageBreakPreview" zoomScaleNormal="100" zoomScaleSheetLayoutView="100" workbookViewId="0">
      <selection activeCell="R6" sqref="A1:XFD1048576"/>
    </sheetView>
  </sheetViews>
  <sheetFormatPr defaultColWidth="8.85546875" defaultRowHeight="15" x14ac:dyDescent="0.25"/>
  <cols>
    <col min="1" max="1" width="1.42578125" customWidth="1"/>
    <col min="2" max="2" width="7.42578125" customWidth="1"/>
    <col min="6" max="6" width="10.42578125" customWidth="1"/>
    <col min="16" max="16" width="32.42578125" customWidth="1"/>
  </cols>
  <sheetData>
    <row r="1" spans="1:16" ht="19.5" customHeight="1" x14ac:dyDescent="0.25">
      <c r="A1" s="16"/>
      <c r="B1" s="16"/>
      <c r="C1" s="16"/>
      <c r="D1" s="16"/>
      <c r="E1" s="16"/>
      <c r="F1" s="16"/>
      <c r="G1" s="16"/>
      <c r="H1" s="16"/>
      <c r="I1" s="16"/>
      <c r="J1" s="16"/>
      <c r="K1" s="16"/>
      <c r="L1" s="16"/>
      <c r="M1" s="16"/>
      <c r="N1" s="16"/>
      <c r="O1" s="16"/>
      <c r="P1" s="16"/>
    </row>
    <row r="2" spans="1:16" ht="17.100000000000001" customHeight="1" x14ac:dyDescent="0.25">
      <c r="A2" s="16"/>
      <c r="B2" s="223" t="s">
        <v>596</v>
      </c>
      <c r="C2" s="130"/>
      <c r="D2" s="130"/>
      <c r="E2" s="130"/>
      <c r="F2" s="130"/>
      <c r="G2" s="130"/>
      <c r="H2" s="130"/>
      <c r="I2" s="130"/>
      <c r="J2" s="130"/>
      <c r="K2" s="130"/>
      <c r="L2" s="130"/>
      <c r="M2" s="130"/>
      <c r="N2" s="130"/>
      <c r="O2" s="130"/>
      <c r="P2" s="130"/>
    </row>
    <row r="3" spans="1:16" ht="17.100000000000001" customHeight="1" x14ac:dyDescent="0.25">
      <c r="A3" s="16"/>
      <c r="B3" s="19"/>
      <c r="C3" s="19"/>
      <c r="D3" s="19"/>
      <c r="E3" s="19"/>
      <c r="F3" s="19"/>
      <c r="G3" s="19"/>
      <c r="H3" s="19"/>
      <c r="I3" s="19"/>
      <c r="J3" s="19"/>
      <c r="K3" s="19"/>
      <c r="L3" s="19"/>
      <c r="M3" s="19"/>
      <c r="N3" s="19"/>
      <c r="O3" s="19"/>
      <c r="P3" s="19"/>
    </row>
    <row r="4" spans="1:16" ht="15" customHeight="1" x14ac:dyDescent="0.25">
      <c r="A4" s="16"/>
      <c r="B4" s="228" t="s">
        <v>597</v>
      </c>
      <c r="C4" s="134"/>
      <c r="D4" s="134"/>
      <c r="E4" s="134"/>
      <c r="F4" s="134"/>
      <c r="G4" s="134"/>
      <c r="H4" s="134"/>
      <c r="I4" s="134"/>
      <c r="J4" s="134"/>
      <c r="K4" s="134"/>
      <c r="L4" s="134"/>
      <c r="M4" s="134"/>
      <c r="N4" s="134"/>
      <c r="O4" s="134"/>
      <c r="P4" s="134"/>
    </row>
    <row r="5" spans="1:16" ht="17.100000000000001" customHeight="1" x14ac:dyDescent="0.25">
      <c r="A5" s="16"/>
      <c r="B5" s="136"/>
      <c r="C5" s="137"/>
      <c r="D5" s="137"/>
      <c r="E5" s="137"/>
      <c r="F5" s="137"/>
      <c r="G5" s="137"/>
      <c r="H5" s="137"/>
      <c r="I5" s="137"/>
      <c r="J5" s="137"/>
      <c r="K5" s="137"/>
      <c r="L5" s="137"/>
      <c r="M5" s="137"/>
      <c r="N5" s="137"/>
      <c r="O5" s="137"/>
      <c r="P5" s="137"/>
    </row>
    <row r="6" spans="1:16" ht="17.100000000000001" customHeight="1" x14ac:dyDescent="0.25">
      <c r="A6" s="16"/>
      <c r="B6" s="145"/>
      <c r="C6" s="231"/>
      <c r="D6" s="137"/>
      <c r="E6" s="137"/>
      <c r="F6" s="137"/>
      <c r="G6" s="137"/>
      <c r="H6" s="137"/>
      <c r="I6" s="137"/>
      <c r="J6" s="137"/>
      <c r="K6" s="137"/>
      <c r="L6" s="137"/>
      <c r="M6" s="137"/>
      <c r="N6" s="137"/>
      <c r="O6" s="137"/>
      <c r="P6" s="137"/>
    </row>
    <row r="7" spans="1:16" ht="14.45" customHeight="1" x14ac:dyDescent="0.25">
      <c r="A7" s="16"/>
      <c r="B7" s="154"/>
      <c r="C7" s="229" t="s">
        <v>598</v>
      </c>
      <c r="D7" s="135"/>
      <c r="E7" s="232" t="s">
        <v>599</v>
      </c>
      <c r="F7" s="229" t="s">
        <v>600</v>
      </c>
      <c r="G7" s="233" t="s">
        <v>601</v>
      </c>
      <c r="H7" s="134"/>
      <c r="I7" s="134"/>
      <c r="J7" s="134"/>
      <c r="K7" s="135"/>
      <c r="L7" s="229" t="s">
        <v>602</v>
      </c>
      <c r="M7" s="134"/>
      <c r="N7" s="134"/>
      <c r="O7" s="134"/>
      <c r="P7" s="135"/>
    </row>
    <row r="8" spans="1:16" ht="38.25" customHeight="1" x14ac:dyDescent="0.25">
      <c r="A8" s="16"/>
      <c r="B8" s="136"/>
      <c r="C8" s="136"/>
      <c r="D8" s="138"/>
      <c r="E8" s="142"/>
      <c r="F8" s="142"/>
      <c r="G8" s="136"/>
      <c r="H8" s="137"/>
      <c r="I8" s="137"/>
      <c r="J8" s="137"/>
      <c r="K8" s="138"/>
      <c r="L8" s="136"/>
      <c r="M8" s="137"/>
      <c r="N8" s="137"/>
      <c r="O8" s="137"/>
      <c r="P8" s="138"/>
    </row>
    <row r="9" spans="1:16" ht="17.100000000000001" customHeight="1" x14ac:dyDescent="0.25">
      <c r="A9" s="16"/>
      <c r="B9" s="227">
        <v>1</v>
      </c>
      <c r="C9" s="133" t="s">
        <v>603</v>
      </c>
      <c r="D9" s="135"/>
      <c r="E9" s="133" t="s">
        <v>604</v>
      </c>
      <c r="F9" s="133" t="s">
        <v>605</v>
      </c>
      <c r="G9" s="133" t="s">
        <v>606</v>
      </c>
      <c r="H9" s="134"/>
      <c r="I9" s="134"/>
      <c r="J9" s="134"/>
      <c r="K9" s="135"/>
      <c r="L9" s="133" t="s">
        <v>607</v>
      </c>
      <c r="M9" s="134"/>
      <c r="N9" s="134"/>
      <c r="O9" s="134"/>
      <c r="P9" s="135"/>
    </row>
    <row r="10" spans="1:16" ht="17.100000000000001" customHeight="1" x14ac:dyDescent="0.25">
      <c r="A10" s="16"/>
      <c r="B10" s="225"/>
      <c r="C10" s="154"/>
      <c r="D10" s="155"/>
      <c r="E10" s="225"/>
      <c r="F10" s="225"/>
      <c r="G10" s="154"/>
      <c r="H10" s="130"/>
      <c r="I10" s="130"/>
      <c r="J10" s="130"/>
      <c r="K10" s="155"/>
      <c r="L10" s="154"/>
      <c r="M10" s="130"/>
      <c r="N10" s="130"/>
      <c r="O10" s="130"/>
      <c r="P10" s="155"/>
    </row>
    <row r="11" spans="1:16" ht="17.100000000000001" customHeight="1" x14ac:dyDescent="0.25">
      <c r="A11" s="16"/>
      <c r="B11" s="227">
        <v>2</v>
      </c>
      <c r="C11" s="133" t="s">
        <v>608</v>
      </c>
      <c r="D11" s="135"/>
      <c r="E11" s="133" t="s">
        <v>609</v>
      </c>
      <c r="F11" s="133" t="s">
        <v>605</v>
      </c>
      <c r="G11" s="133" t="s">
        <v>610</v>
      </c>
      <c r="H11" s="134"/>
      <c r="I11" s="134"/>
      <c r="J11" s="134"/>
      <c r="K11" s="135"/>
      <c r="L11" s="133" t="s">
        <v>611</v>
      </c>
      <c r="M11" s="134"/>
      <c r="N11" s="134"/>
      <c r="O11" s="134"/>
      <c r="P11" s="135"/>
    </row>
    <row r="12" spans="1:16" ht="17.100000000000001" customHeight="1" x14ac:dyDescent="0.25">
      <c r="A12" s="16"/>
      <c r="B12" s="225"/>
      <c r="C12" s="154"/>
      <c r="D12" s="155"/>
      <c r="E12" s="225"/>
      <c r="F12" s="225"/>
      <c r="G12" s="154"/>
      <c r="H12" s="130"/>
      <c r="I12" s="130"/>
      <c r="J12" s="130"/>
      <c r="K12" s="155"/>
      <c r="L12" s="154"/>
      <c r="M12" s="130"/>
      <c r="N12" s="130"/>
      <c r="O12" s="130"/>
      <c r="P12" s="155"/>
    </row>
    <row r="13" spans="1:16" ht="17.100000000000001" customHeight="1" x14ac:dyDescent="0.25">
      <c r="A13" s="16"/>
      <c r="B13" s="227">
        <v>3</v>
      </c>
      <c r="C13" s="133" t="s">
        <v>608</v>
      </c>
      <c r="D13" s="135"/>
      <c r="E13" s="133" t="s">
        <v>609</v>
      </c>
      <c r="F13" s="145" t="s">
        <v>605</v>
      </c>
      <c r="G13" s="133" t="s">
        <v>612</v>
      </c>
      <c r="H13" s="134"/>
      <c r="I13" s="134"/>
      <c r="J13" s="134"/>
      <c r="K13" s="135"/>
      <c r="L13" s="133" t="s">
        <v>613</v>
      </c>
      <c r="M13" s="134"/>
      <c r="N13" s="134"/>
      <c r="O13" s="134"/>
      <c r="P13" s="135"/>
    </row>
    <row r="14" spans="1:16" ht="17.100000000000001" customHeight="1" x14ac:dyDescent="0.25">
      <c r="A14" s="16"/>
      <c r="B14" s="225"/>
      <c r="C14" s="154"/>
      <c r="D14" s="155"/>
      <c r="E14" s="225"/>
      <c r="F14" s="154"/>
      <c r="G14" s="154"/>
      <c r="H14" s="130"/>
      <c r="I14" s="130"/>
      <c r="J14" s="130"/>
      <c r="K14" s="155"/>
      <c r="L14" s="154"/>
      <c r="M14" s="130"/>
      <c r="N14" s="130"/>
      <c r="O14" s="130"/>
      <c r="P14" s="155"/>
    </row>
    <row r="15" spans="1:16" ht="17.100000000000001" customHeight="1" x14ac:dyDescent="0.25">
      <c r="A15" s="16"/>
      <c r="B15" s="225"/>
      <c r="C15" s="154"/>
      <c r="D15" s="155"/>
      <c r="E15" s="225"/>
      <c r="F15" s="154"/>
      <c r="G15" s="154"/>
      <c r="H15" s="130"/>
      <c r="I15" s="130"/>
      <c r="J15" s="130"/>
      <c r="K15" s="155"/>
      <c r="L15" s="154"/>
      <c r="M15" s="130"/>
      <c r="N15" s="130"/>
      <c r="O15" s="130"/>
      <c r="P15" s="155"/>
    </row>
    <row r="16" spans="1:16" ht="37.5" customHeight="1" x14ac:dyDescent="0.25">
      <c r="A16" s="16"/>
      <c r="B16" s="142"/>
      <c r="C16" s="136"/>
      <c r="D16" s="138"/>
      <c r="E16" s="142"/>
      <c r="F16" s="136"/>
      <c r="G16" s="136"/>
      <c r="H16" s="137"/>
      <c r="I16" s="137"/>
      <c r="J16" s="137"/>
      <c r="K16" s="138"/>
      <c r="L16" s="136"/>
      <c r="M16" s="137"/>
      <c r="N16" s="137"/>
      <c r="O16" s="137"/>
      <c r="P16" s="138"/>
    </row>
    <row r="17" spans="1:16" ht="17.100000000000001" customHeight="1" x14ac:dyDescent="0.25">
      <c r="A17" s="16"/>
      <c r="B17" s="227">
        <v>4</v>
      </c>
      <c r="C17" s="133" t="s">
        <v>608</v>
      </c>
      <c r="D17" s="135"/>
      <c r="E17" s="133" t="s">
        <v>614</v>
      </c>
      <c r="F17" s="145" t="s">
        <v>605</v>
      </c>
      <c r="G17" s="133" t="s">
        <v>615</v>
      </c>
      <c r="H17" s="134"/>
      <c r="I17" s="134"/>
      <c r="J17" s="134"/>
      <c r="K17" s="135"/>
      <c r="L17" s="133" t="s">
        <v>616</v>
      </c>
      <c r="M17" s="134"/>
      <c r="N17" s="134"/>
      <c r="O17" s="134"/>
      <c r="P17" s="135"/>
    </row>
    <row r="18" spans="1:16" ht="17.100000000000001" customHeight="1" x14ac:dyDescent="0.25">
      <c r="A18" s="16"/>
      <c r="B18" s="225"/>
      <c r="C18" s="154"/>
      <c r="D18" s="155"/>
      <c r="E18" s="225"/>
      <c r="F18" s="154"/>
      <c r="G18" s="154"/>
      <c r="H18" s="130"/>
      <c r="I18" s="130"/>
      <c r="J18" s="130"/>
      <c r="K18" s="155"/>
      <c r="L18" s="154"/>
      <c r="M18" s="130"/>
      <c r="N18" s="130"/>
      <c r="O18" s="130"/>
      <c r="P18" s="155"/>
    </row>
    <row r="19" spans="1:16" ht="17.100000000000001" customHeight="1" x14ac:dyDescent="0.25">
      <c r="A19" s="16"/>
      <c r="B19" s="227">
        <v>5</v>
      </c>
      <c r="C19" s="133" t="s">
        <v>608</v>
      </c>
      <c r="D19" s="135"/>
      <c r="E19" s="133" t="s">
        <v>604</v>
      </c>
      <c r="F19" s="145" t="s">
        <v>605</v>
      </c>
      <c r="G19" s="133" t="s">
        <v>617</v>
      </c>
      <c r="H19" s="134"/>
      <c r="I19" s="134"/>
      <c r="J19" s="134"/>
      <c r="K19" s="135"/>
      <c r="L19" s="133" t="s">
        <v>618</v>
      </c>
      <c r="M19" s="134"/>
      <c r="N19" s="134"/>
      <c r="O19" s="134"/>
      <c r="P19" s="135"/>
    </row>
    <row r="20" spans="1:16" ht="17.100000000000001" customHeight="1" x14ac:dyDescent="0.25">
      <c r="A20" s="16"/>
      <c r="B20" s="225"/>
      <c r="C20" s="154"/>
      <c r="D20" s="155"/>
      <c r="E20" s="225"/>
      <c r="F20" s="154"/>
      <c r="G20" s="154"/>
      <c r="H20" s="130"/>
      <c r="I20" s="130"/>
      <c r="J20" s="130"/>
      <c r="K20" s="155"/>
      <c r="L20" s="154"/>
      <c r="M20" s="130"/>
      <c r="N20" s="130"/>
      <c r="O20" s="130"/>
      <c r="P20" s="155"/>
    </row>
    <row r="21" spans="1:16" x14ac:dyDescent="0.25">
      <c r="A21" s="16"/>
      <c r="B21" s="225"/>
      <c r="C21" s="154"/>
      <c r="D21" s="155"/>
      <c r="E21" s="225"/>
      <c r="F21" s="154"/>
      <c r="G21" s="154"/>
      <c r="H21" s="130"/>
      <c r="I21" s="130"/>
      <c r="J21" s="130"/>
      <c r="K21" s="155"/>
      <c r="L21" s="154"/>
      <c r="M21" s="130"/>
      <c r="N21" s="130"/>
      <c r="O21" s="130"/>
      <c r="P21" s="155"/>
    </row>
    <row r="22" spans="1:16" ht="8.25" customHeight="1" x14ac:dyDescent="0.25">
      <c r="A22" s="16"/>
      <c r="B22" s="142"/>
      <c r="C22" s="136"/>
      <c r="D22" s="138"/>
      <c r="E22" s="142"/>
      <c r="F22" s="136"/>
      <c r="G22" s="136"/>
      <c r="H22" s="137"/>
      <c r="I22" s="137"/>
      <c r="J22" s="137"/>
      <c r="K22" s="138"/>
      <c r="L22" s="136"/>
      <c r="M22" s="137"/>
      <c r="N22" s="137"/>
      <c r="O22" s="137"/>
      <c r="P22" s="138"/>
    </row>
    <row r="23" spans="1:16" x14ac:dyDescent="0.25">
      <c r="A23" s="16"/>
      <c r="B23" s="227">
        <v>6</v>
      </c>
      <c r="C23" s="133" t="s">
        <v>608</v>
      </c>
      <c r="D23" s="135"/>
      <c r="E23" s="133" t="s">
        <v>604</v>
      </c>
      <c r="F23" s="145" t="s">
        <v>605</v>
      </c>
      <c r="G23" s="133" t="s">
        <v>619</v>
      </c>
      <c r="H23" s="134"/>
      <c r="I23" s="134"/>
      <c r="J23" s="134"/>
      <c r="K23" s="135"/>
      <c r="L23" s="133" t="s">
        <v>620</v>
      </c>
      <c r="M23" s="134"/>
      <c r="N23" s="134"/>
      <c r="O23" s="134"/>
      <c r="P23" s="135"/>
    </row>
    <row r="24" spans="1:16" x14ac:dyDescent="0.25">
      <c r="A24" s="16"/>
      <c r="B24" s="225"/>
      <c r="C24" s="154"/>
      <c r="D24" s="155"/>
      <c r="E24" s="225"/>
      <c r="F24" s="154"/>
      <c r="G24" s="154"/>
      <c r="H24" s="130"/>
      <c r="I24" s="130"/>
      <c r="J24" s="130"/>
      <c r="K24" s="155"/>
      <c r="L24" s="154"/>
      <c r="M24" s="130"/>
      <c r="N24" s="130"/>
      <c r="O24" s="130"/>
      <c r="P24" s="155"/>
    </row>
    <row r="25" spans="1:16" x14ac:dyDescent="0.25">
      <c r="A25" s="16"/>
      <c r="B25" s="225"/>
      <c r="C25" s="154"/>
      <c r="D25" s="155"/>
      <c r="E25" s="225"/>
      <c r="F25" s="154"/>
      <c r="G25" s="154"/>
      <c r="H25" s="130"/>
      <c r="I25" s="130"/>
      <c r="J25" s="130"/>
      <c r="K25" s="155"/>
      <c r="L25" s="154"/>
      <c r="M25" s="130"/>
      <c r="N25" s="130"/>
      <c r="O25" s="130"/>
      <c r="P25" s="155"/>
    </row>
    <row r="26" spans="1:16" ht="37.5" customHeight="1" x14ac:dyDescent="0.25">
      <c r="A26" s="16"/>
      <c r="B26" s="142"/>
      <c r="C26" s="136"/>
      <c r="D26" s="138"/>
      <c r="E26" s="142"/>
      <c r="F26" s="136"/>
      <c r="G26" s="136"/>
      <c r="H26" s="137"/>
      <c r="I26" s="137"/>
      <c r="J26" s="137"/>
      <c r="K26" s="138"/>
      <c r="L26" s="136"/>
      <c r="M26" s="137"/>
      <c r="N26" s="137"/>
      <c r="O26" s="137"/>
      <c r="P26" s="138"/>
    </row>
    <row r="27" spans="1:16" x14ac:dyDescent="0.25">
      <c r="A27" s="16"/>
      <c r="B27" s="227">
        <v>7</v>
      </c>
      <c r="C27" s="133" t="s">
        <v>621</v>
      </c>
      <c r="D27" s="135"/>
      <c r="E27" s="133" t="s">
        <v>604</v>
      </c>
      <c r="F27" s="145" t="s">
        <v>605</v>
      </c>
      <c r="G27" s="133" t="s">
        <v>622</v>
      </c>
      <c r="H27" s="134"/>
      <c r="I27" s="134"/>
      <c r="J27" s="134"/>
      <c r="K27" s="135"/>
      <c r="L27" s="133" t="s">
        <v>623</v>
      </c>
      <c r="M27" s="134"/>
      <c r="N27" s="134"/>
      <c r="O27" s="134"/>
      <c r="P27" s="135"/>
    </row>
    <row r="28" spans="1:16" x14ac:dyDescent="0.25">
      <c r="A28" s="16"/>
      <c r="B28" s="225"/>
      <c r="C28" s="154"/>
      <c r="D28" s="155"/>
      <c r="E28" s="225"/>
      <c r="F28" s="154"/>
      <c r="G28" s="154"/>
      <c r="H28" s="130"/>
      <c r="I28" s="130"/>
      <c r="J28" s="130"/>
      <c r="K28" s="155"/>
      <c r="L28" s="154"/>
      <c r="M28" s="130"/>
      <c r="N28" s="130"/>
      <c r="O28" s="130"/>
      <c r="P28" s="155"/>
    </row>
    <row r="29" spans="1:16" x14ac:dyDescent="0.25">
      <c r="A29" s="16"/>
      <c r="B29" s="225"/>
      <c r="C29" s="154"/>
      <c r="D29" s="155"/>
      <c r="E29" s="225"/>
      <c r="F29" s="154"/>
      <c r="G29" s="154"/>
      <c r="H29" s="130"/>
      <c r="I29" s="130"/>
      <c r="J29" s="130"/>
      <c r="K29" s="155"/>
      <c r="L29" s="154"/>
      <c r="M29" s="130"/>
      <c r="N29" s="130"/>
      <c r="O29" s="130"/>
      <c r="P29" s="155"/>
    </row>
    <row r="30" spans="1:16" ht="19.5" customHeight="1" x14ac:dyDescent="0.25">
      <c r="A30" s="16"/>
      <c r="B30" s="142"/>
      <c r="C30" s="136"/>
      <c r="D30" s="138"/>
      <c r="E30" s="142"/>
      <c r="F30" s="136"/>
      <c r="G30" s="136"/>
      <c r="H30" s="137"/>
      <c r="I30" s="137"/>
      <c r="J30" s="137"/>
      <c r="K30" s="138"/>
      <c r="L30" s="136"/>
      <c r="M30" s="137"/>
      <c r="N30" s="137"/>
      <c r="O30" s="137"/>
      <c r="P30" s="138"/>
    </row>
    <row r="31" spans="1:16" x14ac:dyDescent="0.25">
      <c r="A31" s="16"/>
      <c r="B31" s="227">
        <v>8</v>
      </c>
      <c r="C31" s="133" t="s">
        <v>608</v>
      </c>
      <c r="D31" s="135"/>
      <c r="E31" s="133" t="s">
        <v>614</v>
      </c>
      <c r="F31" s="145" t="s">
        <v>605</v>
      </c>
      <c r="G31" s="133" t="s">
        <v>624</v>
      </c>
      <c r="H31" s="134"/>
      <c r="I31" s="134"/>
      <c r="J31" s="134"/>
      <c r="K31" s="135"/>
      <c r="L31" s="133" t="s">
        <v>625</v>
      </c>
      <c r="M31" s="134"/>
      <c r="N31" s="134"/>
      <c r="O31" s="134"/>
      <c r="P31" s="135"/>
    </row>
    <row r="32" spans="1:16" x14ac:dyDescent="0.25">
      <c r="A32" s="16"/>
      <c r="B32" s="225"/>
      <c r="C32" s="154"/>
      <c r="D32" s="155"/>
      <c r="E32" s="225"/>
      <c r="F32" s="154"/>
      <c r="G32" s="154"/>
      <c r="H32" s="130"/>
      <c r="I32" s="130"/>
      <c r="J32" s="130"/>
      <c r="K32" s="155"/>
      <c r="L32" s="154"/>
      <c r="M32" s="130"/>
      <c r="N32" s="130"/>
      <c r="O32" s="130"/>
      <c r="P32" s="155"/>
    </row>
    <row r="33" spans="1:16" x14ac:dyDescent="0.25">
      <c r="A33" s="16"/>
      <c r="B33" s="225"/>
      <c r="C33" s="154"/>
      <c r="D33" s="155"/>
      <c r="E33" s="225"/>
      <c r="F33" s="154"/>
      <c r="G33" s="154"/>
      <c r="H33" s="130"/>
      <c r="I33" s="130"/>
      <c r="J33" s="130"/>
      <c r="K33" s="155"/>
      <c r="L33" s="154"/>
      <c r="M33" s="130"/>
      <c r="N33" s="130"/>
      <c r="O33" s="130"/>
      <c r="P33" s="155"/>
    </row>
    <row r="34" spans="1:16" ht="14.45" customHeight="1" x14ac:dyDescent="0.25">
      <c r="A34" s="16"/>
      <c r="B34" s="227">
        <v>9</v>
      </c>
      <c r="C34" s="133" t="s">
        <v>626</v>
      </c>
      <c r="D34" s="135"/>
      <c r="E34" s="133" t="s">
        <v>614</v>
      </c>
      <c r="F34" s="145" t="s">
        <v>605</v>
      </c>
      <c r="G34" s="133" t="s">
        <v>627</v>
      </c>
      <c r="H34" s="134"/>
      <c r="I34" s="134"/>
      <c r="J34" s="134"/>
      <c r="K34" s="135"/>
      <c r="L34" s="133" t="s">
        <v>628</v>
      </c>
      <c r="M34" s="134"/>
      <c r="N34" s="134"/>
      <c r="O34" s="134"/>
      <c r="P34" s="135"/>
    </row>
    <row r="35" spans="1:16" x14ac:dyDescent="0.25">
      <c r="A35" s="16"/>
      <c r="B35" s="225"/>
      <c r="C35" s="154"/>
      <c r="D35" s="155"/>
      <c r="E35" s="225"/>
      <c r="F35" s="154"/>
      <c r="G35" s="154"/>
      <c r="H35" s="130"/>
      <c r="I35" s="130"/>
      <c r="J35" s="130"/>
      <c r="K35" s="155"/>
      <c r="L35" s="154"/>
      <c r="M35" s="130"/>
      <c r="N35" s="130"/>
      <c r="O35" s="130"/>
      <c r="P35" s="155"/>
    </row>
    <row r="36" spans="1:16" x14ac:dyDescent="0.25">
      <c r="A36" s="16"/>
      <c r="B36" s="225"/>
      <c r="C36" s="154"/>
      <c r="D36" s="155"/>
      <c r="E36" s="225"/>
      <c r="F36" s="154"/>
      <c r="G36" s="154"/>
      <c r="H36" s="130"/>
      <c r="I36" s="130"/>
      <c r="J36" s="130"/>
      <c r="K36" s="155"/>
      <c r="L36" s="154"/>
      <c r="M36" s="130"/>
      <c r="N36" s="130"/>
      <c r="O36" s="130"/>
      <c r="P36" s="155"/>
    </row>
    <row r="37" spans="1:16" ht="95.25" customHeight="1" x14ac:dyDescent="0.25">
      <c r="B37" s="142"/>
      <c r="C37" s="136"/>
      <c r="D37" s="138"/>
      <c r="E37" s="142"/>
      <c r="F37" s="136"/>
      <c r="G37" s="136"/>
      <c r="H37" s="137"/>
      <c r="I37" s="137"/>
      <c r="J37" s="137"/>
      <c r="K37" s="138"/>
      <c r="L37" s="136"/>
      <c r="M37" s="137"/>
      <c r="N37" s="137"/>
      <c r="O37" s="137"/>
      <c r="P37" s="138"/>
    </row>
    <row r="38" spans="1:16" x14ac:dyDescent="0.25">
      <c r="A38" s="16"/>
      <c r="B38" s="230"/>
      <c r="C38" s="134"/>
      <c r="D38" s="134"/>
      <c r="E38" s="134"/>
      <c r="F38" s="134"/>
      <c r="G38" s="134"/>
      <c r="H38" s="134"/>
      <c r="I38" s="134"/>
      <c r="J38" s="134"/>
      <c r="K38" s="134"/>
      <c r="L38" s="134"/>
      <c r="M38" s="134"/>
      <c r="N38" s="134"/>
      <c r="O38" s="134"/>
      <c r="P38" s="134"/>
    </row>
    <row r="39" spans="1:16" x14ac:dyDescent="0.25">
      <c r="A39" s="16"/>
      <c r="B39" s="136"/>
      <c r="C39" s="137"/>
      <c r="D39" s="137"/>
      <c r="E39" s="137"/>
      <c r="F39" s="137"/>
      <c r="G39" s="137"/>
      <c r="H39" s="137"/>
      <c r="I39" s="137"/>
      <c r="J39" s="137"/>
      <c r="K39" s="137"/>
      <c r="L39" s="137"/>
      <c r="M39" s="137"/>
      <c r="N39" s="137"/>
      <c r="O39" s="137"/>
      <c r="P39" s="137"/>
    </row>
    <row r="40" spans="1:16" x14ac:dyDescent="0.25">
      <c r="A40" s="16"/>
      <c r="B40" s="234" t="s">
        <v>629</v>
      </c>
      <c r="C40" s="139"/>
      <c r="D40" s="139"/>
      <c r="E40" s="139"/>
      <c r="F40" s="139"/>
      <c r="G40" s="139"/>
      <c r="H40" s="139"/>
      <c r="I40" s="139"/>
      <c r="J40" s="139"/>
      <c r="K40" s="139"/>
      <c r="L40" s="139"/>
      <c r="M40" s="139"/>
      <c r="N40" s="139"/>
      <c r="O40" s="139"/>
      <c r="P40" s="140"/>
    </row>
    <row r="41" spans="1:16" ht="14.45" customHeight="1" x14ac:dyDescent="0.25">
      <c r="A41" s="16"/>
      <c r="B41" s="224" t="s">
        <v>630</v>
      </c>
      <c r="C41" s="224" t="s">
        <v>631</v>
      </c>
      <c r="D41" s="224" t="s">
        <v>632</v>
      </c>
      <c r="E41" s="134"/>
      <c r="F41" s="134"/>
      <c r="G41" s="134"/>
      <c r="H41" s="134"/>
      <c r="I41" s="134"/>
      <c r="J41" s="134"/>
      <c r="K41" s="134"/>
      <c r="L41" s="134"/>
      <c r="M41" s="134"/>
      <c r="N41" s="134"/>
      <c r="O41" s="134"/>
      <c r="P41" s="135"/>
    </row>
    <row r="42" spans="1:16" ht="17.100000000000001" customHeight="1" x14ac:dyDescent="0.25">
      <c r="A42" s="16"/>
      <c r="B42" s="142"/>
      <c r="C42" s="142"/>
      <c r="D42" s="136"/>
      <c r="E42" s="137"/>
      <c r="F42" s="137"/>
      <c r="G42" s="137"/>
      <c r="H42" s="137"/>
      <c r="I42" s="137"/>
      <c r="J42" s="137"/>
      <c r="K42" s="137"/>
      <c r="L42" s="137"/>
      <c r="M42" s="137"/>
      <c r="N42" s="137"/>
      <c r="O42" s="137"/>
      <c r="P42" s="138"/>
    </row>
    <row r="43" spans="1:16" ht="17.100000000000001" customHeight="1" x14ac:dyDescent="0.25">
      <c r="A43" s="16"/>
      <c r="B43" s="133" t="s">
        <v>604</v>
      </c>
      <c r="C43" s="226" t="s">
        <v>604</v>
      </c>
      <c r="D43" s="133" t="s">
        <v>633</v>
      </c>
      <c r="E43" s="134"/>
      <c r="F43" s="134"/>
      <c r="G43" s="134"/>
      <c r="H43" s="134"/>
      <c r="I43" s="134"/>
      <c r="J43" s="134"/>
      <c r="K43" s="134"/>
      <c r="L43" s="134"/>
      <c r="M43" s="134"/>
      <c r="N43" s="134"/>
      <c r="O43" s="134"/>
      <c r="P43" s="135"/>
    </row>
    <row r="44" spans="1:16" ht="17.100000000000001" customHeight="1" x14ac:dyDescent="0.25">
      <c r="A44" s="16"/>
      <c r="B44" s="142"/>
      <c r="C44" s="142"/>
      <c r="D44" s="136"/>
      <c r="E44" s="137"/>
      <c r="F44" s="137"/>
      <c r="G44" s="137"/>
      <c r="H44" s="137"/>
      <c r="I44" s="137"/>
      <c r="J44" s="137"/>
      <c r="K44" s="137"/>
      <c r="L44" s="137"/>
      <c r="M44" s="137"/>
      <c r="N44" s="137"/>
      <c r="O44" s="137"/>
      <c r="P44" s="138"/>
    </row>
    <row r="45" spans="1:16" ht="17.100000000000001" customHeight="1" x14ac:dyDescent="0.25">
      <c r="A45" s="16"/>
      <c r="B45" s="16"/>
      <c r="C45" s="16"/>
      <c r="D45" s="16"/>
      <c r="E45" s="16"/>
      <c r="F45" s="16"/>
      <c r="G45" s="16"/>
      <c r="H45" s="16"/>
      <c r="I45" s="16"/>
      <c r="J45" s="16"/>
      <c r="K45" s="16"/>
      <c r="L45" s="16"/>
      <c r="M45" s="16"/>
      <c r="N45" s="16"/>
      <c r="O45" s="16"/>
      <c r="P45" s="16"/>
    </row>
    <row r="46" spans="1:16" ht="15" customHeight="1" x14ac:dyDescent="0.25">
      <c r="A46" s="16"/>
      <c r="B46" s="16"/>
      <c r="C46" s="16"/>
      <c r="D46" s="16"/>
      <c r="E46" s="16"/>
      <c r="F46" s="16"/>
      <c r="G46" s="16"/>
      <c r="H46" s="16"/>
      <c r="I46" s="16"/>
      <c r="J46" s="16"/>
      <c r="K46" s="16"/>
      <c r="L46" s="16"/>
      <c r="M46" s="16"/>
      <c r="N46" s="16"/>
      <c r="O46" s="16"/>
      <c r="P46" s="16"/>
    </row>
    <row r="47" spans="1:16" ht="15" customHeight="1" x14ac:dyDescent="0.25">
      <c r="A47" s="16"/>
      <c r="B47" s="16"/>
      <c r="C47" s="16"/>
      <c r="D47" s="16"/>
      <c r="E47" s="16"/>
      <c r="F47" s="16"/>
      <c r="G47" s="16"/>
      <c r="H47" s="16"/>
      <c r="I47" s="16"/>
      <c r="J47" s="16"/>
      <c r="K47" s="16"/>
      <c r="L47" s="16"/>
      <c r="M47" s="16"/>
      <c r="N47" s="16"/>
      <c r="O47" s="16"/>
      <c r="P47" s="16"/>
    </row>
    <row r="48" spans="1:16" ht="14.45" customHeight="1" x14ac:dyDescent="0.25">
      <c r="A48" s="16"/>
      <c r="B48" s="156" t="s">
        <v>634</v>
      </c>
      <c r="C48" s="130"/>
      <c r="D48" s="130"/>
      <c r="E48" s="130"/>
      <c r="F48" s="130"/>
      <c r="G48" s="130"/>
      <c r="H48" s="130"/>
      <c r="I48" s="130"/>
      <c r="J48" s="130"/>
      <c r="K48" s="130"/>
      <c r="L48" s="130"/>
      <c r="M48" s="130"/>
      <c r="N48" s="130"/>
      <c r="O48" s="130"/>
      <c r="P48" s="130"/>
    </row>
    <row r="49" spans="1:16" x14ac:dyDescent="0.25">
      <c r="A49" s="16"/>
      <c r="B49" s="130"/>
      <c r="C49" s="130"/>
      <c r="D49" s="130"/>
      <c r="E49" s="130"/>
      <c r="F49" s="130"/>
      <c r="G49" s="130"/>
      <c r="H49" s="130"/>
      <c r="I49" s="130"/>
      <c r="J49" s="130"/>
      <c r="K49" s="130"/>
      <c r="L49" s="130"/>
      <c r="M49" s="130"/>
      <c r="N49" s="130"/>
      <c r="O49" s="130"/>
      <c r="P49" s="130"/>
    </row>
    <row r="50" spans="1:16" ht="17.100000000000001" customHeight="1" x14ac:dyDescent="0.25">
      <c r="A50" s="16"/>
      <c r="B50" s="130"/>
      <c r="C50" s="130"/>
      <c r="D50" s="130"/>
      <c r="E50" s="130"/>
      <c r="F50" s="130"/>
      <c r="G50" s="130"/>
      <c r="H50" s="130"/>
      <c r="I50" s="130"/>
      <c r="J50" s="130"/>
      <c r="K50" s="130"/>
      <c r="L50" s="130"/>
      <c r="M50" s="130"/>
      <c r="N50" s="130"/>
      <c r="O50" s="130"/>
      <c r="P50" s="130"/>
    </row>
    <row r="51" spans="1:16" x14ac:dyDescent="0.25">
      <c r="A51" s="16"/>
      <c r="B51" s="16"/>
      <c r="C51" s="16"/>
      <c r="D51" s="16"/>
      <c r="E51" s="16"/>
      <c r="F51" s="16"/>
      <c r="G51" s="16"/>
      <c r="H51" s="16"/>
      <c r="I51" s="16"/>
      <c r="J51" s="16"/>
      <c r="K51" s="16"/>
      <c r="L51" s="16"/>
      <c r="M51" s="16"/>
      <c r="N51" s="16"/>
      <c r="O51" s="16"/>
      <c r="P51" s="16"/>
    </row>
  </sheetData>
  <sheetProtection sheet="1" objects="1" scenarios="1" formatColumns="0" formatRows="0"/>
  <mergeCells count="72">
    <mergeCell ref="B2:P2"/>
    <mergeCell ref="E13:E16"/>
    <mergeCell ref="C17:D18"/>
    <mergeCell ref="L31:P33"/>
    <mergeCell ref="B17:B18"/>
    <mergeCell ref="B6:B8"/>
    <mergeCell ref="L7:P8"/>
    <mergeCell ref="E7:E8"/>
    <mergeCell ref="G7:K8"/>
    <mergeCell ref="F7:F8"/>
    <mergeCell ref="B40:P40"/>
    <mergeCell ref="C19:D22"/>
    <mergeCell ref="G34:K37"/>
    <mergeCell ref="B4:P5"/>
    <mergeCell ref="C41:C42"/>
    <mergeCell ref="C13:D16"/>
    <mergeCell ref="E11:E12"/>
    <mergeCell ref="B13:B16"/>
    <mergeCell ref="E9:E10"/>
    <mergeCell ref="C7:D8"/>
    <mergeCell ref="F13:F16"/>
    <mergeCell ref="G23:K26"/>
    <mergeCell ref="F17:F18"/>
    <mergeCell ref="B38:P39"/>
    <mergeCell ref="L19:P22"/>
    <mergeCell ref="G19:K22"/>
    <mergeCell ref="C6:P6"/>
    <mergeCell ref="F19:F22"/>
    <mergeCell ref="G31:K33"/>
    <mergeCell ref="B48:P50"/>
    <mergeCell ref="B23:B26"/>
    <mergeCell ref="F27:F30"/>
    <mergeCell ref="L9:P10"/>
    <mergeCell ref="C11:D12"/>
    <mergeCell ref="B41:B42"/>
    <mergeCell ref="C9:D10"/>
    <mergeCell ref="B34:B37"/>
    <mergeCell ref="L34:P37"/>
    <mergeCell ref="C34:D37"/>
    <mergeCell ref="E34:E37"/>
    <mergeCell ref="F34:F37"/>
    <mergeCell ref="E23:E26"/>
    <mergeCell ref="L23:P26"/>
    <mergeCell ref="G27:K30"/>
    <mergeCell ref="D41:P42"/>
    <mergeCell ref="B31:B33"/>
    <mergeCell ref="B43:B44"/>
    <mergeCell ref="B27:B30"/>
    <mergeCell ref="E19:E22"/>
    <mergeCell ref="F9:F10"/>
    <mergeCell ref="B19:B22"/>
    <mergeCell ref="B11:B12"/>
    <mergeCell ref="L17:P18"/>
    <mergeCell ref="G9:K10"/>
    <mergeCell ref="F11:F12"/>
    <mergeCell ref="B9:B10"/>
    <mergeCell ref="G17:K18"/>
    <mergeCell ref="L13:P16"/>
    <mergeCell ref="D43:P44"/>
    <mergeCell ref="L11:P12"/>
    <mergeCell ref="C27:D30"/>
    <mergeCell ref="C23:D26"/>
    <mergeCell ref="G13:K16"/>
    <mergeCell ref="F31:F33"/>
    <mergeCell ref="E27:E30"/>
    <mergeCell ref="F23:F26"/>
    <mergeCell ref="E17:E18"/>
    <mergeCell ref="L27:P30"/>
    <mergeCell ref="C43:C44"/>
    <mergeCell ref="E31:E33"/>
    <mergeCell ref="G11:K12"/>
    <mergeCell ref="C31:D33"/>
  </mergeCells>
  <dataValidations count="3">
    <dataValidation type="list" allowBlank="1" showInputMessage="1" showErrorMessage="1" prompt="Select Rating" sqref="B43:C44 E17:E18 E19:E21 E23:E25 E27:E29 E31:E33 E34:E36 E9:E15" xr:uid="{00000000-0002-0000-0A00-000000000000}">
      <formula1>"Low, Moderate, Substantial, High"</formula1>
    </dataValidation>
    <dataValidation type="list" allowBlank="1" showInputMessage="1" showErrorMessage="1" prompt="Select Response" sqref="F17:F18 F19:F21 F23:F25 F27:F29 F31:F33 F34:F36 F9:F15" xr:uid="{00000000-0002-0000-0A00-000001000000}">
      <formula1>"Yes, No"</formula1>
    </dataValidation>
    <dataValidation type="list" allowBlank="1" showInputMessage="1" showErrorMessage="1" prompt="Select type of risk" sqref="D9:D33 C9:C34" xr:uid="{00000000-0002-0000-0A00-000002000000}">
      <formula1>"Political, Economic, Legal &amp; Regulatory, Environmental, Social, Institutional, Operational &amp; Logistical, Reputational, Partnership &amp; Coordination, Strategic, Safety &amp; Security"</formula1>
    </dataValidation>
  </dataValidations>
  <pageMargins left="0.25" right="0.25" top="0.75" bottom="0.75" header="0.3" footer="0.3"/>
  <pageSetup paperSize="5"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8">
    <tabColor theme="3" tint="0.499984740745262"/>
  </sheetPr>
  <dimension ref="A1:AB50"/>
  <sheetViews>
    <sheetView showGridLines="0" view="pageBreakPreview" zoomScaleNormal="100" zoomScaleSheetLayoutView="100" workbookViewId="0">
      <selection activeCell="T11" sqref="A1:XFD1048576"/>
    </sheetView>
  </sheetViews>
  <sheetFormatPr defaultColWidth="8.85546875" defaultRowHeight="15" x14ac:dyDescent="0.25"/>
  <cols>
    <col min="1" max="1" width="1.42578125" customWidth="1"/>
  </cols>
  <sheetData>
    <row r="1" spans="1:28" x14ac:dyDescent="0.25">
      <c r="A1" s="16"/>
      <c r="B1" s="16"/>
      <c r="C1" s="16"/>
      <c r="D1" s="16"/>
      <c r="E1" s="16"/>
      <c r="F1" s="16"/>
      <c r="G1" s="16"/>
      <c r="H1" s="16"/>
      <c r="I1" s="16"/>
      <c r="J1" s="16"/>
      <c r="K1" s="16"/>
    </row>
    <row r="2" spans="1:28" ht="15.95" customHeight="1" x14ac:dyDescent="0.3">
      <c r="A2" s="16"/>
      <c r="B2" s="223" t="s">
        <v>635</v>
      </c>
      <c r="C2" s="130"/>
      <c r="D2" s="130"/>
      <c r="E2" s="130"/>
      <c r="F2" s="130"/>
      <c r="G2" s="130"/>
      <c r="H2" s="130"/>
      <c r="I2" s="130"/>
      <c r="J2" s="130"/>
      <c r="K2" s="130"/>
      <c r="M2" s="48"/>
      <c r="N2" s="41"/>
      <c r="O2" s="41"/>
      <c r="P2" s="41"/>
      <c r="Q2" s="41"/>
      <c r="R2" s="41"/>
      <c r="S2" s="41"/>
      <c r="T2" s="41"/>
      <c r="U2" s="41"/>
      <c r="V2" s="41"/>
      <c r="W2" s="41"/>
      <c r="X2" s="41"/>
      <c r="Y2" s="41"/>
      <c r="Z2" s="41"/>
      <c r="AA2" s="41"/>
      <c r="AB2" s="41"/>
    </row>
    <row r="3" spans="1:28" ht="15.95" customHeight="1" x14ac:dyDescent="0.3">
      <c r="A3" s="16"/>
      <c r="B3" s="19"/>
      <c r="C3" s="19"/>
      <c r="D3" s="19"/>
      <c r="E3" s="19"/>
      <c r="F3" s="19"/>
      <c r="G3" s="19"/>
      <c r="H3" s="19"/>
      <c r="I3" s="19"/>
      <c r="J3" s="19"/>
      <c r="K3" s="19"/>
      <c r="M3" s="41"/>
      <c r="N3" s="41"/>
      <c r="O3" s="41"/>
      <c r="P3" s="41"/>
      <c r="Q3" s="41"/>
      <c r="R3" s="41"/>
      <c r="S3" s="41"/>
      <c r="T3" s="41"/>
      <c r="U3" s="41"/>
      <c r="V3" s="41"/>
      <c r="W3" s="41"/>
      <c r="X3" s="41"/>
      <c r="Y3" s="41"/>
      <c r="Z3" s="41"/>
      <c r="AA3" s="41"/>
      <c r="AB3" s="41"/>
    </row>
    <row r="4" spans="1:28" ht="15.95" customHeight="1" x14ac:dyDescent="0.3">
      <c r="A4" s="16"/>
      <c r="B4" s="133" t="s">
        <v>636</v>
      </c>
      <c r="C4" s="134"/>
      <c r="D4" s="134"/>
      <c r="E4" s="134"/>
      <c r="F4" s="134"/>
      <c r="G4" s="134"/>
      <c r="H4" s="134"/>
      <c r="I4" s="134"/>
      <c r="J4" s="134"/>
      <c r="K4" s="135"/>
      <c r="M4" s="40"/>
      <c r="N4" s="41"/>
      <c r="O4" s="41"/>
      <c r="P4" s="41"/>
      <c r="Q4" s="41"/>
      <c r="R4" s="41"/>
      <c r="S4" s="41"/>
      <c r="T4" s="41"/>
      <c r="U4" s="41"/>
      <c r="V4" s="41"/>
      <c r="W4" s="41"/>
      <c r="X4" s="41"/>
      <c r="Y4" s="41"/>
      <c r="Z4" s="41"/>
      <c r="AA4" s="41"/>
      <c r="AB4" s="41"/>
    </row>
    <row r="5" spans="1:28" ht="24.95" customHeight="1" x14ac:dyDescent="0.3">
      <c r="A5" s="16"/>
      <c r="B5" s="136"/>
      <c r="C5" s="137"/>
      <c r="D5" s="137"/>
      <c r="E5" s="137"/>
      <c r="F5" s="137"/>
      <c r="G5" s="137"/>
      <c r="H5" s="137"/>
      <c r="I5" s="137"/>
      <c r="J5" s="137"/>
      <c r="K5" s="138"/>
      <c r="M5" s="41"/>
      <c r="N5" s="41"/>
      <c r="O5" s="41"/>
      <c r="P5" s="41"/>
      <c r="Q5" s="41"/>
      <c r="R5" s="41"/>
      <c r="S5" s="41"/>
      <c r="T5" s="41"/>
      <c r="U5" s="41"/>
      <c r="V5" s="41"/>
      <c r="W5" s="41"/>
      <c r="X5" s="41"/>
      <c r="Y5" s="41"/>
      <c r="Z5" s="41"/>
      <c r="AA5" s="41"/>
      <c r="AB5" s="41"/>
    </row>
    <row r="6" spans="1:28" ht="36.6" customHeight="1" x14ac:dyDescent="0.3">
      <c r="A6" s="16"/>
      <c r="B6" s="235" t="s">
        <v>637</v>
      </c>
      <c r="C6" s="236"/>
      <c r="D6" s="236"/>
      <c r="E6" s="236"/>
      <c r="F6" s="236"/>
      <c r="G6" s="236"/>
      <c r="H6" s="236"/>
      <c r="I6" s="236"/>
      <c r="J6" s="236"/>
      <c r="K6" s="237"/>
      <c r="M6" s="41"/>
      <c r="N6" s="41"/>
      <c r="O6" s="41"/>
      <c r="P6" s="41"/>
      <c r="Q6" s="41"/>
      <c r="R6" s="41"/>
      <c r="S6" s="41"/>
      <c r="T6" s="41"/>
      <c r="U6" s="41"/>
      <c r="V6" s="41"/>
      <c r="W6" s="41"/>
      <c r="X6" s="41"/>
      <c r="Y6" s="41"/>
      <c r="Z6" s="41"/>
      <c r="AA6" s="41"/>
      <c r="AB6" s="41"/>
    </row>
    <row r="7" spans="1:28" ht="14.45" customHeight="1" x14ac:dyDescent="0.3">
      <c r="A7" s="16"/>
      <c r="B7" s="224" t="s">
        <v>638</v>
      </c>
      <c r="C7" s="134"/>
      <c r="D7" s="134"/>
      <c r="E7" s="135"/>
      <c r="F7" s="233" t="s">
        <v>639</v>
      </c>
      <c r="G7" s="134"/>
      <c r="H7" s="134"/>
      <c r="I7" s="134"/>
      <c r="J7" s="134"/>
      <c r="K7" s="135"/>
      <c r="M7" s="41"/>
      <c r="N7" s="41"/>
      <c r="O7" s="41"/>
      <c r="P7" s="41"/>
      <c r="Q7" s="41"/>
      <c r="R7" s="41"/>
      <c r="S7" s="41"/>
      <c r="T7" s="41"/>
      <c r="U7" s="41"/>
      <c r="V7" s="41"/>
      <c r="W7" s="41"/>
      <c r="X7" s="41"/>
      <c r="Y7" s="41"/>
      <c r="Z7" s="41"/>
      <c r="AA7" s="41"/>
      <c r="AB7" s="41"/>
    </row>
    <row r="8" spans="1:28" ht="17.100000000000001" customHeight="1" x14ac:dyDescent="0.3">
      <c r="A8" s="16"/>
      <c r="B8" s="136"/>
      <c r="C8" s="137"/>
      <c r="D8" s="137"/>
      <c r="E8" s="138"/>
      <c r="F8" s="136"/>
      <c r="G8" s="137"/>
      <c r="H8" s="137"/>
      <c r="I8" s="137"/>
      <c r="J8" s="137"/>
      <c r="K8" s="138"/>
      <c r="M8" s="41"/>
      <c r="N8" s="41"/>
      <c r="O8" s="41"/>
      <c r="P8" s="41"/>
      <c r="Q8" s="41"/>
      <c r="R8" s="41"/>
      <c r="S8" s="41"/>
      <c r="T8" s="41"/>
      <c r="U8" s="41"/>
      <c r="V8" s="41"/>
      <c r="W8" s="41"/>
      <c r="X8" s="41"/>
      <c r="Y8" s="41"/>
      <c r="Z8" s="41"/>
      <c r="AA8" s="41"/>
      <c r="AB8" s="41"/>
    </row>
    <row r="9" spans="1:28" ht="14.45" customHeight="1" x14ac:dyDescent="0.3">
      <c r="A9" s="16"/>
      <c r="B9" s="238" t="s">
        <v>640</v>
      </c>
      <c r="C9" s="134"/>
      <c r="D9" s="134"/>
      <c r="E9" s="135"/>
      <c r="F9" s="226"/>
      <c r="G9" s="134"/>
      <c r="H9" s="134"/>
      <c r="I9" s="134"/>
      <c r="J9" s="134"/>
      <c r="K9" s="135"/>
      <c r="M9" s="41"/>
      <c r="N9" s="41"/>
      <c r="O9" s="41"/>
      <c r="P9" s="41"/>
      <c r="Q9" s="41"/>
      <c r="R9" s="41"/>
      <c r="S9" s="41"/>
      <c r="T9" s="41"/>
      <c r="U9" s="41"/>
      <c r="V9" s="41"/>
      <c r="W9" s="41"/>
      <c r="X9" s="41"/>
      <c r="Y9" s="41"/>
      <c r="Z9" s="41"/>
      <c r="AA9" s="41"/>
      <c r="AB9" s="41"/>
    </row>
    <row r="10" spans="1:28" ht="17.100000000000001" customHeight="1" x14ac:dyDescent="0.3">
      <c r="A10" s="16"/>
      <c r="B10" s="136"/>
      <c r="C10" s="137"/>
      <c r="D10" s="137"/>
      <c r="E10" s="138"/>
      <c r="F10" s="136"/>
      <c r="G10" s="137"/>
      <c r="H10" s="137"/>
      <c r="I10" s="137"/>
      <c r="J10" s="137"/>
      <c r="K10" s="138"/>
      <c r="M10" s="41"/>
      <c r="N10" s="41"/>
      <c r="O10" s="41"/>
      <c r="P10" s="41"/>
      <c r="Q10" s="41"/>
      <c r="R10" s="41"/>
      <c r="S10" s="41"/>
      <c r="T10" s="41"/>
      <c r="U10" s="41"/>
      <c r="V10" s="41"/>
      <c r="W10" s="41"/>
      <c r="X10" s="41"/>
      <c r="Y10" s="41"/>
      <c r="Z10" s="41"/>
      <c r="AA10" s="41"/>
      <c r="AB10" s="41"/>
    </row>
    <row r="11" spans="1:28" ht="17.100000000000001" customHeight="1" x14ac:dyDescent="0.3">
      <c r="A11" s="16"/>
      <c r="B11" s="238" t="s">
        <v>641</v>
      </c>
      <c r="C11" s="134"/>
      <c r="D11" s="134"/>
      <c r="E11" s="135"/>
      <c r="F11" s="226"/>
      <c r="G11" s="134"/>
      <c r="H11" s="134"/>
      <c r="I11" s="134"/>
      <c r="J11" s="134"/>
      <c r="K11" s="135"/>
      <c r="M11" s="41"/>
      <c r="N11" s="41"/>
      <c r="O11" s="41"/>
      <c r="P11" s="41"/>
      <c r="Q11" s="41"/>
      <c r="R11" s="41"/>
      <c r="S11" s="41"/>
      <c r="T11" s="41"/>
      <c r="U11" s="41"/>
      <c r="V11" s="41"/>
      <c r="W11" s="41"/>
      <c r="X11" s="41"/>
      <c r="Y11" s="41"/>
      <c r="Z11" s="41"/>
      <c r="AA11" s="41"/>
      <c r="AB11" s="41"/>
    </row>
    <row r="12" spans="1:28" ht="17.100000000000001" customHeight="1" x14ac:dyDescent="0.3">
      <c r="A12" s="16"/>
      <c r="B12" s="136"/>
      <c r="C12" s="137"/>
      <c r="D12" s="137"/>
      <c r="E12" s="138"/>
      <c r="F12" s="136"/>
      <c r="G12" s="137"/>
      <c r="H12" s="137"/>
      <c r="I12" s="137"/>
      <c r="J12" s="137"/>
      <c r="K12" s="138"/>
      <c r="M12" s="41"/>
      <c r="N12" s="41"/>
      <c r="O12" s="41"/>
      <c r="P12" s="41"/>
      <c r="Q12" s="41"/>
      <c r="R12" s="41"/>
      <c r="S12" s="41"/>
      <c r="T12" s="41"/>
      <c r="U12" s="41"/>
      <c r="V12" s="41"/>
      <c r="W12" s="41"/>
      <c r="X12" s="41"/>
      <c r="Y12" s="41"/>
      <c r="Z12" s="41"/>
      <c r="AA12" s="41"/>
      <c r="AB12" s="41"/>
    </row>
    <row r="13" spans="1:28" ht="17.100000000000001" customHeight="1" x14ac:dyDescent="0.3">
      <c r="A13" s="16"/>
      <c r="B13" s="238" t="s">
        <v>642</v>
      </c>
      <c r="C13" s="134"/>
      <c r="D13" s="134"/>
      <c r="E13" s="135"/>
      <c r="F13" s="226"/>
      <c r="G13" s="134"/>
      <c r="H13" s="134"/>
      <c r="I13" s="134"/>
      <c r="J13" s="134"/>
      <c r="K13" s="135"/>
      <c r="M13" s="41"/>
    </row>
    <row r="14" spans="1:28" ht="17.100000000000001" customHeight="1" x14ac:dyDescent="0.3">
      <c r="A14" s="16"/>
      <c r="B14" s="136"/>
      <c r="C14" s="137"/>
      <c r="D14" s="137"/>
      <c r="E14" s="138"/>
      <c r="F14" s="136"/>
      <c r="G14" s="137"/>
      <c r="H14" s="137"/>
      <c r="I14" s="137"/>
      <c r="J14" s="137"/>
      <c r="K14" s="138"/>
      <c r="M14" s="41"/>
    </row>
    <row r="15" spans="1:28" ht="17.100000000000001" customHeight="1" x14ac:dyDescent="0.3">
      <c r="A15" s="16"/>
      <c r="B15" s="238" t="s">
        <v>643</v>
      </c>
      <c r="C15" s="134"/>
      <c r="D15" s="134"/>
      <c r="E15" s="135"/>
      <c r="F15" s="226"/>
      <c r="G15" s="134"/>
      <c r="H15" s="134"/>
      <c r="I15" s="134"/>
      <c r="J15" s="134"/>
      <c r="K15" s="135"/>
      <c r="M15" s="41"/>
    </row>
    <row r="16" spans="1:28" ht="17.100000000000001" customHeight="1" x14ac:dyDescent="0.3">
      <c r="A16" s="16"/>
      <c r="B16" s="136"/>
      <c r="C16" s="137"/>
      <c r="D16" s="137"/>
      <c r="E16" s="138"/>
      <c r="F16" s="136"/>
      <c r="G16" s="137"/>
      <c r="H16" s="137"/>
      <c r="I16" s="137"/>
      <c r="J16" s="137"/>
      <c r="K16" s="138"/>
      <c r="M16" s="41"/>
    </row>
    <row r="17" spans="1:13" ht="17.100000000000001" customHeight="1" x14ac:dyDescent="0.3">
      <c r="A17" s="16"/>
      <c r="B17" s="238" t="s">
        <v>644</v>
      </c>
      <c r="C17" s="134"/>
      <c r="D17" s="134"/>
      <c r="E17" s="135"/>
      <c r="F17" s="226"/>
      <c r="G17" s="134"/>
      <c r="H17" s="134"/>
      <c r="I17" s="134"/>
      <c r="J17" s="134"/>
      <c r="K17" s="135"/>
      <c r="M17" s="41"/>
    </row>
    <row r="18" spans="1:13" ht="17.100000000000001" customHeight="1" x14ac:dyDescent="0.3">
      <c r="A18" s="16"/>
      <c r="B18" s="136"/>
      <c r="C18" s="137"/>
      <c r="D18" s="137"/>
      <c r="E18" s="138"/>
      <c r="F18" s="136"/>
      <c r="G18" s="137"/>
      <c r="H18" s="137"/>
      <c r="I18" s="137"/>
      <c r="J18" s="137"/>
      <c r="K18" s="138"/>
      <c r="M18" s="41"/>
    </row>
    <row r="19" spans="1:13" ht="17.100000000000001" customHeight="1" x14ac:dyDescent="0.3">
      <c r="A19" s="16"/>
      <c r="B19" s="133"/>
      <c r="C19" s="134"/>
      <c r="D19" s="134"/>
      <c r="E19" s="134"/>
      <c r="F19" s="134"/>
      <c r="G19" s="134"/>
      <c r="H19" s="134"/>
      <c r="I19" s="134"/>
      <c r="J19" s="134"/>
      <c r="K19" s="135"/>
      <c r="M19" s="41"/>
    </row>
    <row r="20" spans="1:13" ht="17.100000000000001" customHeight="1" x14ac:dyDescent="0.3">
      <c r="A20" s="16"/>
      <c r="B20" s="136"/>
      <c r="C20" s="137"/>
      <c r="D20" s="137"/>
      <c r="E20" s="137"/>
      <c r="F20" s="137"/>
      <c r="G20" s="137"/>
      <c r="H20" s="137"/>
      <c r="I20" s="137"/>
      <c r="J20" s="137"/>
      <c r="K20" s="138"/>
      <c r="M20" s="41"/>
    </row>
    <row r="24" spans="1:13" ht="17.100000000000001" customHeight="1" x14ac:dyDescent="0.3">
      <c r="A24" s="16"/>
      <c r="B24" s="16"/>
      <c r="C24" s="16"/>
      <c r="D24" s="16"/>
      <c r="E24" s="16"/>
      <c r="F24" s="16"/>
      <c r="G24" s="16"/>
      <c r="H24" s="16"/>
      <c r="I24" s="16"/>
      <c r="J24" s="16"/>
      <c r="K24" s="16"/>
      <c r="M24" s="41"/>
    </row>
    <row r="25" spans="1:13" ht="17.100000000000001" customHeight="1" x14ac:dyDescent="0.3">
      <c r="A25" s="16"/>
      <c r="B25" s="16"/>
      <c r="C25" s="16"/>
      <c r="D25" s="16"/>
      <c r="E25" s="16"/>
      <c r="F25" s="16"/>
      <c r="G25" s="16"/>
      <c r="H25" s="16"/>
      <c r="I25" s="16"/>
      <c r="J25" s="16"/>
      <c r="K25" s="16"/>
      <c r="M25" s="41"/>
    </row>
    <row r="26" spans="1:13" ht="17.100000000000001" customHeight="1" x14ac:dyDescent="0.3">
      <c r="A26" s="16"/>
      <c r="B26" s="16"/>
      <c r="C26" s="16"/>
      <c r="D26" s="16"/>
      <c r="E26" s="16"/>
      <c r="F26" s="16"/>
      <c r="G26" s="16"/>
      <c r="H26" s="16"/>
      <c r="I26" s="16"/>
      <c r="J26" s="16"/>
      <c r="K26" s="16"/>
      <c r="M26" s="41"/>
    </row>
    <row r="27" spans="1:13" ht="17.100000000000001" customHeight="1" x14ac:dyDescent="0.3">
      <c r="A27" s="16"/>
      <c r="B27" s="16"/>
      <c r="C27" s="16"/>
      <c r="D27" s="16"/>
      <c r="E27" s="16"/>
      <c r="F27" s="16"/>
      <c r="G27" s="16"/>
      <c r="H27" s="16"/>
      <c r="I27" s="16"/>
      <c r="J27" s="16"/>
      <c r="K27" s="16"/>
      <c r="M27" s="41"/>
    </row>
    <row r="28" spans="1:13" ht="17.100000000000001" customHeight="1" x14ac:dyDescent="0.3">
      <c r="A28" s="16"/>
      <c r="B28" s="16"/>
      <c r="C28" s="16"/>
      <c r="D28" s="16"/>
      <c r="E28" s="16"/>
      <c r="F28" s="16"/>
      <c r="G28" s="16"/>
      <c r="H28" s="16"/>
      <c r="I28" s="16"/>
      <c r="J28" s="16"/>
      <c r="K28" s="16"/>
      <c r="M28" s="41"/>
    </row>
    <row r="29" spans="1:13" ht="17.100000000000001" customHeight="1" x14ac:dyDescent="0.3">
      <c r="A29" s="16"/>
      <c r="B29" s="16"/>
      <c r="C29" s="16"/>
      <c r="D29" s="16"/>
      <c r="E29" s="16"/>
      <c r="F29" s="16"/>
      <c r="G29" s="16"/>
      <c r="H29" s="16"/>
      <c r="I29" s="16"/>
      <c r="J29" s="16"/>
      <c r="K29" s="16"/>
      <c r="M29" s="41"/>
    </row>
    <row r="30" spans="1:13" ht="17.100000000000001" customHeight="1" x14ac:dyDescent="0.3">
      <c r="A30" s="16"/>
      <c r="B30" s="16"/>
      <c r="C30" s="16"/>
      <c r="D30" s="16"/>
      <c r="E30" s="16"/>
      <c r="F30" s="16"/>
      <c r="G30" s="16"/>
      <c r="H30" s="16"/>
      <c r="I30" s="16"/>
      <c r="J30" s="16"/>
      <c r="K30" s="16"/>
      <c r="M30" s="41"/>
    </row>
    <row r="31" spans="1:13" ht="17.100000000000001" customHeight="1" x14ac:dyDescent="0.3">
      <c r="A31" s="16"/>
      <c r="B31" s="16"/>
      <c r="C31" s="16"/>
      <c r="D31" s="16"/>
      <c r="E31" s="16"/>
      <c r="F31" s="16"/>
      <c r="G31" s="16"/>
      <c r="H31" s="16"/>
      <c r="I31" s="16"/>
      <c r="J31" s="16"/>
      <c r="K31" s="16"/>
      <c r="M31" s="41"/>
    </row>
    <row r="32" spans="1:13" ht="17.100000000000001" customHeight="1" x14ac:dyDescent="0.3">
      <c r="A32" s="16"/>
      <c r="B32" s="16"/>
      <c r="C32" s="16"/>
      <c r="D32" s="16"/>
      <c r="E32" s="16"/>
      <c r="F32" s="16"/>
      <c r="G32" s="16"/>
      <c r="H32" s="16"/>
      <c r="I32" s="16"/>
      <c r="J32" s="16"/>
      <c r="K32" s="16"/>
      <c r="M32" s="41"/>
    </row>
    <row r="33" spans="1:13" ht="17.100000000000001" customHeight="1" x14ac:dyDescent="0.3">
      <c r="A33" s="16"/>
      <c r="B33" s="16"/>
      <c r="C33" s="16"/>
      <c r="D33" s="16"/>
      <c r="E33" s="16"/>
      <c r="F33" s="16"/>
      <c r="G33" s="16"/>
      <c r="H33" s="16"/>
      <c r="I33" s="16"/>
      <c r="J33" s="16"/>
      <c r="K33" s="16"/>
      <c r="M33" s="41"/>
    </row>
    <row r="34" spans="1:13" ht="17.100000000000001" customHeight="1" x14ac:dyDescent="0.3">
      <c r="A34" s="16"/>
      <c r="B34" s="16"/>
      <c r="C34" s="16"/>
      <c r="D34" s="16"/>
      <c r="E34" s="16"/>
      <c r="F34" s="16"/>
      <c r="G34" s="16"/>
      <c r="H34" s="16"/>
      <c r="I34" s="16"/>
      <c r="J34" s="16"/>
      <c r="K34" s="16"/>
      <c r="M34" s="41"/>
    </row>
    <row r="35" spans="1:13" ht="17.100000000000001" customHeight="1" x14ac:dyDescent="0.3">
      <c r="A35" s="16"/>
      <c r="B35" s="16"/>
      <c r="C35" s="16"/>
      <c r="D35" s="16"/>
      <c r="E35" s="16"/>
      <c r="F35" s="16"/>
      <c r="G35" s="16"/>
      <c r="H35" s="16"/>
      <c r="I35" s="16"/>
      <c r="J35" s="16"/>
      <c r="K35" s="16"/>
      <c r="M35" s="41"/>
    </row>
    <row r="36" spans="1:13" ht="17.100000000000001" customHeight="1" x14ac:dyDescent="0.3">
      <c r="A36" s="16"/>
      <c r="B36" s="16"/>
      <c r="C36" s="16"/>
      <c r="D36" s="16"/>
      <c r="E36" s="16"/>
      <c r="F36" s="16"/>
      <c r="G36" s="16"/>
      <c r="H36" s="16"/>
      <c r="I36" s="16"/>
      <c r="J36" s="16"/>
      <c r="K36" s="16"/>
      <c r="M36" s="41"/>
    </row>
    <row r="37" spans="1:13" ht="17.100000000000001" customHeight="1" x14ac:dyDescent="0.3">
      <c r="A37" s="16"/>
      <c r="B37" s="16"/>
      <c r="C37" s="16"/>
      <c r="D37" s="16"/>
      <c r="E37" s="16"/>
      <c r="F37" s="16"/>
      <c r="G37" s="16"/>
      <c r="H37" s="16"/>
      <c r="I37" s="16"/>
      <c r="J37" s="16"/>
      <c r="K37" s="16"/>
      <c r="M37" s="41"/>
    </row>
    <row r="38" spans="1:13" ht="17.100000000000001" customHeight="1" x14ac:dyDescent="0.3">
      <c r="A38" s="16"/>
      <c r="B38" s="16"/>
      <c r="C38" s="16"/>
      <c r="D38" s="16"/>
      <c r="E38" s="16"/>
      <c r="F38" s="16"/>
      <c r="G38" s="16"/>
      <c r="H38" s="16"/>
      <c r="I38" s="16"/>
      <c r="J38" s="16"/>
      <c r="K38" s="16"/>
      <c r="M38" s="41"/>
    </row>
    <row r="39" spans="1:13" ht="17.100000000000001" customHeight="1" x14ac:dyDescent="0.3">
      <c r="A39" s="16"/>
      <c r="B39" s="16"/>
      <c r="C39" s="16"/>
      <c r="D39" s="16"/>
      <c r="E39" s="16"/>
      <c r="F39" s="16"/>
      <c r="G39" s="16"/>
      <c r="H39" s="16"/>
      <c r="I39" s="16"/>
      <c r="J39" s="16"/>
      <c r="K39" s="16"/>
      <c r="M39" s="41"/>
    </row>
    <row r="40" spans="1:13" ht="17.100000000000001" customHeight="1" x14ac:dyDescent="0.3">
      <c r="A40" s="16"/>
      <c r="B40" s="16"/>
      <c r="C40" s="16"/>
      <c r="D40" s="16"/>
      <c r="E40" s="16"/>
      <c r="F40" s="16"/>
      <c r="G40" s="16"/>
      <c r="H40" s="16"/>
      <c r="I40" s="16"/>
      <c r="J40" s="16"/>
      <c r="K40" s="16"/>
      <c r="M40" s="41"/>
    </row>
    <row r="41" spans="1:13" ht="17.100000000000001" customHeight="1" x14ac:dyDescent="0.3">
      <c r="A41" s="16"/>
      <c r="B41" s="16"/>
      <c r="C41" s="16"/>
      <c r="D41" s="16"/>
      <c r="E41" s="16"/>
      <c r="F41" s="16"/>
      <c r="G41" s="16"/>
      <c r="H41" s="16"/>
      <c r="I41" s="16"/>
      <c r="J41" s="16"/>
      <c r="K41" s="16"/>
      <c r="M41" s="41"/>
    </row>
    <row r="42" spans="1:13" ht="17.100000000000001" customHeight="1" x14ac:dyDescent="0.3">
      <c r="A42" s="16"/>
      <c r="B42" s="16"/>
      <c r="C42" s="16"/>
      <c r="D42" s="16"/>
      <c r="E42" s="16"/>
      <c r="F42" s="16"/>
      <c r="G42" s="16"/>
      <c r="H42" s="16"/>
      <c r="I42" s="16"/>
      <c r="J42" s="16"/>
      <c r="K42" s="16"/>
      <c r="M42" s="41"/>
    </row>
    <row r="43" spans="1:13" ht="17.100000000000001" customHeight="1" x14ac:dyDescent="0.3">
      <c r="A43" s="16"/>
      <c r="B43" s="16"/>
      <c r="C43" s="16"/>
      <c r="D43" s="16"/>
      <c r="E43" s="16"/>
      <c r="F43" s="16"/>
      <c r="G43" s="16"/>
      <c r="H43" s="16"/>
      <c r="I43" s="16"/>
      <c r="J43" s="16"/>
      <c r="K43" s="16"/>
      <c r="M43" s="41"/>
    </row>
    <row r="44" spans="1:13" ht="17.100000000000001" customHeight="1" x14ac:dyDescent="0.3">
      <c r="A44" s="16"/>
      <c r="B44" s="16"/>
      <c r="C44" s="16"/>
      <c r="D44" s="16"/>
      <c r="E44" s="16"/>
      <c r="F44" s="16"/>
      <c r="G44" s="16"/>
      <c r="H44" s="16"/>
      <c r="I44" s="16"/>
      <c r="J44" s="16"/>
      <c r="K44" s="16"/>
      <c r="M44" s="41"/>
    </row>
    <row r="45" spans="1:13" ht="17.100000000000001" customHeight="1" x14ac:dyDescent="0.3">
      <c r="A45" s="16"/>
      <c r="B45" s="16"/>
      <c r="C45" s="16"/>
      <c r="D45" s="16"/>
      <c r="E45" s="16"/>
      <c r="F45" s="16"/>
      <c r="G45" s="16"/>
      <c r="H45" s="16"/>
      <c r="I45" s="16"/>
      <c r="J45" s="16"/>
      <c r="K45" s="16"/>
      <c r="M45" s="41"/>
    </row>
    <row r="46" spans="1:13" ht="17.100000000000001" customHeight="1" x14ac:dyDescent="0.3">
      <c r="A46" s="16"/>
      <c r="B46" s="16"/>
      <c r="C46" s="16"/>
      <c r="D46" s="16"/>
      <c r="E46" s="16"/>
      <c r="F46" s="16"/>
      <c r="G46" s="16"/>
      <c r="H46" s="16"/>
      <c r="I46" s="16"/>
      <c r="J46" s="16"/>
      <c r="K46" s="16"/>
      <c r="M46" s="41"/>
    </row>
    <row r="47" spans="1:13" ht="17.100000000000001" customHeight="1" x14ac:dyDescent="0.3">
      <c r="A47" s="16"/>
      <c r="B47" s="16"/>
      <c r="C47" s="16"/>
      <c r="D47" s="16"/>
      <c r="E47" s="16"/>
      <c r="F47" s="16"/>
      <c r="G47" s="16"/>
      <c r="H47" s="16"/>
      <c r="I47" s="16"/>
      <c r="J47" s="16"/>
      <c r="K47" s="16"/>
      <c r="M47" s="41"/>
    </row>
    <row r="48" spans="1:13" ht="17.100000000000001" customHeight="1" x14ac:dyDescent="0.3">
      <c r="A48" s="16"/>
      <c r="B48" s="16"/>
      <c r="C48" s="16"/>
      <c r="D48" s="16"/>
      <c r="E48" s="16"/>
      <c r="F48" s="16"/>
      <c r="G48" s="16"/>
      <c r="H48" s="16"/>
      <c r="I48" s="16"/>
      <c r="J48" s="16"/>
      <c r="K48" s="16"/>
      <c r="M48" s="41"/>
    </row>
    <row r="49" spans="1:13" ht="17.100000000000001" customHeight="1" x14ac:dyDescent="0.25">
      <c r="A49" s="16"/>
      <c r="B49" s="16"/>
      <c r="C49" s="16"/>
      <c r="D49" s="16"/>
      <c r="E49" s="16"/>
      <c r="F49" s="16"/>
      <c r="G49" s="16"/>
      <c r="H49" s="16"/>
      <c r="I49" s="16"/>
      <c r="J49" s="16"/>
      <c r="K49" s="16"/>
      <c r="M49" s="44"/>
    </row>
    <row r="50" spans="1:13" x14ac:dyDescent="0.25">
      <c r="A50" s="16"/>
      <c r="B50" s="16"/>
      <c r="C50" s="16"/>
      <c r="D50" s="16"/>
      <c r="E50" s="16"/>
      <c r="F50" s="16"/>
      <c r="G50" s="16"/>
      <c r="H50" s="16"/>
      <c r="I50" s="16"/>
      <c r="J50" s="16"/>
      <c r="K50" s="16"/>
    </row>
  </sheetData>
  <sheetProtection sheet="1" objects="1" scenarios="1" formatColumns="0" formatRows="0"/>
  <mergeCells count="16">
    <mergeCell ref="B19:K20"/>
    <mergeCell ref="B15:E16"/>
    <mergeCell ref="F7:K8"/>
    <mergeCell ref="B9:E10"/>
    <mergeCell ref="F11:K12"/>
    <mergeCell ref="B2:K2"/>
    <mergeCell ref="B6:K6"/>
    <mergeCell ref="F9:K10"/>
    <mergeCell ref="F17:K18"/>
    <mergeCell ref="B4:K5"/>
    <mergeCell ref="B13:E14"/>
    <mergeCell ref="F15:K16"/>
    <mergeCell ref="F13:K14"/>
    <mergeCell ref="B17:E18"/>
    <mergeCell ref="B7:E8"/>
    <mergeCell ref="B11:E12"/>
  </mergeCells>
  <pageMargins left="0.25" right="0.25" top="0.75" bottom="0.75" header="0.3" footer="0.3"/>
  <pageSetup paperSize="5"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9">
    <tabColor theme="3" tint="0.499984740745262"/>
  </sheetPr>
  <dimension ref="A1:M58"/>
  <sheetViews>
    <sheetView showGridLines="0" view="pageBreakPreview" zoomScaleNormal="100" zoomScaleSheetLayoutView="100" workbookViewId="0">
      <selection activeCell="Q28" sqref="Q28"/>
    </sheetView>
  </sheetViews>
  <sheetFormatPr defaultColWidth="8.85546875" defaultRowHeight="15" x14ac:dyDescent="0.25"/>
  <cols>
    <col min="1" max="1" width="1.42578125" customWidth="1"/>
    <col min="2" max="2" width="9.140625" customWidth="1"/>
    <col min="11" max="11" width="8.85546875" customWidth="1"/>
    <col min="13" max="13" width="2.85546875" customWidth="1"/>
    <col min="14" max="14" width="10.42578125" customWidth="1"/>
  </cols>
  <sheetData>
    <row r="1" spans="1:13" x14ac:dyDescent="0.25">
      <c r="A1" s="2"/>
      <c r="B1" s="2"/>
      <c r="C1" s="2"/>
      <c r="D1" s="2"/>
      <c r="E1" s="2"/>
      <c r="F1" s="2"/>
      <c r="G1" s="2"/>
      <c r="H1" s="2"/>
      <c r="I1" s="2"/>
      <c r="J1" s="2"/>
      <c r="K1" s="2"/>
    </row>
    <row r="2" spans="1:13" ht="19.5" customHeight="1" x14ac:dyDescent="0.3">
      <c r="A2" s="2"/>
      <c r="B2" s="193" t="s">
        <v>645</v>
      </c>
      <c r="C2" s="130"/>
      <c r="D2" s="130"/>
      <c r="E2" s="130"/>
      <c r="F2" s="130"/>
      <c r="G2" s="130"/>
      <c r="H2" s="130"/>
      <c r="I2" s="130"/>
      <c r="J2" s="130"/>
      <c r="K2" s="130"/>
      <c r="M2" s="92"/>
    </row>
    <row r="3" spans="1:13" x14ac:dyDescent="0.25">
      <c r="A3" s="2"/>
      <c r="B3" s="18"/>
      <c r="C3" s="18"/>
      <c r="D3" s="18"/>
      <c r="E3" s="18"/>
      <c r="F3" s="18"/>
      <c r="G3" s="18"/>
      <c r="H3" s="18"/>
      <c r="I3" s="18"/>
      <c r="J3" s="18"/>
      <c r="K3" s="18"/>
    </row>
    <row r="4" spans="1:13" s="4" customFormat="1" ht="14.45" customHeight="1" x14ac:dyDescent="0.25">
      <c r="A4" s="10"/>
      <c r="B4" s="141" t="s">
        <v>646</v>
      </c>
      <c r="C4" s="134"/>
      <c r="D4" s="134"/>
      <c r="E4" s="134"/>
      <c r="F4" s="134"/>
      <c r="G4" s="134"/>
      <c r="H4" s="134"/>
      <c r="I4" s="134"/>
      <c r="J4" s="134"/>
      <c r="K4" s="135"/>
      <c r="M4" s="108"/>
    </row>
    <row r="5" spans="1:13" ht="15.95" customHeight="1" x14ac:dyDescent="0.25">
      <c r="A5" s="2"/>
      <c r="B5" s="154"/>
      <c r="C5" s="130"/>
      <c r="D5" s="130"/>
      <c r="E5" s="130"/>
      <c r="F5" s="130"/>
      <c r="G5" s="130"/>
      <c r="H5" s="130"/>
      <c r="I5" s="130"/>
      <c r="J5" s="130"/>
      <c r="K5" s="155"/>
      <c r="M5" s="51"/>
    </row>
    <row r="6" spans="1:13" ht="15.95" customHeight="1" x14ac:dyDescent="0.25">
      <c r="A6" s="2"/>
      <c r="B6" s="154"/>
      <c r="C6" s="130"/>
      <c r="D6" s="130"/>
      <c r="E6" s="130"/>
      <c r="F6" s="130"/>
      <c r="G6" s="130"/>
      <c r="H6" s="130"/>
      <c r="I6" s="130"/>
      <c r="J6" s="130"/>
      <c r="K6" s="155"/>
      <c r="M6" s="109"/>
    </row>
    <row r="7" spans="1:13" ht="15.95" customHeight="1" x14ac:dyDescent="0.25">
      <c r="A7" s="2"/>
      <c r="B7" s="154"/>
      <c r="C7" s="130"/>
      <c r="D7" s="130"/>
      <c r="E7" s="130"/>
      <c r="F7" s="130"/>
      <c r="G7" s="130"/>
      <c r="H7" s="130"/>
      <c r="I7" s="130"/>
      <c r="J7" s="130"/>
      <c r="K7" s="155"/>
      <c r="M7" s="109"/>
    </row>
    <row r="8" spans="1:13" ht="15.95" customHeight="1" x14ac:dyDescent="0.25">
      <c r="A8" s="2"/>
      <c r="B8" s="136"/>
      <c r="C8" s="137"/>
      <c r="D8" s="137"/>
      <c r="E8" s="137"/>
      <c r="F8" s="137"/>
      <c r="G8" s="137"/>
      <c r="H8" s="137"/>
      <c r="I8" s="137"/>
      <c r="J8" s="137"/>
      <c r="K8" s="138"/>
      <c r="M8" s="109"/>
    </row>
    <row r="9" spans="1:13" ht="14.45" customHeight="1" x14ac:dyDescent="0.25">
      <c r="A9" s="2"/>
      <c r="B9" s="233" t="s">
        <v>647</v>
      </c>
      <c r="C9" s="135"/>
      <c r="D9" s="233" t="s">
        <v>648</v>
      </c>
      <c r="E9" s="134"/>
      <c r="F9" s="134"/>
      <c r="G9" s="134"/>
      <c r="H9" s="135"/>
      <c r="I9" s="240" t="s">
        <v>649</v>
      </c>
      <c r="J9" s="233" t="s">
        <v>650</v>
      </c>
      <c r="K9" s="135"/>
      <c r="M9" s="51"/>
    </row>
    <row r="10" spans="1:13" ht="14.45" customHeight="1" x14ac:dyDescent="0.25">
      <c r="A10" s="2"/>
      <c r="B10" s="154"/>
      <c r="C10" s="155"/>
      <c r="D10" s="154"/>
      <c r="E10" s="130"/>
      <c r="F10" s="130"/>
      <c r="G10" s="130"/>
      <c r="H10" s="155"/>
      <c r="I10" s="225"/>
      <c r="J10" s="154"/>
      <c r="K10" s="155"/>
      <c r="M10" s="51"/>
    </row>
    <row r="11" spans="1:13" ht="15.95" customHeight="1" x14ac:dyDescent="0.25">
      <c r="A11" s="2"/>
      <c r="B11" s="136"/>
      <c r="C11" s="138"/>
      <c r="D11" s="136"/>
      <c r="E11" s="137"/>
      <c r="F11" s="137"/>
      <c r="G11" s="137"/>
      <c r="H11" s="138"/>
      <c r="I11" s="142"/>
      <c r="J11" s="136"/>
      <c r="K11" s="138"/>
      <c r="M11" s="51"/>
    </row>
    <row r="12" spans="1:13" ht="41.45" customHeight="1" x14ac:dyDescent="0.25">
      <c r="A12" s="2"/>
      <c r="B12" s="141" t="s">
        <v>651</v>
      </c>
      <c r="C12" s="135"/>
      <c r="D12" s="141" t="s">
        <v>652</v>
      </c>
      <c r="E12" s="134"/>
      <c r="F12" s="134"/>
      <c r="G12" s="134"/>
      <c r="H12" s="135"/>
      <c r="I12" s="239">
        <v>45017</v>
      </c>
      <c r="J12" s="133" t="s">
        <v>653</v>
      </c>
      <c r="K12" s="135"/>
      <c r="M12" s="109"/>
    </row>
    <row r="13" spans="1:13" ht="83.25" customHeight="1" x14ac:dyDescent="0.25">
      <c r="A13" s="2"/>
      <c r="B13" s="136"/>
      <c r="C13" s="138"/>
      <c r="D13" s="136"/>
      <c r="E13" s="137"/>
      <c r="F13" s="137"/>
      <c r="G13" s="137"/>
      <c r="H13" s="138"/>
      <c r="I13" s="142"/>
      <c r="J13" s="136"/>
      <c r="K13" s="138"/>
      <c r="M13" s="109"/>
    </row>
    <row r="14" spans="1:13" ht="14.45" customHeight="1" x14ac:dyDescent="0.25">
      <c r="A14" s="2"/>
      <c r="B14" s="141" t="s">
        <v>654</v>
      </c>
      <c r="C14" s="135"/>
      <c r="D14" s="141"/>
      <c r="E14" s="134"/>
      <c r="F14" s="134"/>
      <c r="G14" s="134"/>
      <c r="H14" s="135"/>
      <c r="I14" s="141"/>
      <c r="J14" s="133"/>
      <c r="K14" s="135"/>
      <c r="M14" s="51"/>
    </row>
    <row r="15" spans="1:13" ht="15.95" customHeight="1" x14ac:dyDescent="0.25">
      <c r="A15" s="2"/>
      <c r="B15" s="136"/>
      <c r="C15" s="138"/>
      <c r="D15" s="136"/>
      <c r="E15" s="137"/>
      <c r="F15" s="137"/>
      <c r="G15" s="137"/>
      <c r="H15" s="138"/>
      <c r="I15" s="142"/>
      <c r="J15" s="136"/>
      <c r="K15" s="138"/>
      <c r="M15" s="51"/>
    </row>
    <row r="16" spans="1:13" ht="14.45" customHeight="1" x14ac:dyDescent="0.25">
      <c r="A16" s="2"/>
      <c r="B16" s="141" t="s">
        <v>655</v>
      </c>
      <c r="C16" s="135"/>
      <c r="D16" s="141" t="s">
        <v>656</v>
      </c>
      <c r="E16" s="134"/>
      <c r="F16" s="134"/>
      <c r="G16" s="134"/>
      <c r="H16" s="135"/>
      <c r="I16" s="239">
        <v>45658</v>
      </c>
      <c r="J16" s="133" t="s">
        <v>653</v>
      </c>
      <c r="K16" s="135"/>
      <c r="M16" s="51"/>
    </row>
    <row r="17" spans="1:13" ht="15.95" customHeight="1" x14ac:dyDescent="0.25">
      <c r="A17" s="2"/>
      <c r="B17" s="154"/>
      <c r="C17" s="155"/>
      <c r="D17" s="154"/>
      <c r="E17" s="130"/>
      <c r="F17" s="130"/>
      <c r="G17" s="130"/>
      <c r="H17" s="155"/>
      <c r="I17" s="225"/>
      <c r="J17" s="154"/>
      <c r="K17" s="155"/>
      <c r="M17" s="51"/>
    </row>
    <row r="18" spans="1:13" ht="66" customHeight="1" x14ac:dyDescent="0.25">
      <c r="A18" s="2"/>
      <c r="B18" s="136"/>
      <c r="C18" s="138"/>
      <c r="D18" s="136"/>
      <c r="E18" s="137"/>
      <c r="F18" s="137"/>
      <c r="G18" s="137"/>
      <c r="H18" s="138"/>
      <c r="I18" s="142"/>
      <c r="J18" s="136"/>
      <c r="K18" s="138"/>
      <c r="M18" s="51"/>
    </row>
    <row r="19" spans="1:13" ht="14.45" customHeight="1" x14ac:dyDescent="0.25">
      <c r="A19" s="2"/>
      <c r="B19" s="141" t="s">
        <v>657</v>
      </c>
      <c r="C19" s="135"/>
      <c r="D19" s="141"/>
      <c r="E19" s="134"/>
      <c r="F19" s="134"/>
      <c r="G19" s="134"/>
      <c r="H19" s="135"/>
      <c r="I19" s="141"/>
      <c r="J19" s="133"/>
      <c r="K19" s="135"/>
      <c r="M19" s="51"/>
    </row>
    <row r="20" spans="1:13" ht="15.95" customHeight="1" x14ac:dyDescent="0.25">
      <c r="A20" s="2"/>
      <c r="B20" s="136"/>
      <c r="C20" s="138"/>
      <c r="D20" s="136"/>
      <c r="E20" s="137"/>
      <c r="F20" s="137"/>
      <c r="G20" s="137"/>
      <c r="H20" s="138"/>
      <c r="I20" s="142"/>
      <c r="J20" s="136"/>
      <c r="K20" s="138"/>
      <c r="M20" s="51"/>
    </row>
    <row r="21" spans="1:13" ht="14.45" customHeight="1" x14ac:dyDescent="0.25">
      <c r="A21" s="2"/>
      <c r="B21" s="141" t="s">
        <v>658</v>
      </c>
      <c r="C21" s="135"/>
      <c r="D21" s="141"/>
      <c r="E21" s="134"/>
      <c r="F21" s="134"/>
      <c r="G21" s="134"/>
      <c r="H21" s="135"/>
      <c r="I21" s="141"/>
      <c r="J21" s="133"/>
      <c r="K21" s="135"/>
      <c r="M21" s="110"/>
    </row>
    <row r="22" spans="1:13" ht="15.95" customHeight="1" x14ac:dyDescent="0.25">
      <c r="A22" s="2"/>
      <c r="B22" s="136"/>
      <c r="C22" s="138"/>
      <c r="D22" s="136"/>
      <c r="E22" s="137"/>
      <c r="F22" s="137"/>
      <c r="G22" s="137"/>
      <c r="H22" s="138"/>
      <c r="I22" s="142"/>
      <c r="J22" s="136"/>
      <c r="K22" s="138"/>
      <c r="M22" s="51"/>
    </row>
    <row r="23" spans="1:13" ht="14.45" customHeight="1" x14ac:dyDescent="0.25">
      <c r="A23" s="2"/>
      <c r="B23" s="141" t="s">
        <v>659</v>
      </c>
      <c r="C23" s="135"/>
      <c r="D23" s="141" t="s">
        <v>660</v>
      </c>
      <c r="E23" s="134"/>
      <c r="F23" s="134"/>
      <c r="G23" s="134"/>
      <c r="H23" s="135"/>
      <c r="I23" s="239">
        <v>45658</v>
      </c>
      <c r="J23" s="133" t="s">
        <v>653</v>
      </c>
      <c r="K23" s="135"/>
      <c r="M23" s="51"/>
    </row>
    <row r="24" spans="1:13" ht="88.5" customHeight="1" x14ac:dyDescent="0.25">
      <c r="A24" s="2"/>
      <c r="B24" s="136"/>
      <c r="C24" s="138"/>
      <c r="D24" s="136"/>
      <c r="E24" s="137"/>
      <c r="F24" s="137"/>
      <c r="G24" s="137"/>
      <c r="H24" s="138"/>
      <c r="I24" s="142"/>
      <c r="J24" s="136"/>
      <c r="K24" s="138"/>
      <c r="M24" s="51"/>
    </row>
    <row r="25" spans="1:13" ht="14.45" customHeight="1" x14ac:dyDescent="0.25">
      <c r="A25" s="2"/>
      <c r="B25" s="141" t="s">
        <v>661</v>
      </c>
      <c r="C25" s="135"/>
      <c r="D25" s="141"/>
      <c r="E25" s="134"/>
      <c r="F25" s="134"/>
      <c r="G25" s="134"/>
      <c r="H25" s="135"/>
      <c r="I25" s="141"/>
      <c r="J25" s="133"/>
      <c r="K25" s="135"/>
      <c r="M25" s="51"/>
    </row>
    <row r="26" spans="1:13" ht="15.95" customHeight="1" x14ac:dyDescent="0.25">
      <c r="A26" s="2"/>
      <c r="B26" s="136"/>
      <c r="C26" s="138"/>
      <c r="D26" s="136"/>
      <c r="E26" s="137"/>
      <c r="F26" s="137"/>
      <c r="G26" s="137"/>
      <c r="H26" s="138"/>
      <c r="I26" s="142"/>
      <c r="J26" s="136"/>
      <c r="K26" s="138"/>
      <c r="M26" s="51"/>
    </row>
    <row r="27" spans="1:13" ht="14.45" customHeight="1" x14ac:dyDescent="0.25">
      <c r="A27" s="2"/>
      <c r="B27" s="141" t="s">
        <v>662</v>
      </c>
      <c r="C27" s="135"/>
      <c r="D27" s="141"/>
      <c r="E27" s="134"/>
      <c r="F27" s="134"/>
      <c r="G27" s="134"/>
      <c r="H27" s="135"/>
      <c r="I27" s="141"/>
      <c r="J27" s="133"/>
      <c r="K27" s="135"/>
      <c r="M27" s="51"/>
    </row>
    <row r="28" spans="1:13" ht="15.95" customHeight="1" x14ac:dyDescent="0.25">
      <c r="A28" s="2"/>
      <c r="B28" s="136"/>
      <c r="C28" s="138"/>
      <c r="D28" s="136"/>
      <c r="E28" s="137"/>
      <c r="F28" s="137"/>
      <c r="G28" s="137"/>
      <c r="H28" s="138"/>
      <c r="I28" s="142"/>
      <c r="J28" s="136"/>
      <c r="K28" s="138"/>
      <c r="M28" s="51"/>
    </row>
    <row r="29" spans="1:13" ht="14.45" customHeight="1" x14ac:dyDescent="0.25">
      <c r="A29" s="2"/>
      <c r="B29" s="141" t="s">
        <v>663</v>
      </c>
      <c r="C29" s="135"/>
      <c r="D29" s="141"/>
      <c r="E29" s="134"/>
      <c r="F29" s="134"/>
      <c r="G29" s="134"/>
      <c r="H29" s="135"/>
      <c r="I29" s="141"/>
      <c r="J29" s="133"/>
      <c r="K29" s="135"/>
    </row>
    <row r="30" spans="1:13" x14ac:dyDescent="0.25">
      <c r="A30" s="2"/>
      <c r="B30" s="136"/>
      <c r="C30" s="138"/>
      <c r="D30" s="136"/>
      <c r="E30" s="137"/>
      <c r="F30" s="137"/>
      <c r="G30" s="137"/>
      <c r="H30" s="138"/>
      <c r="I30" s="142"/>
      <c r="J30" s="136"/>
      <c r="K30" s="138"/>
    </row>
    <row r="31" spans="1:13" ht="14.45" customHeight="1" x14ac:dyDescent="0.25">
      <c r="A31" s="2"/>
      <c r="B31" s="141" t="s">
        <v>664</v>
      </c>
      <c r="C31" s="135"/>
      <c r="D31" s="141" t="s">
        <v>665</v>
      </c>
      <c r="E31" s="134"/>
      <c r="F31" s="134"/>
      <c r="G31" s="134"/>
      <c r="H31" s="135"/>
      <c r="I31" s="141" t="s">
        <v>666</v>
      </c>
      <c r="J31" s="133" t="s">
        <v>667</v>
      </c>
      <c r="K31" s="135"/>
    </row>
    <row r="32" spans="1:13" ht="54" customHeight="1" x14ac:dyDescent="0.25">
      <c r="A32" s="2"/>
      <c r="B32" s="136"/>
      <c r="C32" s="138"/>
      <c r="D32" s="136"/>
      <c r="E32" s="137"/>
      <c r="F32" s="137"/>
      <c r="G32" s="137"/>
      <c r="H32" s="138"/>
      <c r="I32" s="142"/>
      <c r="J32" s="136"/>
      <c r="K32" s="138"/>
    </row>
    <row r="33" spans="1:11" ht="14.45" customHeight="1" x14ac:dyDescent="0.25">
      <c r="A33" s="2"/>
      <c r="B33" s="141" t="s">
        <v>668</v>
      </c>
      <c r="C33" s="135"/>
      <c r="D33" s="141"/>
      <c r="E33" s="134"/>
      <c r="F33" s="134"/>
      <c r="G33" s="134"/>
      <c r="H33" s="135"/>
      <c r="I33" s="141"/>
      <c r="J33" s="133"/>
      <c r="K33" s="135"/>
    </row>
    <row r="34" spans="1:11" x14ac:dyDescent="0.25">
      <c r="A34" s="2"/>
      <c r="B34" s="154"/>
      <c r="C34" s="155"/>
      <c r="D34" s="154"/>
      <c r="E34" s="130"/>
      <c r="F34" s="130"/>
      <c r="G34" s="130"/>
      <c r="H34" s="155"/>
      <c r="I34" s="225"/>
      <c r="J34" s="154"/>
      <c r="K34" s="155"/>
    </row>
    <row r="35" spans="1:11" x14ac:dyDescent="0.25">
      <c r="A35" s="2"/>
      <c r="B35" s="136"/>
      <c r="C35" s="138"/>
      <c r="D35" s="136"/>
      <c r="E35" s="137"/>
      <c r="F35" s="137"/>
      <c r="G35" s="137"/>
      <c r="H35" s="138"/>
      <c r="I35" s="142"/>
      <c r="J35" s="136"/>
      <c r="K35" s="138"/>
    </row>
    <row r="36" spans="1:11" x14ac:dyDescent="0.25">
      <c r="A36" s="2"/>
      <c r="B36" s="243" t="s">
        <v>669</v>
      </c>
      <c r="C36" s="135"/>
      <c r="D36" s="141"/>
      <c r="E36" s="134"/>
      <c r="F36" s="134"/>
      <c r="G36" s="134"/>
      <c r="H36" s="135"/>
      <c r="I36" s="141"/>
      <c r="J36" s="133"/>
      <c r="K36" s="135"/>
    </row>
    <row r="37" spans="1:11" x14ac:dyDescent="0.25">
      <c r="A37" s="2"/>
      <c r="B37" s="136"/>
      <c r="C37" s="138"/>
      <c r="D37" s="136"/>
      <c r="E37" s="137"/>
      <c r="F37" s="137"/>
      <c r="G37" s="137"/>
      <c r="H37" s="138"/>
      <c r="I37" s="142"/>
      <c r="J37" s="136"/>
      <c r="K37" s="138"/>
    </row>
    <row r="38" spans="1:11" ht="14.45" customHeight="1" x14ac:dyDescent="0.25">
      <c r="A38" s="2"/>
      <c r="B38" s="141" t="s">
        <v>670</v>
      </c>
      <c r="C38" s="135"/>
      <c r="D38" s="141" t="s">
        <v>671</v>
      </c>
      <c r="E38" s="134"/>
      <c r="F38" s="134"/>
      <c r="G38" s="134"/>
      <c r="H38" s="135"/>
      <c r="I38" s="239">
        <v>45078</v>
      </c>
      <c r="J38" s="133" t="s">
        <v>568</v>
      </c>
      <c r="K38" s="135"/>
    </row>
    <row r="39" spans="1:11" ht="46.5" customHeight="1" x14ac:dyDescent="0.25">
      <c r="A39" s="2"/>
      <c r="B39" s="136"/>
      <c r="C39" s="138"/>
      <c r="D39" s="136"/>
      <c r="E39" s="137"/>
      <c r="F39" s="137"/>
      <c r="G39" s="137"/>
      <c r="H39" s="138"/>
      <c r="I39" s="142"/>
      <c r="J39" s="136"/>
      <c r="K39" s="138"/>
    </row>
    <row r="40" spans="1:11" ht="14.45" customHeight="1" x14ac:dyDescent="0.25">
      <c r="A40" s="2"/>
      <c r="B40" s="141" t="s">
        <v>672</v>
      </c>
      <c r="C40" s="135"/>
      <c r="D40" s="141"/>
      <c r="E40" s="134"/>
      <c r="F40" s="134"/>
      <c r="G40" s="134"/>
      <c r="H40" s="135"/>
      <c r="I40" s="239"/>
      <c r="J40" s="133"/>
      <c r="K40" s="135"/>
    </row>
    <row r="41" spans="1:11" x14ac:dyDescent="0.25">
      <c r="A41" s="2"/>
      <c r="B41" s="136"/>
      <c r="C41" s="138"/>
      <c r="D41" s="136"/>
      <c r="E41" s="137"/>
      <c r="F41" s="137"/>
      <c r="G41" s="137"/>
      <c r="H41" s="138"/>
      <c r="I41" s="142"/>
      <c r="J41" s="136"/>
      <c r="K41" s="138"/>
    </row>
    <row r="42" spans="1:11" x14ac:dyDescent="0.25">
      <c r="A42" s="2"/>
      <c r="B42" s="2"/>
      <c r="C42" s="2"/>
      <c r="D42" s="2"/>
      <c r="E42" s="2"/>
      <c r="F42" s="2"/>
      <c r="G42" s="2"/>
      <c r="H42" s="2"/>
      <c r="I42" s="2"/>
      <c r="J42" s="2"/>
      <c r="K42" s="2"/>
    </row>
    <row r="43" spans="1:11" x14ac:dyDescent="0.25">
      <c r="A43" s="2"/>
      <c r="B43" s="2"/>
      <c r="C43" s="2"/>
      <c r="D43" s="2"/>
      <c r="E43" s="2"/>
      <c r="F43" s="2"/>
      <c r="G43" s="2"/>
      <c r="H43" s="2"/>
      <c r="I43" s="2"/>
      <c r="J43" s="2"/>
      <c r="K43" s="2"/>
    </row>
    <row r="44" spans="1:11" x14ac:dyDescent="0.25">
      <c r="A44" s="2"/>
      <c r="B44" s="2"/>
      <c r="C44" s="2"/>
      <c r="D44" s="2"/>
      <c r="E44" s="2"/>
      <c r="F44" s="2"/>
      <c r="G44" s="2"/>
      <c r="H44" s="2"/>
      <c r="I44" s="2"/>
      <c r="J44" s="2"/>
      <c r="K44" s="2"/>
    </row>
    <row r="45" spans="1:11" x14ac:dyDescent="0.25">
      <c r="A45" s="2"/>
      <c r="B45" s="2"/>
      <c r="C45" s="2"/>
      <c r="D45" s="2"/>
      <c r="E45" s="2"/>
      <c r="F45" s="2"/>
      <c r="G45" s="2"/>
      <c r="H45" s="2"/>
      <c r="I45" s="2"/>
      <c r="J45" s="2"/>
      <c r="K45" s="2"/>
    </row>
    <row r="46" spans="1:11" x14ac:dyDescent="0.25">
      <c r="A46" s="2"/>
      <c r="B46" s="2"/>
      <c r="C46" s="2"/>
      <c r="D46" s="2"/>
      <c r="E46" s="2"/>
      <c r="G46" s="2"/>
      <c r="H46" s="2"/>
      <c r="I46" s="2"/>
      <c r="J46" s="2"/>
      <c r="K46" s="2"/>
    </row>
    <row r="47" spans="1:11" x14ac:dyDescent="0.25">
      <c r="A47" s="2"/>
      <c r="B47" s="2"/>
      <c r="C47" s="2"/>
      <c r="D47" s="2"/>
      <c r="E47" s="2"/>
      <c r="F47" s="2"/>
      <c r="G47" s="2"/>
      <c r="H47" s="2"/>
      <c r="I47" s="2"/>
      <c r="J47" s="2"/>
      <c r="K47" s="2"/>
    </row>
    <row r="48" spans="1:11" x14ac:dyDescent="0.25">
      <c r="A48" s="2"/>
      <c r="B48" s="2"/>
      <c r="C48" s="2"/>
      <c r="D48" s="2"/>
      <c r="E48" s="2"/>
      <c r="F48" s="2"/>
      <c r="G48" s="2"/>
      <c r="H48" s="2"/>
      <c r="I48" s="2"/>
      <c r="J48" s="2"/>
      <c r="K48" s="2"/>
    </row>
    <row r="49" spans="1:13" s="38" customFormat="1" ht="13.5" customHeight="1" x14ac:dyDescent="0.25">
      <c r="A49" s="39"/>
      <c r="B49" s="241" t="s">
        <v>673</v>
      </c>
      <c r="C49" s="242"/>
      <c r="D49" s="242"/>
      <c r="E49" s="242"/>
      <c r="F49" s="242"/>
      <c r="G49" s="242"/>
      <c r="H49" s="242"/>
      <c r="I49" s="242"/>
      <c r="J49" s="242"/>
      <c r="K49" s="242"/>
    </row>
    <row r="50" spans="1:13" x14ac:dyDescent="0.25">
      <c r="A50" s="2"/>
      <c r="B50" s="8"/>
      <c r="C50" s="8"/>
      <c r="D50" s="8"/>
      <c r="E50" s="8"/>
      <c r="F50" s="8"/>
      <c r="G50" s="8"/>
      <c r="H50" s="8"/>
      <c r="I50" s="8"/>
      <c r="J50" s="8"/>
      <c r="K50" s="8"/>
    </row>
    <row r="51" spans="1:13" x14ac:dyDescent="0.25">
      <c r="A51" s="2"/>
      <c r="B51" s="8"/>
      <c r="C51" s="8"/>
      <c r="D51" s="8"/>
      <c r="E51" s="8"/>
      <c r="F51" s="8"/>
      <c r="G51" s="8"/>
      <c r="H51" s="8"/>
      <c r="I51" s="8"/>
      <c r="J51" s="8"/>
      <c r="K51" s="8"/>
    </row>
    <row r="52" spans="1:13" x14ac:dyDescent="0.25">
      <c r="A52" s="2"/>
      <c r="B52" s="8"/>
      <c r="C52" s="8"/>
      <c r="D52" s="8"/>
      <c r="E52" s="8"/>
      <c r="F52" s="8"/>
      <c r="G52" s="8"/>
      <c r="H52" s="8"/>
      <c r="I52" s="8"/>
      <c r="J52" s="8"/>
      <c r="K52" s="8"/>
    </row>
    <row r="53" spans="1:13" x14ac:dyDescent="0.25">
      <c r="A53" s="2"/>
      <c r="B53" s="8"/>
      <c r="C53" s="8"/>
      <c r="D53" s="8"/>
      <c r="E53" s="8"/>
      <c r="F53" s="8"/>
      <c r="G53" s="8"/>
      <c r="H53" s="8"/>
      <c r="I53" s="8"/>
      <c r="J53" s="8"/>
      <c r="K53" s="8"/>
    </row>
    <row r="54" spans="1:13" x14ac:dyDescent="0.25">
      <c r="A54" s="2"/>
      <c r="B54" s="8"/>
      <c r="C54" s="8"/>
      <c r="D54" s="8"/>
      <c r="E54" s="8"/>
      <c r="F54" s="8"/>
      <c r="G54" s="8"/>
      <c r="H54" s="8"/>
      <c r="I54" s="8"/>
      <c r="J54" s="8"/>
      <c r="K54" s="8"/>
    </row>
    <row r="55" spans="1:13" x14ac:dyDescent="0.25">
      <c r="A55" s="2"/>
      <c r="B55" s="8"/>
      <c r="C55" s="8"/>
      <c r="D55" s="8"/>
      <c r="E55" s="8"/>
      <c r="F55" s="8"/>
      <c r="G55" s="8"/>
      <c r="H55" s="8"/>
      <c r="I55" s="8"/>
      <c r="J55" s="8"/>
      <c r="K55" s="8"/>
    </row>
    <row r="56" spans="1:13" x14ac:dyDescent="0.25">
      <c r="A56" s="2"/>
      <c r="B56" s="8"/>
      <c r="C56" s="8"/>
      <c r="D56" s="8"/>
      <c r="E56" s="8"/>
      <c r="F56" s="8"/>
      <c r="G56" s="8"/>
      <c r="H56" s="8"/>
      <c r="I56" s="8"/>
      <c r="J56" s="8"/>
      <c r="K56" s="8"/>
    </row>
    <row r="57" spans="1:13" x14ac:dyDescent="0.25">
      <c r="A57" s="2"/>
      <c r="B57" s="8"/>
      <c r="C57" s="8"/>
      <c r="D57" s="8"/>
      <c r="E57" s="8"/>
      <c r="F57" s="8"/>
      <c r="G57" s="8"/>
      <c r="H57" s="8"/>
      <c r="I57" s="8"/>
      <c r="J57" s="8"/>
      <c r="K57" s="8"/>
    </row>
    <row r="58" spans="1:13" ht="15.6" customHeight="1" x14ac:dyDescent="0.25">
      <c r="A58" s="2"/>
      <c r="B58" s="8"/>
      <c r="C58" s="8"/>
      <c r="D58" s="8"/>
      <c r="E58" s="8"/>
      <c r="F58" s="8"/>
      <c r="G58" s="8"/>
      <c r="H58" s="8"/>
      <c r="I58" s="8"/>
      <c r="J58" s="8"/>
      <c r="K58" s="8"/>
      <c r="M58" s="96"/>
    </row>
  </sheetData>
  <sheetProtection sheet="1" objects="1" scenarios="1" formatColumns="0" formatRows="0"/>
  <mergeCells count="63">
    <mergeCell ref="B49:K49"/>
    <mergeCell ref="B16:C18"/>
    <mergeCell ref="J33:K35"/>
    <mergeCell ref="D12:H13"/>
    <mergeCell ref="J36:K37"/>
    <mergeCell ref="B19:C20"/>
    <mergeCell ref="I36:I37"/>
    <mergeCell ref="J25:K26"/>
    <mergeCell ref="B36:C37"/>
    <mergeCell ref="J21:K22"/>
    <mergeCell ref="D25:H26"/>
    <mergeCell ref="I25:I26"/>
    <mergeCell ref="J12:K13"/>
    <mergeCell ref="B40:C41"/>
    <mergeCell ref="I12:I13"/>
    <mergeCell ref="I21:I22"/>
    <mergeCell ref="B9:C11"/>
    <mergeCell ref="B21:C22"/>
    <mergeCell ref="D16:H18"/>
    <mergeCell ref="B25:C26"/>
    <mergeCell ref="B4:K8"/>
    <mergeCell ref="J9:K11"/>
    <mergeCell ref="D19:H20"/>
    <mergeCell ref="I9:I11"/>
    <mergeCell ref="J14:K15"/>
    <mergeCell ref="I14:I15"/>
    <mergeCell ref="D23:H24"/>
    <mergeCell ref="J19:K20"/>
    <mergeCell ref="I23:I24"/>
    <mergeCell ref="D9:H11"/>
    <mergeCell ref="B14:C15"/>
    <mergeCell ref="D14:H15"/>
    <mergeCell ref="B31:C32"/>
    <mergeCell ref="I29:I30"/>
    <mergeCell ref="B38:C39"/>
    <mergeCell ref="D36:H37"/>
    <mergeCell ref="D33:H35"/>
    <mergeCell ref="D29:H30"/>
    <mergeCell ref="D31:H32"/>
    <mergeCell ref="J23:K24"/>
    <mergeCell ref="I33:I35"/>
    <mergeCell ref="I27:I28"/>
    <mergeCell ref="I40:I41"/>
    <mergeCell ref="I38:I39"/>
    <mergeCell ref="J31:K32"/>
    <mergeCell ref="J29:K30"/>
    <mergeCell ref="J27:K28"/>
    <mergeCell ref="B2:K2"/>
    <mergeCell ref="I19:I20"/>
    <mergeCell ref="B27:C28"/>
    <mergeCell ref="D40:H41"/>
    <mergeCell ref="J38:K39"/>
    <mergeCell ref="B12:C13"/>
    <mergeCell ref="J16:K18"/>
    <mergeCell ref="D27:H28"/>
    <mergeCell ref="D21:H22"/>
    <mergeCell ref="I31:I32"/>
    <mergeCell ref="B33:C35"/>
    <mergeCell ref="I16:I18"/>
    <mergeCell ref="B29:C30"/>
    <mergeCell ref="J40:K41"/>
    <mergeCell ref="B23:C24"/>
    <mergeCell ref="D38:H39"/>
  </mergeCells>
  <hyperlinks>
    <hyperlink ref="B49" r:id="rId1" display="24 GEF Council meeting documents, guidelines, project and program cycle policy 2020 update" xr:uid="{00000000-0004-0000-0C00-000000000000}"/>
  </hyperlinks>
  <pageMargins left="0.25" right="0.25" top="0.75" bottom="0.75" header="0.3" footer="0.3"/>
  <pageSetup paperSize="5" orientation="portrait"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0">
    <tabColor theme="3" tint="0.499984740745262"/>
  </sheetPr>
  <dimension ref="A1:W55"/>
  <sheetViews>
    <sheetView showGridLines="0" view="pageBreakPreview" zoomScaleNormal="100" zoomScaleSheetLayoutView="100" workbookViewId="0">
      <selection activeCell="R8" sqref="A1:XFD1048576"/>
    </sheetView>
  </sheetViews>
  <sheetFormatPr defaultColWidth="8.85546875" defaultRowHeight="15" x14ac:dyDescent="0.25"/>
  <cols>
    <col min="1" max="2" width="1.42578125" customWidth="1"/>
    <col min="4" max="4" width="4.140625" customWidth="1"/>
    <col min="6" max="6" width="4.42578125" customWidth="1"/>
    <col min="7" max="7" width="10.5703125" customWidth="1"/>
    <col min="12" max="12" width="22.140625" customWidth="1"/>
    <col min="14" max="14" width="8.85546875" style="102"/>
    <col min="22" max="22" width="17.85546875" customWidth="1"/>
  </cols>
  <sheetData>
    <row r="1" spans="1:23" x14ac:dyDescent="0.25">
      <c r="A1" s="16"/>
      <c r="B1" s="16"/>
      <c r="C1" s="16"/>
      <c r="D1" s="16"/>
      <c r="E1" s="16"/>
      <c r="F1" s="16"/>
      <c r="G1" s="16"/>
      <c r="H1" s="16"/>
      <c r="I1" s="16"/>
      <c r="J1" s="16"/>
      <c r="K1" s="16"/>
      <c r="L1" s="16"/>
    </row>
    <row r="2" spans="1:23" ht="19.5" customHeight="1" x14ac:dyDescent="0.3">
      <c r="A2" s="16"/>
      <c r="B2" s="16"/>
      <c r="C2" s="223" t="s">
        <v>674</v>
      </c>
      <c r="D2" s="130"/>
      <c r="E2" s="130"/>
      <c r="F2" s="130"/>
      <c r="G2" s="130"/>
      <c r="H2" s="130"/>
      <c r="I2" s="130"/>
      <c r="J2" s="130"/>
      <c r="K2" s="130"/>
      <c r="L2" s="130"/>
      <c r="N2" s="97"/>
    </row>
    <row r="3" spans="1:23" x14ac:dyDescent="0.25">
      <c r="A3" s="16"/>
      <c r="B3" s="16"/>
      <c r="C3" s="19"/>
      <c r="D3" s="19"/>
      <c r="E3" s="19"/>
      <c r="F3" s="19"/>
      <c r="G3" s="19"/>
      <c r="H3" s="19"/>
      <c r="I3" s="19"/>
      <c r="J3" s="19"/>
      <c r="K3" s="19"/>
      <c r="L3" s="19"/>
    </row>
    <row r="4" spans="1:23" ht="14.45" customHeight="1" x14ac:dyDescent="0.25">
      <c r="A4" s="16"/>
      <c r="B4" s="16"/>
      <c r="C4" s="244" t="s">
        <v>675</v>
      </c>
      <c r="D4" s="134"/>
      <c r="E4" s="134"/>
      <c r="F4" s="134"/>
      <c r="G4" s="134"/>
      <c r="H4" s="134"/>
      <c r="I4" s="134"/>
      <c r="J4" s="134"/>
      <c r="K4" s="134"/>
      <c r="L4" s="134"/>
    </row>
    <row r="5" spans="1:23" ht="14.45" customHeight="1" x14ac:dyDescent="0.3">
      <c r="A5" s="16"/>
      <c r="B5" s="16"/>
      <c r="C5" s="154"/>
      <c r="D5" s="130"/>
      <c r="E5" s="130"/>
      <c r="F5" s="130"/>
      <c r="G5" s="130"/>
      <c r="H5" s="130"/>
      <c r="I5" s="130"/>
      <c r="J5" s="130"/>
      <c r="K5" s="130"/>
      <c r="L5" s="130"/>
      <c r="N5" s="98"/>
      <c r="O5" s="41"/>
    </row>
    <row r="6" spans="1:23" ht="17.100000000000001" customHeight="1" x14ac:dyDescent="0.3">
      <c r="A6" s="16"/>
      <c r="B6" s="16"/>
      <c r="C6" s="136"/>
      <c r="D6" s="137"/>
      <c r="E6" s="137"/>
      <c r="F6" s="137"/>
      <c r="G6" s="137"/>
      <c r="H6" s="137"/>
      <c r="I6" s="137"/>
      <c r="J6" s="137"/>
      <c r="K6" s="137"/>
      <c r="L6" s="137"/>
      <c r="N6" s="101"/>
      <c r="O6" s="41"/>
    </row>
    <row r="7" spans="1:23" ht="17.100000000000001" customHeight="1" x14ac:dyDescent="0.3">
      <c r="A7" s="16"/>
      <c r="B7" s="16"/>
      <c r="C7" s="145"/>
      <c r="D7" s="139"/>
      <c r="E7" s="139"/>
      <c r="F7" s="139"/>
      <c r="G7" s="139"/>
      <c r="H7" s="139"/>
      <c r="I7" s="139"/>
      <c r="J7" s="139"/>
      <c r="K7" s="139"/>
      <c r="L7" s="139"/>
      <c r="N7" s="101"/>
      <c r="O7" s="41"/>
      <c r="W7" s="41"/>
    </row>
    <row r="8" spans="1:23" ht="34.5" customHeight="1" x14ac:dyDescent="0.3">
      <c r="A8" s="16"/>
      <c r="B8" s="16"/>
      <c r="C8" s="248" t="s">
        <v>676</v>
      </c>
      <c r="D8" s="135"/>
      <c r="E8" s="247" t="s">
        <v>677</v>
      </c>
      <c r="F8" s="140"/>
      <c r="G8" s="47" t="s">
        <v>678</v>
      </c>
      <c r="H8" s="250" t="s">
        <v>679</v>
      </c>
      <c r="I8" s="134"/>
      <c r="J8" s="134"/>
      <c r="K8" s="134"/>
      <c r="L8" s="251"/>
      <c r="N8" s="101"/>
      <c r="O8" s="41"/>
    </row>
    <row r="9" spans="1:23" ht="173.45" customHeight="1" x14ac:dyDescent="0.3">
      <c r="A9" s="16"/>
      <c r="B9" s="16"/>
      <c r="C9" s="360" t="s">
        <v>680</v>
      </c>
      <c r="D9" s="357"/>
      <c r="E9" s="360" t="s">
        <v>681</v>
      </c>
      <c r="F9" s="357"/>
      <c r="G9" s="361" t="s">
        <v>682</v>
      </c>
      <c r="H9" s="362" t="s">
        <v>683</v>
      </c>
      <c r="I9" s="245"/>
      <c r="J9" s="245"/>
      <c r="K9" s="245"/>
      <c r="L9" s="246"/>
      <c r="N9" s="101"/>
      <c r="O9" s="41"/>
    </row>
    <row r="10" spans="1:23" ht="119.45" customHeight="1" x14ac:dyDescent="0.3">
      <c r="A10" s="16"/>
      <c r="B10" s="16"/>
      <c r="C10" s="360" t="s">
        <v>680</v>
      </c>
      <c r="D10" s="357"/>
      <c r="E10" s="360" t="s">
        <v>684</v>
      </c>
      <c r="F10" s="357"/>
      <c r="G10" s="361" t="s">
        <v>685</v>
      </c>
      <c r="H10" s="362" t="s">
        <v>686</v>
      </c>
      <c r="I10" s="245"/>
      <c r="J10" s="245"/>
      <c r="K10" s="245"/>
      <c r="L10" s="246"/>
      <c r="N10" s="101"/>
      <c r="O10" s="41"/>
    </row>
    <row r="11" spans="1:23" ht="124.35" customHeight="1" x14ac:dyDescent="0.3">
      <c r="A11" s="16"/>
      <c r="B11" s="16"/>
      <c r="C11" s="360" t="s">
        <v>680</v>
      </c>
      <c r="D11" s="357"/>
      <c r="E11" s="360" t="s">
        <v>687</v>
      </c>
      <c r="F11" s="357"/>
      <c r="G11" s="361" t="s">
        <v>685</v>
      </c>
      <c r="H11" s="362" t="s">
        <v>688</v>
      </c>
      <c r="I11" s="245"/>
      <c r="J11" s="245"/>
      <c r="K11" s="245"/>
      <c r="L11" s="246"/>
      <c r="N11" s="101"/>
      <c r="O11" s="41"/>
    </row>
    <row r="12" spans="1:23" ht="353.1" customHeight="1" x14ac:dyDescent="0.3">
      <c r="A12" s="16"/>
      <c r="B12" s="16"/>
      <c r="C12" s="360" t="s">
        <v>680</v>
      </c>
      <c r="D12" s="357"/>
      <c r="E12" s="360" t="s">
        <v>689</v>
      </c>
      <c r="F12" s="357"/>
      <c r="G12" s="361" t="s">
        <v>682</v>
      </c>
      <c r="H12" s="362" t="s">
        <v>690</v>
      </c>
      <c r="I12" s="245"/>
      <c r="J12" s="245"/>
      <c r="K12" s="245"/>
      <c r="L12" s="246"/>
      <c r="N12" s="99"/>
      <c r="O12" s="41"/>
    </row>
    <row r="13" spans="1:23" ht="216.6" customHeight="1" x14ac:dyDescent="0.3">
      <c r="A13" s="16"/>
      <c r="B13" s="16"/>
      <c r="C13" s="360" t="s">
        <v>680</v>
      </c>
      <c r="D13" s="357"/>
      <c r="E13" s="363" t="s">
        <v>691</v>
      </c>
      <c r="F13" s="364"/>
      <c r="G13" s="361" t="s">
        <v>682</v>
      </c>
      <c r="H13" s="365" t="s">
        <v>692</v>
      </c>
      <c r="I13" s="366"/>
      <c r="J13" s="366"/>
      <c r="K13" s="366"/>
      <c r="L13" s="367"/>
      <c r="N13" s="99"/>
      <c r="O13" s="41"/>
    </row>
    <row r="14" spans="1:23" ht="165" customHeight="1" x14ac:dyDescent="0.3">
      <c r="A14" s="16"/>
      <c r="B14" s="16"/>
      <c r="C14" s="360" t="s">
        <v>680</v>
      </c>
      <c r="D14" s="357"/>
      <c r="E14" s="363" t="s">
        <v>693</v>
      </c>
      <c r="F14" s="364"/>
      <c r="G14" s="361" t="s">
        <v>682</v>
      </c>
      <c r="H14" s="362" t="s">
        <v>694</v>
      </c>
      <c r="I14" s="245"/>
      <c r="J14" s="245"/>
      <c r="K14" s="245"/>
      <c r="L14" s="246"/>
      <c r="N14" s="101"/>
      <c r="O14" s="41"/>
    </row>
    <row r="15" spans="1:23" ht="346.35" customHeight="1" x14ac:dyDescent="0.3">
      <c r="A15" s="16"/>
      <c r="B15" s="16"/>
      <c r="C15" s="360" t="s">
        <v>680</v>
      </c>
      <c r="D15" s="357"/>
      <c r="E15" s="363" t="s">
        <v>695</v>
      </c>
      <c r="F15" s="364"/>
      <c r="G15" s="361" t="s">
        <v>682</v>
      </c>
      <c r="H15" s="362" t="s">
        <v>696</v>
      </c>
      <c r="I15" s="245"/>
      <c r="J15" s="245"/>
      <c r="K15" s="245"/>
      <c r="L15" s="246"/>
      <c r="N15" s="111"/>
      <c r="O15" s="41"/>
    </row>
    <row r="16" spans="1:23" ht="77.45" customHeight="1" x14ac:dyDescent="0.3">
      <c r="A16" s="16"/>
      <c r="B16" s="16"/>
      <c r="C16" s="363" t="s">
        <v>680</v>
      </c>
      <c r="D16" s="364"/>
      <c r="E16" s="363" t="s">
        <v>697</v>
      </c>
      <c r="F16" s="364"/>
      <c r="G16" s="361" t="s">
        <v>682</v>
      </c>
      <c r="H16" s="363" t="s">
        <v>698</v>
      </c>
      <c r="I16" s="368"/>
      <c r="J16" s="368"/>
      <c r="K16" s="368"/>
      <c r="L16" s="369"/>
      <c r="N16" s="111"/>
      <c r="O16" s="41"/>
    </row>
    <row r="17" spans="1:15" ht="155.1" customHeight="1" x14ac:dyDescent="0.3">
      <c r="A17" s="16"/>
      <c r="B17" s="16"/>
      <c r="C17" s="360" t="s">
        <v>680</v>
      </c>
      <c r="D17" s="357"/>
      <c r="E17" s="360" t="s">
        <v>699</v>
      </c>
      <c r="F17" s="357"/>
      <c r="G17" s="361" t="s">
        <v>682</v>
      </c>
      <c r="H17" s="370" t="s">
        <v>700</v>
      </c>
      <c r="I17" s="358"/>
      <c r="J17" s="358"/>
      <c r="K17" s="358"/>
      <c r="L17" s="359"/>
      <c r="N17" s="101"/>
      <c r="O17" s="41"/>
    </row>
    <row r="18" spans="1:15" ht="169.35" customHeight="1" x14ac:dyDescent="0.3">
      <c r="A18" s="16"/>
      <c r="B18" s="16"/>
      <c r="C18" s="363" t="s">
        <v>680</v>
      </c>
      <c r="D18" s="364"/>
      <c r="E18" s="363" t="s">
        <v>701</v>
      </c>
      <c r="F18" s="364"/>
      <c r="G18" s="361" t="s">
        <v>682</v>
      </c>
      <c r="H18" s="363" t="s">
        <v>702</v>
      </c>
      <c r="I18" s="368"/>
      <c r="J18" s="368"/>
      <c r="K18" s="368"/>
      <c r="L18" s="369"/>
      <c r="N18" s="101"/>
      <c r="O18" s="41"/>
    </row>
    <row r="19" spans="1:15" ht="71.45" customHeight="1" x14ac:dyDescent="0.3">
      <c r="A19" s="16"/>
      <c r="B19" s="16"/>
      <c r="C19" s="363" t="s">
        <v>680</v>
      </c>
      <c r="D19" s="364"/>
      <c r="E19" s="363" t="s">
        <v>703</v>
      </c>
      <c r="F19" s="364"/>
      <c r="G19" s="361" t="s">
        <v>682</v>
      </c>
      <c r="H19" s="363" t="s">
        <v>704</v>
      </c>
      <c r="I19" s="368"/>
      <c r="J19" s="368"/>
      <c r="K19" s="368"/>
      <c r="L19" s="369"/>
      <c r="N19" s="101"/>
      <c r="O19" s="41"/>
    </row>
    <row r="20" spans="1:15" ht="98.1" customHeight="1" x14ac:dyDescent="0.3">
      <c r="A20" s="16"/>
      <c r="B20" s="16"/>
      <c r="C20" s="360" t="s">
        <v>705</v>
      </c>
      <c r="D20" s="357"/>
      <c r="E20" s="360" t="s">
        <v>706</v>
      </c>
      <c r="F20" s="357"/>
      <c r="G20" s="361" t="s">
        <v>707</v>
      </c>
      <c r="H20" s="370" t="s">
        <v>708</v>
      </c>
      <c r="I20" s="358"/>
      <c r="J20" s="358"/>
      <c r="K20" s="358"/>
      <c r="L20" s="359"/>
      <c r="N20" s="101"/>
      <c r="O20" s="41"/>
    </row>
    <row r="21" spans="1:15" ht="81" customHeight="1" x14ac:dyDescent="0.3">
      <c r="A21" s="16"/>
      <c r="B21" s="16"/>
      <c r="C21" s="360" t="s">
        <v>705</v>
      </c>
      <c r="D21" s="357"/>
      <c r="E21" s="360" t="s">
        <v>709</v>
      </c>
      <c r="F21" s="357"/>
      <c r="G21" s="361" t="s">
        <v>707</v>
      </c>
      <c r="H21" s="370" t="s">
        <v>710</v>
      </c>
      <c r="I21" s="358"/>
      <c r="J21" s="358"/>
      <c r="K21" s="358"/>
      <c r="L21" s="359"/>
      <c r="N21" s="111"/>
      <c r="O21" s="41"/>
    </row>
    <row r="22" spans="1:15" ht="199.5" customHeight="1" x14ac:dyDescent="0.3">
      <c r="A22" s="16"/>
      <c r="B22" s="16"/>
      <c r="C22" s="363" t="s">
        <v>705</v>
      </c>
      <c r="D22" s="364"/>
      <c r="E22" s="363" t="s">
        <v>711</v>
      </c>
      <c r="F22" s="364"/>
      <c r="G22" s="361" t="s">
        <v>712</v>
      </c>
      <c r="H22" s="363" t="s">
        <v>713</v>
      </c>
      <c r="I22" s="368"/>
      <c r="J22" s="368"/>
      <c r="K22" s="368"/>
      <c r="L22" s="369"/>
      <c r="N22" s="111"/>
      <c r="O22" s="41"/>
    </row>
    <row r="23" spans="1:15" ht="81" customHeight="1" x14ac:dyDescent="0.3">
      <c r="A23" s="16"/>
      <c r="B23" s="16"/>
      <c r="C23" s="360" t="s">
        <v>680</v>
      </c>
      <c r="D23" s="357"/>
      <c r="E23" s="360" t="s">
        <v>714</v>
      </c>
      <c r="F23" s="357"/>
      <c r="G23" s="361" t="s">
        <v>707</v>
      </c>
      <c r="H23" s="370" t="s">
        <v>715</v>
      </c>
      <c r="I23" s="358"/>
      <c r="J23" s="358"/>
      <c r="K23" s="358"/>
      <c r="L23" s="359"/>
      <c r="N23" s="101"/>
      <c r="O23" s="41"/>
    </row>
    <row r="24" spans="1:15" ht="77.25" customHeight="1" x14ac:dyDescent="0.3">
      <c r="A24" s="16"/>
      <c r="B24" s="16"/>
      <c r="C24" s="360" t="s">
        <v>716</v>
      </c>
      <c r="D24" s="357"/>
      <c r="E24" s="360" t="s">
        <v>717</v>
      </c>
      <c r="F24" s="357"/>
      <c r="G24" s="361" t="s">
        <v>707</v>
      </c>
      <c r="H24" s="370" t="s">
        <v>718</v>
      </c>
      <c r="I24" s="358"/>
      <c r="J24" s="358"/>
      <c r="K24" s="358"/>
      <c r="L24" s="359"/>
      <c r="N24" s="100"/>
      <c r="O24" s="41"/>
    </row>
    <row r="25" spans="1:15" ht="75" customHeight="1" x14ac:dyDescent="0.3">
      <c r="A25" s="16"/>
      <c r="B25" s="16"/>
      <c r="C25" s="360" t="s">
        <v>716</v>
      </c>
      <c r="D25" s="357"/>
      <c r="E25" s="360" t="s">
        <v>719</v>
      </c>
      <c r="F25" s="357"/>
      <c r="G25" s="361" t="s">
        <v>707</v>
      </c>
      <c r="H25" s="370" t="s">
        <v>720</v>
      </c>
      <c r="I25" s="358"/>
      <c r="J25" s="358"/>
      <c r="K25" s="358"/>
      <c r="L25" s="359"/>
      <c r="O25" s="41"/>
    </row>
    <row r="26" spans="1:15" ht="84" customHeight="1" x14ac:dyDescent="0.3">
      <c r="A26" s="16"/>
      <c r="B26" s="16"/>
      <c r="C26" s="360" t="s">
        <v>716</v>
      </c>
      <c r="D26" s="357"/>
      <c r="E26" s="360" t="s">
        <v>721</v>
      </c>
      <c r="F26" s="357"/>
      <c r="G26" s="361" t="s">
        <v>707</v>
      </c>
      <c r="H26" s="370" t="s">
        <v>722</v>
      </c>
      <c r="I26" s="358"/>
      <c r="J26" s="358"/>
      <c r="K26" s="358"/>
      <c r="L26" s="359"/>
      <c r="O26" s="41"/>
    </row>
    <row r="27" spans="1:15" ht="138.75" customHeight="1" x14ac:dyDescent="0.3">
      <c r="A27" s="16"/>
      <c r="B27" s="16"/>
      <c r="C27" s="360" t="s">
        <v>680</v>
      </c>
      <c r="D27" s="357"/>
      <c r="E27" s="360" t="s">
        <v>723</v>
      </c>
      <c r="F27" s="357"/>
      <c r="G27" s="361" t="s">
        <v>682</v>
      </c>
      <c r="H27" s="370" t="s">
        <v>724</v>
      </c>
      <c r="I27" s="358"/>
      <c r="J27" s="358"/>
      <c r="K27" s="358"/>
      <c r="L27" s="359"/>
      <c r="O27" s="41"/>
    </row>
    <row r="28" spans="1:15" ht="118.35" customHeight="1" x14ac:dyDescent="0.3">
      <c r="A28" s="16"/>
      <c r="B28" s="16"/>
      <c r="C28" s="360" t="s">
        <v>680</v>
      </c>
      <c r="D28" s="357"/>
      <c r="E28" s="360" t="s">
        <v>725</v>
      </c>
      <c r="F28" s="357"/>
      <c r="G28" s="361" t="s">
        <v>707</v>
      </c>
      <c r="H28" s="370" t="s">
        <v>726</v>
      </c>
      <c r="I28" s="358"/>
      <c r="J28" s="358"/>
      <c r="K28" s="358"/>
      <c r="L28" s="359"/>
      <c r="O28" s="41"/>
    </row>
    <row r="29" spans="1:15" ht="113.1" customHeight="1" x14ac:dyDescent="0.3">
      <c r="A29" s="16"/>
      <c r="B29" s="16"/>
      <c r="C29" s="360" t="s">
        <v>716</v>
      </c>
      <c r="D29" s="357"/>
      <c r="E29" s="360" t="s">
        <v>727</v>
      </c>
      <c r="F29" s="357"/>
      <c r="G29" s="88" t="s">
        <v>712</v>
      </c>
      <c r="H29" s="370" t="s">
        <v>728</v>
      </c>
      <c r="I29" s="358"/>
      <c r="J29" s="358"/>
      <c r="K29" s="358"/>
      <c r="L29" s="359"/>
      <c r="N29" s="101"/>
      <c r="O29" s="41"/>
    </row>
    <row r="30" spans="1:15" ht="102" customHeight="1" x14ac:dyDescent="0.3">
      <c r="A30" s="16"/>
      <c r="B30" s="16"/>
      <c r="C30" s="360" t="s">
        <v>716</v>
      </c>
      <c r="D30" s="357"/>
      <c r="E30" s="360" t="s">
        <v>729</v>
      </c>
      <c r="F30" s="357"/>
      <c r="G30" s="361" t="s">
        <v>712</v>
      </c>
      <c r="H30" s="370" t="s">
        <v>730</v>
      </c>
      <c r="I30" s="358"/>
      <c r="J30" s="358"/>
      <c r="K30" s="358"/>
      <c r="L30" s="359"/>
      <c r="N30" s="101"/>
      <c r="O30" s="41"/>
    </row>
    <row r="31" spans="1:15" ht="70.5" customHeight="1" x14ac:dyDescent="0.3">
      <c r="A31" s="16"/>
      <c r="B31" s="16"/>
      <c r="C31" s="371" t="s">
        <v>705</v>
      </c>
      <c r="D31" s="249"/>
      <c r="E31" s="371" t="s">
        <v>731</v>
      </c>
      <c r="F31" s="249"/>
      <c r="G31" s="372" t="s">
        <v>732</v>
      </c>
      <c r="H31" s="362" t="s">
        <v>733</v>
      </c>
      <c r="I31" s="245"/>
      <c r="J31" s="245"/>
      <c r="K31" s="245"/>
      <c r="L31" s="246"/>
      <c r="N31" s="101"/>
      <c r="O31" s="41"/>
    </row>
    <row r="32" spans="1:15" ht="80.099999999999994" customHeight="1" x14ac:dyDescent="0.3">
      <c r="A32" s="16"/>
      <c r="B32" s="16"/>
      <c r="C32" s="371" t="s">
        <v>716</v>
      </c>
      <c r="D32" s="249"/>
      <c r="E32" s="371" t="s">
        <v>734</v>
      </c>
      <c r="F32" s="249"/>
      <c r="G32" s="372" t="s">
        <v>735</v>
      </c>
      <c r="H32" s="362" t="s">
        <v>736</v>
      </c>
      <c r="I32" s="245"/>
      <c r="J32" s="245"/>
      <c r="K32" s="245"/>
      <c r="L32" s="246"/>
      <c r="N32" s="101"/>
      <c r="O32" s="41"/>
    </row>
    <row r="33" spans="1:15" ht="83.1" customHeight="1" x14ac:dyDescent="0.3">
      <c r="A33" s="16"/>
      <c r="B33" s="16"/>
      <c r="C33" s="371" t="s">
        <v>716</v>
      </c>
      <c r="D33" s="249"/>
      <c r="E33" s="371" t="s">
        <v>737</v>
      </c>
      <c r="F33" s="249"/>
      <c r="G33" s="372" t="s">
        <v>712</v>
      </c>
      <c r="H33" s="362" t="s">
        <v>738</v>
      </c>
      <c r="I33" s="245"/>
      <c r="J33" s="245"/>
      <c r="K33" s="245"/>
      <c r="L33" s="246"/>
      <c r="N33" s="101"/>
      <c r="O33" s="41"/>
    </row>
    <row r="34" spans="1:15" ht="81.599999999999994" customHeight="1" x14ac:dyDescent="0.3">
      <c r="A34" s="16"/>
      <c r="B34" s="16"/>
      <c r="C34" s="371" t="s">
        <v>716</v>
      </c>
      <c r="D34" s="249"/>
      <c r="E34" s="371" t="s">
        <v>739</v>
      </c>
      <c r="F34" s="249"/>
      <c r="G34" s="372" t="s">
        <v>712</v>
      </c>
      <c r="H34" s="362" t="s">
        <v>738</v>
      </c>
      <c r="I34" s="245"/>
      <c r="J34" s="245"/>
      <c r="K34" s="245"/>
      <c r="L34" s="246"/>
      <c r="N34" s="101"/>
      <c r="O34" s="41"/>
    </row>
    <row r="35" spans="1:15" ht="108" customHeight="1" x14ac:dyDescent="0.3">
      <c r="A35" s="16"/>
      <c r="B35" s="16"/>
      <c r="C35" s="371" t="s">
        <v>705</v>
      </c>
      <c r="D35" s="249"/>
      <c r="E35" s="371" t="s">
        <v>740</v>
      </c>
      <c r="F35" s="249"/>
      <c r="G35" s="372" t="s">
        <v>712</v>
      </c>
      <c r="H35" s="362" t="s">
        <v>741</v>
      </c>
      <c r="I35" s="245"/>
      <c r="J35" s="245"/>
      <c r="K35" s="245"/>
      <c r="L35" s="246"/>
      <c r="N35" s="101"/>
      <c r="O35" s="41"/>
    </row>
    <row r="36" spans="1:15" ht="67.5" customHeight="1" x14ac:dyDescent="0.3">
      <c r="A36" s="16"/>
      <c r="B36" s="16"/>
      <c r="C36" s="371" t="s">
        <v>716</v>
      </c>
      <c r="D36" s="249"/>
      <c r="E36" s="371" t="s">
        <v>742</v>
      </c>
      <c r="F36" s="249"/>
      <c r="G36" s="372" t="s">
        <v>707</v>
      </c>
      <c r="H36" s="362" t="s">
        <v>743</v>
      </c>
      <c r="I36" s="245"/>
      <c r="J36" s="245"/>
      <c r="K36" s="245"/>
      <c r="L36" s="246"/>
      <c r="N36" s="101"/>
      <c r="O36" s="41"/>
    </row>
    <row r="37" spans="1:15" ht="55.35" customHeight="1" x14ac:dyDescent="0.3">
      <c r="A37" s="16"/>
      <c r="B37" s="16"/>
      <c r="C37" s="360" t="s">
        <v>716</v>
      </c>
      <c r="D37" s="357"/>
      <c r="E37" s="360" t="s">
        <v>744</v>
      </c>
      <c r="F37" s="357"/>
      <c r="G37" s="361" t="s">
        <v>745</v>
      </c>
      <c r="H37" s="370" t="s">
        <v>746</v>
      </c>
      <c r="I37" s="358"/>
      <c r="J37" s="358"/>
      <c r="K37" s="358"/>
      <c r="L37" s="359"/>
      <c r="N37" s="101"/>
      <c r="O37" s="41"/>
    </row>
    <row r="38" spans="1:15" ht="133.35" customHeight="1" x14ac:dyDescent="0.3">
      <c r="A38" s="16"/>
      <c r="B38" s="16"/>
      <c r="C38" s="360" t="s">
        <v>716</v>
      </c>
      <c r="D38" s="357"/>
      <c r="E38" s="360" t="s">
        <v>747</v>
      </c>
      <c r="F38" s="357"/>
      <c r="G38" s="361" t="s">
        <v>745</v>
      </c>
      <c r="H38" s="370" t="s">
        <v>748</v>
      </c>
      <c r="I38" s="358"/>
      <c r="J38" s="358"/>
      <c r="K38" s="358"/>
      <c r="L38" s="359"/>
      <c r="N38" s="101"/>
      <c r="O38" s="41"/>
    </row>
    <row r="39" spans="1:15" ht="133.35" customHeight="1" x14ac:dyDescent="0.3">
      <c r="A39" s="16"/>
      <c r="B39" s="16"/>
      <c r="C39" s="363" t="s">
        <v>716</v>
      </c>
      <c r="D39" s="364"/>
      <c r="E39" s="363" t="s">
        <v>749</v>
      </c>
      <c r="F39" s="364"/>
      <c r="G39" s="361" t="s">
        <v>712</v>
      </c>
      <c r="H39" s="363" t="s">
        <v>750</v>
      </c>
      <c r="I39" s="368"/>
      <c r="J39" s="368"/>
      <c r="K39" s="368"/>
      <c r="L39" s="369"/>
      <c r="N39" s="101"/>
      <c r="O39" s="41"/>
    </row>
    <row r="40" spans="1:15" ht="90" customHeight="1" x14ac:dyDescent="0.3">
      <c r="A40" s="16"/>
      <c r="B40" s="16"/>
      <c r="C40" s="360" t="s">
        <v>716</v>
      </c>
      <c r="D40" s="357"/>
      <c r="E40" s="360" t="s">
        <v>751</v>
      </c>
      <c r="F40" s="357"/>
      <c r="G40" s="361" t="s">
        <v>745</v>
      </c>
      <c r="H40" s="370" t="s">
        <v>752</v>
      </c>
      <c r="I40" s="358"/>
      <c r="J40" s="358"/>
      <c r="K40" s="358"/>
      <c r="L40" s="359"/>
      <c r="N40" s="101"/>
      <c r="O40" s="41"/>
    </row>
    <row r="41" spans="1:15" ht="17.100000000000001" customHeight="1" x14ac:dyDescent="0.3">
      <c r="A41" s="16"/>
      <c r="B41" s="16"/>
      <c r="C41" s="16"/>
      <c r="D41" s="16"/>
      <c r="E41" s="16"/>
      <c r="F41" s="16"/>
      <c r="G41" s="16"/>
      <c r="H41" s="16"/>
      <c r="I41" s="16"/>
      <c r="J41" s="16"/>
      <c r="K41" s="16"/>
      <c r="L41" s="16"/>
      <c r="N41" s="101"/>
      <c r="O41" s="41"/>
    </row>
    <row r="42" spans="1:15" ht="17.100000000000001" customHeight="1" x14ac:dyDescent="0.3">
      <c r="A42" s="16"/>
      <c r="B42" s="16"/>
      <c r="C42" s="16"/>
      <c r="D42" s="16"/>
      <c r="E42" s="16"/>
      <c r="F42" s="16"/>
      <c r="G42" s="16"/>
      <c r="H42" s="16"/>
      <c r="I42" s="16"/>
      <c r="J42" s="16"/>
      <c r="K42" s="16"/>
      <c r="L42" s="16"/>
      <c r="N42" s="101"/>
      <c r="O42" s="41"/>
    </row>
    <row r="43" spans="1:15" ht="17.100000000000001" customHeight="1" x14ac:dyDescent="0.3">
      <c r="A43" s="16"/>
      <c r="B43" s="16"/>
      <c r="C43" s="16"/>
      <c r="D43" s="16"/>
      <c r="E43" s="16"/>
      <c r="F43" s="16"/>
      <c r="G43" s="16"/>
      <c r="H43" s="16"/>
      <c r="I43" s="16"/>
      <c r="J43" s="16"/>
      <c r="K43" s="16"/>
      <c r="L43" s="16"/>
      <c r="N43" s="101"/>
      <c r="O43" s="41"/>
    </row>
    <row r="44" spans="1:15" ht="17.100000000000001" customHeight="1" x14ac:dyDescent="0.3">
      <c r="A44" s="16"/>
      <c r="B44" s="16"/>
      <c r="C44" s="16"/>
      <c r="D44" s="16"/>
      <c r="E44" s="16"/>
      <c r="F44" s="16"/>
      <c r="G44" s="16"/>
      <c r="H44" s="16"/>
      <c r="I44" s="16"/>
      <c r="J44" s="16"/>
      <c r="K44" s="16"/>
      <c r="L44" s="16"/>
      <c r="N44" s="101"/>
      <c r="O44" s="41"/>
    </row>
    <row r="45" spans="1:15" ht="17.100000000000001" customHeight="1" x14ac:dyDescent="0.3">
      <c r="A45" s="16"/>
      <c r="B45" s="16"/>
      <c r="C45" s="16"/>
      <c r="D45" s="16"/>
      <c r="E45" s="16"/>
      <c r="F45" s="16"/>
      <c r="G45" s="16"/>
      <c r="H45" s="16"/>
      <c r="I45" s="16"/>
      <c r="J45" s="16"/>
      <c r="K45" s="16"/>
      <c r="L45" s="16"/>
      <c r="N45" s="101"/>
      <c r="O45" s="41"/>
    </row>
    <row r="46" spans="1:15" ht="17.100000000000001" customHeight="1" x14ac:dyDescent="0.3">
      <c r="A46" s="16"/>
      <c r="B46" s="16"/>
      <c r="C46" s="16"/>
      <c r="D46" s="16"/>
      <c r="E46" s="16"/>
      <c r="F46" s="16"/>
      <c r="G46" s="16"/>
      <c r="H46" s="16"/>
      <c r="I46" s="16"/>
      <c r="J46" s="16"/>
      <c r="K46" s="16"/>
      <c r="L46" s="16"/>
      <c r="N46" s="101"/>
      <c r="O46" s="41"/>
    </row>
    <row r="47" spans="1:15" ht="17.100000000000001" customHeight="1" x14ac:dyDescent="0.3">
      <c r="A47" s="16"/>
      <c r="B47" s="16"/>
      <c r="C47" s="156"/>
      <c r="D47" s="130"/>
      <c r="E47" s="130"/>
      <c r="F47" s="130"/>
      <c r="G47" s="130"/>
      <c r="H47" s="130"/>
      <c r="I47" s="130"/>
      <c r="J47" s="130"/>
      <c r="K47" s="130"/>
      <c r="L47" s="130"/>
      <c r="N47" s="101"/>
      <c r="O47" s="41"/>
    </row>
    <row r="48" spans="1:15" ht="17.100000000000001" customHeight="1" x14ac:dyDescent="0.3">
      <c r="A48" s="16"/>
      <c r="B48" s="16"/>
      <c r="C48" s="130"/>
      <c r="D48" s="130"/>
      <c r="E48" s="130"/>
      <c r="F48" s="130"/>
      <c r="G48" s="130"/>
      <c r="H48" s="130"/>
      <c r="I48" s="130"/>
      <c r="J48" s="130"/>
      <c r="K48" s="130"/>
      <c r="L48" s="130"/>
      <c r="N48" s="101"/>
      <c r="O48" s="41"/>
    </row>
    <row r="49" spans="1:15" ht="17.100000000000001" customHeight="1" x14ac:dyDescent="0.3">
      <c r="A49" s="16"/>
      <c r="B49" s="16"/>
      <c r="C49" s="130"/>
      <c r="D49" s="130"/>
      <c r="E49" s="130"/>
      <c r="F49" s="130"/>
      <c r="G49" s="130"/>
      <c r="H49" s="130"/>
      <c r="I49" s="130"/>
      <c r="J49" s="130"/>
      <c r="K49" s="130"/>
      <c r="L49" s="130"/>
      <c r="N49" s="101"/>
      <c r="O49" s="41"/>
    </row>
    <row r="50" spans="1:15" ht="17.100000000000001" customHeight="1" x14ac:dyDescent="0.3">
      <c r="A50" s="16"/>
      <c r="B50" s="16"/>
      <c r="C50" s="130"/>
      <c r="D50" s="130"/>
      <c r="E50" s="130"/>
      <c r="F50" s="130"/>
      <c r="G50" s="130"/>
      <c r="H50" s="130"/>
      <c r="I50" s="130"/>
      <c r="J50" s="130"/>
      <c r="K50" s="130"/>
      <c r="L50" s="130"/>
      <c r="N50" s="101"/>
      <c r="O50" s="41"/>
    </row>
    <row r="51" spans="1:15" ht="17.100000000000001" customHeight="1" x14ac:dyDescent="0.3">
      <c r="A51" s="16"/>
      <c r="B51" s="16"/>
      <c r="C51" s="130"/>
      <c r="D51" s="130"/>
      <c r="E51" s="130"/>
      <c r="F51" s="130"/>
      <c r="G51" s="130"/>
      <c r="H51" s="130"/>
      <c r="I51" s="130"/>
      <c r="J51" s="130"/>
      <c r="K51" s="130"/>
      <c r="L51" s="130"/>
      <c r="N51" s="101"/>
      <c r="O51" s="41"/>
    </row>
    <row r="52" spans="1:15" ht="17.100000000000001" customHeight="1" x14ac:dyDescent="0.3">
      <c r="A52" s="16"/>
      <c r="B52" s="16"/>
      <c r="C52" s="130"/>
      <c r="D52" s="130"/>
      <c r="E52" s="130"/>
      <c r="F52" s="130"/>
      <c r="G52" s="130"/>
      <c r="H52" s="130"/>
      <c r="I52" s="130"/>
      <c r="J52" s="130"/>
      <c r="K52" s="130"/>
      <c r="L52" s="130"/>
      <c r="N52" s="101"/>
      <c r="O52" s="41"/>
    </row>
    <row r="53" spans="1:15" ht="17.100000000000001" customHeight="1" x14ac:dyDescent="0.3">
      <c r="A53" s="16"/>
      <c r="B53" s="16"/>
      <c r="C53" s="130"/>
      <c r="D53" s="130"/>
      <c r="E53" s="130"/>
      <c r="F53" s="130"/>
      <c r="G53" s="130"/>
      <c r="H53" s="130"/>
      <c r="I53" s="130"/>
      <c r="J53" s="130"/>
      <c r="K53" s="130"/>
      <c r="L53" s="130"/>
      <c r="N53" s="101"/>
      <c r="O53" s="41"/>
    </row>
    <row r="54" spans="1:15" ht="17.100000000000001" customHeight="1" x14ac:dyDescent="0.3">
      <c r="A54" s="16"/>
      <c r="B54" s="16"/>
      <c r="C54" s="130"/>
      <c r="D54" s="130"/>
      <c r="E54" s="130"/>
      <c r="F54" s="130"/>
      <c r="G54" s="130"/>
      <c r="H54" s="130"/>
      <c r="I54" s="130"/>
      <c r="J54" s="130"/>
      <c r="K54" s="130"/>
      <c r="L54" s="130"/>
      <c r="N54" s="101"/>
      <c r="O54" s="41"/>
    </row>
    <row r="55" spans="1:15" ht="17.100000000000001" customHeight="1" x14ac:dyDescent="0.3">
      <c r="A55" s="16"/>
      <c r="B55" s="16"/>
      <c r="C55" s="130"/>
      <c r="D55" s="130"/>
      <c r="E55" s="130"/>
      <c r="F55" s="130"/>
      <c r="G55" s="130"/>
      <c r="H55" s="130"/>
      <c r="I55" s="130"/>
      <c r="J55" s="130"/>
      <c r="K55" s="130"/>
      <c r="L55" s="130"/>
      <c r="N55" s="112"/>
      <c r="O55" s="41"/>
    </row>
  </sheetData>
  <sheetProtection sheet="1" objects="1" scenarios="1" formatColumns="0" formatRows="0"/>
  <mergeCells count="103">
    <mergeCell ref="C34:D34"/>
    <mergeCell ref="E34:F34"/>
    <mergeCell ref="H24:L24"/>
    <mergeCell ref="E18:F18"/>
    <mergeCell ref="C23:D23"/>
    <mergeCell ref="H9:L9"/>
    <mergeCell ref="C10:D10"/>
    <mergeCell ref="C20:D20"/>
    <mergeCell ref="E10:F10"/>
    <mergeCell ref="C13:D13"/>
    <mergeCell ref="E13:F13"/>
    <mergeCell ref="H13:L13"/>
    <mergeCell ref="C16:D16"/>
    <mergeCell ref="H18:L18"/>
    <mergeCell ref="E27:F27"/>
    <mergeCell ref="H19:L19"/>
    <mergeCell ref="H21:L21"/>
    <mergeCell ref="H22:L22"/>
    <mergeCell ref="C2:L2"/>
    <mergeCell ref="E23:F23"/>
    <mergeCell ref="H33:L33"/>
    <mergeCell ref="H25:L25"/>
    <mergeCell ref="E14:F14"/>
    <mergeCell ref="C12:D12"/>
    <mergeCell ref="E17:F17"/>
    <mergeCell ref="H14:L14"/>
    <mergeCell ref="H17:L17"/>
    <mergeCell ref="H23:L23"/>
    <mergeCell ref="E33:F33"/>
    <mergeCell ref="H31:L31"/>
    <mergeCell ref="C28:D28"/>
    <mergeCell ref="H30:L30"/>
    <mergeCell ref="E28:F28"/>
    <mergeCell ref="C18:D18"/>
    <mergeCell ref="H8:L8"/>
    <mergeCell ref="H32:L32"/>
    <mergeCell ref="C27:D27"/>
    <mergeCell ref="C17:D17"/>
    <mergeCell ref="C21:D21"/>
    <mergeCell ref="C24:D24"/>
    <mergeCell ref="E16:F16"/>
    <mergeCell ref="H16:L16"/>
    <mergeCell ref="C36:D36"/>
    <mergeCell ref="E36:F36"/>
    <mergeCell ref="H10:L10"/>
    <mergeCell ref="E21:F21"/>
    <mergeCell ref="C29:D29"/>
    <mergeCell ref="H34:L34"/>
    <mergeCell ref="H26:L26"/>
    <mergeCell ref="H20:L20"/>
    <mergeCell ref="E29:F29"/>
    <mergeCell ref="H36:L36"/>
    <mergeCell ref="H29:L29"/>
    <mergeCell ref="E12:F12"/>
    <mergeCell ref="C33:D33"/>
    <mergeCell ref="E15:F15"/>
    <mergeCell ref="C15:D15"/>
    <mergeCell ref="H35:L35"/>
    <mergeCell ref="C35:D35"/>
    <mergeCell ref="E35:F35"/>
    <mergeCell ref="E31:F31"/>
    <mergeCell ref="C31:D31"/>
    <mergeCell ref="C30:D30"/>
    <mergeCell ref="E30:F30"/>
    <mergeCell ref="C32:D32"/>
    <mergeCell ref="E32:F32"/>
    <mergeCell ref="C4:L6"/>
    <mergeCell ref="H15:L15"/>
    <mergeCell ref="C14:D14"/>
    <mergeCell ref="H28:L28"/>
    <mergeCell ref="E26:F26"/>
    <mergeCell ref="H27:L27"/>
    <mergeCell ref="E20:F20"/>
    <mergeCell ref="H12:L12"/>
    <mergeCell ref="C7:L7"/>
    <mergeCell ref="E8:F8"/>
    <mergeCell ref="H11:L11"/>
    <mergeCell ref="C8:D8"/>
    <mergeCell ref="C9:D9"/>
    <mergeCell ref="E9:F9"/>
    <mergeCell ref="C11:D11"/>
    <mergeCell ref="E11:F11"/>
    <mergeCell ref="C25:D25"/>
    <mergeCell ref="E25:F25"/>
    <mergeCell ref="C26:D26"/>
    <mergeCell ref="C22:D22"/>
    <mergeCell ref="E22:F22"/>
    <mergeCell ref="C19:D19"/>
    <mergeCell ref="E19:F19"/>
    <mergeCell ref="E24:F24"/>
    <mergeCell ref="C40:D40"/>
    <mergeCell ref="E40:F40"/>
    <mergeCell ref="H40:L40"/>
    <mergeCell ref="C47:L55"/>
    <mergeCell ref="C37:D37"/>
    <mergeCell ref="E37:F37"/>
    <mergeCell ref="H37:L37"/>
    <mergeCell ref="C38:D38"/>
    <mergeCell ref="E38:F38"/>
    <mergeCell ref="H38:L38"/>
    <mergeCell ref="C39:D39"/>
    <mergeCell ref="E39:F39"/>
    <mergeCell ref="H39:L39"/>
  </mergeCells>
  <dataValidations count="1">
    <dataValidation type="list" allowBlank="1" showInputMessage="1" showErrorMessage="1" prompt="Select Profile" sqref="D12:D15 D20:D21 D17 C12:C40 D23:D38 D40" xr:uid="{41F1D091-FFE5-4B64-9AA6-E22F1DD17D52}">
      <formula1>"Government Institutions, IGOs, NGOs, Private Sector entities, Others "</formula1>
    </dataValidation>
  </dataValidations>
  <pageMargins left="0.25" right="0.25" top="0.75" bottom="0.75" header="0.3" footer="0.3"/>
  <pageSetup paperSize="5"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1">
    <tabColor theme="3" tint="0.499984740745262"/>
  </sheetPr>
  <dimension ref="A1:O39"/>
  <sheetViews>
    <sheetView showGridLines="0" view="pageBreakPreview" zoomScaleNormal="100" zoomScaleSheetLayoutView="100" workbookViewId="0">
      <selection activeCell="N5" sqref="A1:XFD1048576"/>
    </sheetView>
  </sheetViews>
  <sheetFormatPr defaultColWidth="8.85546875" defaultRowHeight="15" x14ac:dyDescent="0.25"/>
  <cols>
    <col min="1" max="1" width="1.42578125" customWidth="1"/>
    <col min="3" max="3" width="8.5703125" customWidth="1"/>
    <col min="4" max="4" width="8.85546875" hidden="1" customWidth="1"/>
    <col min="11" max="11" width="28.85546875" customWidth="1"/>
    <col min="13" max="13" width="8.85546875" style="102"/>
  </cols>
  <sheetData>
    <row r="1" spans="1:15" x14ac:dyDescent="0.25">
      <c r="A1" s="16"/>
      <c r="B1" s="16"/>
      <c r="C1" s="16"/>
      <c r="D1" s="16"/>
      <c r="E1" s="16"/>
      <c r="F1" s="16"/>
      <c r="G1" s="16"/>
      <c r="H1" s="16"/>
      <c r="I1" s="16"/>
      <c r="J1" s="16"/>
      <c r="K1" s="16"/>
    </row>
    <row r="2" spans="1:15" ht="19.5" customHeight="1" x14ac:dyDescent="0.3">
      <c r="A2" s="16"/>
      <c r="B2" s="223" t="s">
        <v>753</v>
      </c>
      <c r="C2" s="130"/>
      <c r="D2" s="130"/>
      <c r="E2" s="130"/>
      <c r="F2" s="130"/>
      <c r="G2" s="130"/>
      <c r="H2" s="130"/>
      <c r="I2" s="130"/>
      <c r="J2" s="130"/>
      <c r="K2" s="130"/>
      <c r="M2" s="97"/>
    </row>
    <row r="3" spans="1:15" x14ac:dyDescent="0.25">
      <c r="A3" s="16"/>
      <c r="B3" s="19"/>
      <c r="C3" s="19"/>
      <c r="D3" s="19"/>
      <c r="E3" s="19"/>
      <c r="F3" s="19"/>
      <c r="G3" s="19"/>
      <c r="H3" s="19"/>
      <c r="I3" s="19"/>
      <c r="J3" s="19"/>
      <c r="K3" s="19"/>
    </row>
    <row r="4" spans="1:15" ht="14.45" customHeight="1" x14ac:dyDescent="0.3">
      <c r="A4" s="16"/>
      <c r="B4" s="254" t="s">
        <v>754</v>
      </c>
      <c r="C4" s="134"/>
      <c r="D4" s="134"/>
      <c r="E4" s="134"/>
      <c r="F4" s="134"/>
      <c r="G4" s="134"/>
      <c r="H4" s="134"/>
      <c r="I4" s="134"/>
      <c r="J4" s="134"/>
      <c r="K4" s="135"/>
      <c r="M4" s="98"/>
      <c r="N4" s="41"/>
      <c r="O4" s="41"/>
    </row>
    <row r="5" spans="1:15" ht="25.5" customHeight="1" x14ac:dyDescent="0.3">
      <c r="A5" s="16"/>
      <c r="B5" s="136"/>
      <c r="C5" s="137"/>
      <c r="D5" s="137"/>
      <c r="E5" s="137"/>
      <c r="F5" s="137"/>
      <c r="G5" s="137"/>
      <c r="H5" s="137"/>
      <c r="I5" s="137"/>
      <c r="J5" s="137"/>
      <c r="K5" s="138"/>
      <c r="M5" s="101"/>
      <c r="N5" s="41"/>
      <c r="O5" s="41"/>
    </row>
    <row r="6" spans="1:15" ht="17.100000000000001" customHeight="1" x14ac:dyDescent="0.3">
      <c r="A6" s="16"/>
      <c r="B6" s="252" t="s">
        <v>755</v>
      </c>
      <c r="C6" s="134"/>
      <c r="D6" s="135"/>
      <c r="E6" s="252" t="s">
        <v>756</v>
      </c>
      <c r="F6" s="252" t="s">
        <v>757</v>
      </c>
      <c r="G6" s="134"/>
      <c r="H6" s="134"/>
      <c r="I6" s="134"/>
      <c r="J6" s="134"/>
      <c r="K6" s="135"/>
      <c r="N6" s="41"/>
      <c r="O6" s="41"/>
    </row>
    <row r="7" spans="1:15" ht="17.100000000000001" customHeight="1" x14ac:dyDescent="0.3">
      <c r="A7" s="16"/>
      <c r="B7" s="136"/>
      <c r="C7" s="137"/>
      <c r="D7" s="138"/>
      <c r="E7" s="142"/>
      <c r="F7" s="136"/>
      <c r="G7" s="137"/>
      <c r="H7" s="137"/>
      <c r="I7" s="137"/>
      <c r="J7" s="137"/>
      <c r="K7" s="138"/>
      <c r="M7" s="101"/>
      <c r="N7" s="41"/>
      <c r="O7" s="41"/>
    </row>
    <row r="8" spans="1:15" ht="14.45" customHeight="1" x14ac:dyDescent="0.3">
      <c r="A8" s="16"/>
      <c r="B8" s="253" t="s">
        <v>758</v>
      </c>
      <c r="C8" s="134"/>
      <c r="D8" s="135"/>
      <c r="E8" s="133" t="s">
        <v>86</v>
      </c>
      <c r="F8" s="133" t="s">
        <v>759</v>
      </c>
      <c r="G8" s="134"/>
      <c r="H8" s="134"/>
      <c r="I8" s="134"/>
      <c r="J8" s="134"/>
      <c r="K8" s="135"/>
      <c r="N8" s="41"/>
      <c r="O8" s="41"/>
    </row>
    <row r="9" spans="1:15" ht="17.100000000000001" customHeight="1" x14ac:dyDescent="0.3">
      <c r="A9" s="16"/>
      <c r="B9" s="154"/>
      <c r="C9" s="130"/>
      <c r="D9" s="155"/>
      <c r="E9" s="225"/>
      <c r="F9" s="154"/>
      <c r="G9" s="130"/>
      <c r="H9" s="130"/>
      <c r="I9" s="130"/>
      <c r="J9" s="130"/>
      <c r="K9" s="155"/>
      <c r="M9" s="111"/>
      <c r="N9" s="41"/>
      <c r="O9" s="41"/>
    </row>
    <row r="10" spans="1:15" ht="17.100000000000001" customHeight="1" x14ac:dyDescent="0.3">
      <c r="A10" s="16"/>
      <c r="B10" s="154"/>
      <c r="C10" s="130"/>
      <c r="D10" s="155"/>
      <c r="E10" s="225"/>
      <c r="F10" s="154"/>
      <c r="G10" s="130"/>
      <c r="H10" s="130"/>
      <c r="I10" s="130"/>
      <c r="J10" s="130"/>
      <c r="K10" s="155"/>
      <c r="M10" s="101"/>
      <c r="N10" s="41"/>
      <c r="O10" s="41"/>
    </row>
    <row r="11" spans="1:15" ht="266.10000000000002" customHeight="1" x14ac:dyDescent="0.3">
      <c r="A11" s="16"/>
      <c r="B11" s="136"/>
      <c r="C11" s="137"/>
      <c r="D11" s="138"/>
      <c r="E11" s="142"/>
      <c r="F11" s="136"/>
      <c r="G11" s="137"/>
      <c r="H11" s="137"/>
      <c r="I11" s="137"/>
      <c r="J11" s="137"/>
      <c r="K11" s="138"/>
      <c r="M11" s="101"/>
      <c r="N11" s="41"/>
      <c r="O11" s="41"/>
    </row>
    <row r="12" spans="1:15" ht="14.45" customHeight="1" x14ac:dyDescent="0.3">
      <c r="A12" s="16"/>
      <c r="B12" s="253" t="s">
        <v>760</v>
      </c>
      <c r="C12" s="134"/>
      <c r="D12" s="135"/>
      <c r="E12" s="133" t="s">
        <v>86</v>
      </c>
      <c r="F12" s="133" t="s">
        <v>761</v>
      </c>
      <c r="G12" s="134"/>
      <c r="H12" s="134"/>
      <c r="I12" s="134"/>
      <c r="J12" s="134"/>
      <c r="K12" s="135"/>
      <c r="M12" s="101"/>
      <c r="N12" s="41"/>
      <c r="O12" s="41"/>
    </row>
    <row r="13" spans="1:15" ht="17.100000000000001" customHeight="1" x14ac:dyDescent="0.3">
      <c r="A13" s="16"/>
      <c r="B13" s="154"/>
      <c r="C13" s="130"/>
      <c r="D13" s="155"/>
      <c r="E13" s="225"/>
      <c r="F13" s="154"/>
      <c r="G13" s="130"/>
      <c r="H13" s="130"/>
      <c r="I13" s="130"/>
      <c r="J13" s="130"/>
      <c r="K13" s="155"/>
      <c r="M13" s="101"/>
      <c r="N13" s="41"/>
      <c r="O13" s="41"/>
    </row>
    <row r="14" spans="1:15" ht="17.100000000000001" customHeight="1" x14ac:dyDescent="0.3">
      <c r="A14" s="16"/>
      <c r="B14" s="154"/>
      <c r="C14" s="130"/>
      <c r="D14" s="155"/>
      <c r="E14" s="225"/>
      <c r="F14" s="154"/>
      <c r="G14" s="130"/>
      <c r="H14" s="130"/>
      <c r="I14" s="130"/>
      <c r="J14" s="130"/>
      <c r="K14" s="155"/>
      <c r="M14" s="101"/>
      <c r="N14" s="41"/>
      <c r="O14" s="41"/>
    </row>
    <row r="15" spans="1:15" ht="176.1" customHeight="1" x14ac:dyDescent="0.3">
      <c r="A15" s="16"/>
      <c r="B15" s="136"/>
      <c r="C15" s="137"/>
      <c r="D15" s="138"/>
      <c r="E15" s="142"/>
      <c r="F15" s="136"/>
      <c r="G15" s="137"/>
      <c r="H15" s="137"/>
      <c r="I15" s="137"/>
      <c r="J15" s="137"/>
      <c r="K15" s="138"/>
      <c r="M15" s="101"/>
      <c r="N15" s="41"/>
      <c r="O15" s="41"/>
    </row>
    <row r="16" spans="1:15" ht="14.45" customHeight="1" x14ac:dyDescent="0.3">
      <c r="A16" s="16"/>
      <c r="B16" s="253" t="s">
        <v>762</v>
      </c>
      <c r="C16" s="134"/>
      <c r="D16" s="135"/>
      <c r="E16" s="133" t="s">
        <v>86</v>
      </c>
      <c r="F16" s="133" t="s">
        <v>763</v>
      </c>
      <c r="G16" s="134"/>
      <c r="H16" s="134"/>
      <c r="I16" s="134"/>
      <c r="J16" s="134"/>
      <c r="K16" s="135"/>
      <c r="M16" s="101"/>
      <c r="N16" s="41"/>
      <c r="O16" s="41"/>
    </row>
    <row r="17" spans="1:15" ht="17.100000000000001" customHeight="1" x14ac:dyDescent="0.3">
      <c r="A17" s="16"/>
      <c r="B17" s="154"/>
      <c r="C17" s="130"/>
      <c r="D17" s="155"/>
      <c r="E17" s="225"/>
      <c r="F17" s="154"/>
      <c r="G17" s="130"/>
      <c r="H17" s="130"/>
      <c r="I17" s="130"/>
      <c r="J17" s="130"/>
      <c r="K17" s="155"/>
      <c r="M17" s="100"/>
      <c r="N17" s="41"/>
      <c r="O17" s="41"/>
    </row>
    <row r="18" spans="1:15" ht="17.100000000000001" customHeight="1" x14ac:dyDescent="0.3">
      <c r="A18" s="16"/>
      <c r="B18" s="154"/>
      <c r="C18" s="130"/>
      <c r="D18" s="155"/>
      <c r="E18" s="225"/>
      <c r="F18" s="154"/>
      <c r="G18" s="130"/>
      <c r="H18" s="130"/>
      <c r="I18" s="130"/>
      <c r="J18" s="130"/>
      <c r="K18" s="155"/>
      <c r="M18" s="101"/>
      <c r="N18" s="41"/>
      <c r="O18" s="41"/>
    </row>
    <row r="19" spans="1:15" ht="168" customHeight="1" x14ac:dyDescent="0.3">
      <c r="A19" s="16"/>
      <c r="B19" s="136"/>
      <c r="C19" s="137"/>
      <c r="D19" s="138"/>
      <c r="E19" s="142"/>
      <c r="F19" s="136"/>
      <c r="G19" s="137"/>
      <c r="H19" s="137"/>
      <c r="I19" s="137"/>
      <c r="J19" s="137"/>
      <c r="K19" s="138"/>
      <c r="M19" s="100"/>
      <c r="N19" s="41"/>
      <c r="O19" s="41"/>
    </row>
    <row r="20" spans="1:15" ht="14.45" customHeight="1" x14ac:dyDescent="0.3">
      <c r="A20" s="16"/>
      <c r="B20" s="141" t="s">
        <v>764</v>
      </c>
      <c r="C20" s="134"/>
      <c r="D20" s="135"/>
      <c r="E20" s="133" t="s">
        <v>86</v>
      </c>
      <c r="F20" s="133" t="s">
        <v>765</v>
      </c>
      <c r="G20" s="134"/>
      <c r="H20" s="134"/>
      <c r="I20" s="134"/>
      <c r="J20" s="134"/>
      <c r="K20" s="135"/>
      <c r="M20" s="113"/>
      <c r="N20" s="41"/>
      <c r="O20" s="41"/>
    </row>
    <row r="21" spans="1:15" ht="17.100000000000001" customHeight="1" x14ac:dyDescent="0.3">
      <c r="A21" s="16"/>
      <c r="B21" s="154"/>
      <c r="C21" s="130"/>
      <c r="D21" s="155"/>
      <c r="E21" s="225"/>
      <c r="F21" s="154"/>
      <c r="G21" s="130"/>
      <c r="H21" s="130"/>
      <c r="I21" s="130"/>
      <c r="J21" s="130"/>
      <c r="K21" s="155"/>
      <c r="M21" s="101"/>
      <c r="N21" s="41"/>
      <c r="O21" s="41"/>
    </row>
    <row r="22" spans="1:15" ht="17.100000000000001" customHeight="1" x14ac:dyDescent="0.3">
      <c r="A22" s="16"/>
      <c r="B22" s="154"/>
      <c r="C22" s="130"/>
      <c r="D22" s="155"/>
      <c r="E22" s="225"/>
      <c r="F22" s="154"/>
      <c r="G22" s="130"/>
      <c r="H22" s="130"/>
      <c r="I22" s="130"/>
      <c r="J22" s="130"/>
      <c r="K22" s="155"/>
      <c r="M22" s="101"/>
      <c r="N22" s="41"/>
      <c r="O22" s="41"/>
    </row>
    <row r="23" spans="1:15" ht="66" customHeight="1" x14ac:dyDescent="0.3">
      <c r="A23" s="16"/>
      <c r="B23" s="136"/>
      <c r="C23" s="137"/>
      <c r="D23" s="138"/>
      <c r="E23" s="142"/>
      <c r="F23" s="136"/>
      <c r="G23" s="137"/>
      <c r="H23" s="137"/>
      <c r="I23" s="137"/>
      <c r="J23" s="137"/>
      <c r="K23" s="138"/>
      <c r="M23" s="101"/>
      <c r="N23" s="41"/>
      <c r="O23" s="41"/>
    </row>
    <row r="24" spans="1:15" ht="17.100000000000001" customHeight="1" x14ac:dyDescent="0.3">
      <c r="A24" s="16"/>
      <c r="B24" s="16"/>
      <c r="C24" s="16"/>
      <c r="D24" s="16"/>
      <c r="E24" s="16"/>
      <c r="F24" s="16"/>
      <c r="G24" s="16"/>
      <c r="H24" s="16"/>
      <c r="I24" s="16"/>
      <c r="J24" s="16"/>
      <c r="K24" s="16"/>
      <c r="M24" s="101"/>
      <c r="N24" s="41"/>
      <c r="O24" s="41"/>
    </row>
    <row r="25" spans="1:15" ht="17.100000000000001" customHeight="1" x14ac:dyDescent="0.3">
      <c r="A25" s="16"/>
      <c r="B25" s="16"/>
      <c r="C25" s="16"/>
      <c r="D25" s="16"/>
      <c r="E25" s="16"/>
      <c r="F25" s="16"/>
      <c r="G25" s="16"/>
      <c r="H25" s="16"/>
      <c r="I25" s="16"/>
      <c r="J25" s="16"/>
      <c r="K25" s="16"/>
      <c r="M25" s="101"/>
      <c r="N25" s="41"/>
      <c r="O25" s="41"/>
    </row>
    <row r="26" spans="1:15" ht="17.100000000000001" customHeight="1" x14ac:dyDescent="0.3">
      <c r="A26" s="16"/>
      <c r="B26" s="16"/>
      <c r="C26" s="16"/>
      <c r="D26" s="16"/>
      <c r="E26" s="16"/>
      <c r="F26" s="16"/>
      <c r="G26" s="16"/>
      <c r="H26" s="16"/>
      <c r="I26" s="16"/>
      <c r="J26" s="16"/>
      <c r="K26" s="16"/>
      <c r="M26" s="101"/>
      <c r="N26" s="41"/>
      <c r="O26" s="41"/>
    </row>
    <row r="27" spans="1:15" ht="17.100000000000001" customHeight="1" x14ac:dyDescent="0.3">
      <c r="A27" s="16"/>
      <c r="B27" s="16"/>
      <c r="C27" s="16"/>
      <c r="D27" s="16"/>
      <c r="E27" s="16"/>
      <c r="F27" s="16"/>
      <c r="G27" s="16"/>
      <c r="H27" s="16"/>
      <c r="I27" s="16"/>
      <c r="J27" s="16"/>
      <c r="K27" s="16"/>
      <c r="M27" s="101"/>
      <c r="N27" s="41"/>
      <c r="O27" s="41"/>
    </row>
    <row r="28" spans="1:15" ht="17.100000000000001" customHeight="1" x14ac:dyDescent="0.3">
      <c r="A28" s="16"/>
      <c r="B28" s="16"/>
      <c r="C28" s="16"/>
      <c r="D28" s="16"/>
      <c r="E28" s="16"/>
      <c r="F28" s="16"/>
      <c r="G28" s="16"/>
      <c r="H28" s="16"/>
      <c r="I28" s="16"/>
      <c r="J28" s="16"/>
      <c r="K28" s="16"/>
      <c r="M28" s="101"/>
      <c r="N28" s="41"/>
      <c r="O28" s="41"/>
    </row>
    <row r="29" spans="1:15" ht="17.100000000000001" customHeight="1" x14ac:dyDescent="0.3">
      <c r="A29" s="16"/>
      <c r="B29" s="16"/>
      <c r="C29" s="16"/>
      <c r="D29" s="16"/>
      <c r="E29" s="16"/>
      <c r="F29" s="16"/>
      <c r="G29" s="16"/>
      <c r="H29" s="16"/>
      <c r="I29" s="16"/>
      <c r="J29" s="16"/>
      <c r="K29" s="16"/>
      <c r="M29" s="101"/>
      <c r="N29" s="41"/>
      <c r="O29" s="41"/>
    </row>
    <row r="30" spans="1:15" ht="17.100000000000001" customHeight="1" x14ac:dyDescent="0.3">
      <c r="A30" s="16"/>
      <c r="B30" s="16"/>
      <c r="C30" s="16"/>
      <c r="D30" s="16"/>
      <c r="E30" s="16"/>
      <c r="F30" s="16"/>
      <c r="G30" s="16"/>
      <c r="H30" s="16"/>
      <c r="I30" s="16"/>
      <c r="J30" s="16"/>
      <c r="K30" s="16"/>
      <c r="M30" s="101"/>
      <c r="N30" s="41"/>
      <c r="O30" s="41"/>
    </row>
    <row r="31" spans="1:15" ht="17.100000000000001" customHeight="1" x14ac:dyDescent="0.3">
      <c r="A31" s="16"/>
      <c r="B31" s="16"/>
      <c r="C31" s="16"/>
      <c r="D31" s="16"/>
      <c r="E31" s="16"/>
      <c r="F31" s="16"/>
      <c r="G31" s="16"/>
      <c r="H31" s="16"/>
      <c r="I31" s="16"/>
      <c r="J31" s="16"/>
      <c r="K31" s="16"/>
      <c r="M31" s="101"/>
      <c r="N31" s="41"/>
      <c r="O31" s="41"/>
    </row>
    <row r="32" spans="1:15" ht="17.100000000000001" customHeight="1" x14ac:dyDescent="0.3">
      <c r="A32" s="16"/>
      <c r="B32" s="16"/>
      <c r="C32" s="16"/>
      <c r="D32" s="16"/>
      <c r="E32" s="16"/>
      <c r="F32" s="16"/>
      <c r="G32" s="16"/>
      <c r="H32" s="16"/>
      <c r="I32" s="16"/>
      <c r="J32" s="16"/>
      <c r="K32" s="16"/>
      <c r="M32" s="101"/>
      <c r="N32" s="41"/>
      <c r="O32" s="41"/>
    </row>
    <row r="33" spans="1:15" ht="17.100000000000001" customHeight="1" x14ac:dyDescent="0.3">
      <c r="A33" s="16"/>
      <c r="B33" s="16"/>
      <c r="C33" s="16"/>
      <c r="D33" s="16"/>
      <c r="E33" s="16"/>
      <c r="F33" s="16"/>
      <c r="G33" s="16"/>
      <c r="H33" s="16"/>
      <c r="I33" s="16"/>
      <c r="J33" s="16"/>
      <c r="K33" s="16"/>
      <c r="M33" s="101"/>
      <c r="N33" s="41"/>
      <c r="O33" s="41"/>
    </row>
    <row r="34" spans="1:15" ht="17.100000000000001" customHeight="1" x14ac:dyDescent="0.3">
      <c r="A34" s="16"/>
      <c r="B34" s="16"/>
      <c r="C34" s="16"/>
      <c r="D34" s="16"/>
      <c r="E34" s="16"/>
      <c r="F34" s="16"/>
      <c r="G34" s="16"/>
      <c r="H34" s="16"/>
      <c r="I34" s="16"/>
      <c r="J34" s="16"/>
      <c r="K34" s="16"/>
      <c r="M34" s="101"/>
      <c r="N34" s="41"/>
      <c r="O34" s="41"/>
    </row>
    <row r="35" spans="1:15" ht="17.100000000000001" customHeight="1" x14ac:dyDescent="0.3">
      <c r="A35" s="16"/>
      <c r="B35" s="16"/>
      <c r="C35" s="16"/>
      <c r="D35" s="16"/>
      <c r="E35" s="16"/>
      <c r="F35" s="16"/>
      <c r="G35" s="16"/>
      <c r="H35" s="16"/>
      <c r="I35" s="16"/>
      <c r="J35" s="16"/>
      <c r="K35" s="16"/>
      <c r="M35" s="101"/>
      <c r="N35" s="41"/>
      <c r="O35" s="41"/>
    </row>
    <row r="36" spans="1:15" ht="17.100000000000001" customHeight="1" x14ac:dyDescent="0.3">
      <c r="A36" s="16"/>
      <c r="B36" s="16"/>
      <c r="C36" s="16"/>
      <c r="D36" s="16"/>
      <c r="E36" s="16"/>
      <c r="F36" s="16"/>
      <c r="G36" s="16"/>
      <c r="H36" s="16"/>
      <c r="I36" s="16"/>
      <c r="J36" s="16"/>
      <c r="K36" s="16"/>
      <c r="M36" s="101"/>
      <c r="N36" s="41"/>
      <c r="O36" s="41"/>
    </row>
    <row r="37" spans="1:15" ht="17.100000000000001" customHeight="1" x14ac:dyDescent="0.3">
      <c r="A37" s="16"/>
      <c r="B37" s="16"/>
      <c r="C37" s="16"/>
      <c r="D37" s="16"/>
      <c r="E37" s="16"/>
      <c r="F37" s="16"/>
      <c r="G37" s="16"/>
      <c r="H37" s="16"/>
      <c r="I37" s="16"/>
      <c r="J37" s="16"/>
      <c r="K37" s="16"/>
      <c r="M37" s="101"/>
      <c r="N37" s="41"/>
      <c r="O37" s="41"/>
    </row>
    <row r="38" spans="1:15" ht="17.100000000000001" customHeight="1" x14ac:dyDescent="0.3">
      <c r="A38" s="16"/>
      <c r="B38" s="16"/>
      <c r="C38" s="16"/>
      <c r="D38" s="16"/>
      <c r="E38" s="16"/>
      <c r="F38" s="16"/>
      <c r="G38" s="16"/>
      <c r="H38" s="16"/>
      <c r="I38" s="16"/>
      <c r="J38" s="16"/>
      <c r="K38" s="16"/>
      <c r="M38" s="101"/>
      <c r="N38" s="41"/>
      <c r="O38" s="41"/>
    </row>
    <row r="39" spans="1:15" ht="17.100000000000001" customHeight="1" x14ac:dyDescent="0.3">
      <c r="A39" s="16"/>
      <c r="B39" s="16"/>
      <c r="C39" s="16"/>
      <c r="D39" s="16"/>
      <c r="E39" s="16"/>
      <c r="F39" s="16"/>
      <c r="G39" s="16"/>
      <c r="H39" s="16"/>
      <c r="I39" s="16"/>
      <c r="J39" s="16"/>
      <c r="K39" s="16"/>
      <c r="M39" s="112"/>
      <c r="N39" s="41"/>
      <c r="O39" s="41"/>
    </row>
  </sheetData>
  <sheetProtection sheet="1" objects="1" scenarios="1" formatColumns="0" formatRows="0"/>
  <mergeCells count="17">
    <mergeCell ref="F12:K15"/>
    <mergeCell ref="E6:E7"/>
    <mergeCell ref="E16:E19"/>
    <mergeCell ref="B2:K2"/>
    <mergeCell ref="B20:D23"/>
    <mergeCell ref="B12:D15"/>
    <mergeCell ref="B8:D11"/>
    <mergeCell ref="F8:K11"/>
    <mergeCell ref="F20:K23"/>
    <mergeCell ref="F16:K19"/>
    <mergeCell ref="B6:D7"/>
    <mergeCell ref="B16:D19"/>
    <mergeCell ref="F6:K7"/>
    <mergeCell ref="B4:K5"/>
    <mergeCell ref="E8:E11"/>
    <mergeCell ref="E12:E15"/>
    <mergeCell ref="E20:E23"/>
  </mergeCells>
  <dataValidations count="1">
    <dataValidation type="list" allowBlank="1" showInputMessage="1" showErrorMessage="1" prompt="Select Yes or No" sqref="E8:E23" xr:uid="{578BCDFE-69A8-49DA-8413-F4364EFA5A37}">
      <formula1>"Yes, No"</formula1>
    </dataValidation>
  </dataValidations>
  <pageMargins left="0.25" right="0.25" top="0.75" bottom="0.75" header="0.3" footer="0.3"/>
  <pageSetup paperSize="5"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2">
    <tabColor theme="3" tint="0.499984740745262"/>
  </sheetPr>
  <dimension ref="A1:N59"/>
  <sheetViews>
    <sheetView showGridLines="0" view="pageBreakPreview" zoomScaleNormal="100" zoomScaleSheetLayoutView="100" workbookViewId="0">
      <selection activeCell="N5" sqref="A1:XFD1048576"/>
    </sheetView>
  </sheetViews>
  <sheetFormatPr defaultColWidth="8.85546875" defaultRowHeight="15" x14ac:dyDescent="0.25"/>
  <cols>
    <col min="1" max="1" width="1.85546875" customWidth="1"/>
  </cols>
  <sheetData>
    <row r="1" spans="1:11" x14ac:dyDescent="0.25">
      <c r="A1" s="16"/>
      <c r="B1" s="16"/>
      <c r="C1" s="16"/>
      <c r="D1" s="16"/>
      <c r="E1" s="16"/>
      <c r="F1" s="16"/>
      <c r="G1" s="16"/>
      <c r="H1" s="16"/>
      <c r="I1" s="16"/>
      <c r="J1" s="16"/>
      <c r="K1" s="16"/>
    </row>
    <row r="2" spans="1:11" ht="19.5" customHeight="1" x14ac:dyDescent="0.25">
      <c r="A2" s="16"/>
      <c r="B2" s="223" t="s">
        <v>766</v>
      </c>
      <c r="C2" s="130"/>
      <c r="D2" s="130"/>
      <c r="E2" s="130"/>
      <c r="F2" s="130"/>
      <c r="G2" s="130"/>
      <c r="H2" s="130"/>
      <c r="I2" s="130"/>
      <c r="J2" s="130"/>
      <c r="K2" s="130"/>
    </row>
    <row r="3" spans="1:11" ht="17.100000000000001" customHeight="1" x14ac:dyDescent="0.25">
      <c r="A3" s="16"/>
      <c r="B3" s="19"/>
      <c r="C3" s="19"/>
      <c r="D3" s="19"/>
      <c r="E3" s="19"/>
      <c r="F3" s="19"/>
      <c r="G3" s="19"/>
      <c r="H3" s="19"/>
      <c r="I3" s="19"/>
      <c r="J3" s="19"/>
      <c r="K3" s="19"/>
    </row>
    <row r="4" spans="1:11" ht="14.45" customHeight="1" x14ac:dyDescent="0.25">
      <c r="A4" s="16"/>
      <c r="B4" s="258" t="s">
        <v>767</v>
      </c>
      <c r="C4" s="134"/>
      <c r="D4" s="134"/>
      <c r="E4" s="134"/>
      <c r="F4" s="134"/>
      <c r="G4" s="134"/>
      <c r="H4" s="134"/>
      <c r="I4" s="134"/>
      <c r="J4" s="134"/>
      <c r="K4" s="135"/>
    </row>
    <row r="5" spans="1:11" ht="24" customHeight="1" x14ac:dyDescent="0.25">
      <c r="A5" s="16"/>
      <c r="B5" s="136"/>
      <c r="C5" s="137"/>
      <c r="D5" s="137"/>
      <c r="E5" s="137"/>
      <c r="F5" s="137"/>
      <c r="G5" s="137"/>
      <c r="H5" s="137"/>
      <c r="I5" s="137"/>
      <c r="J5" s="137"/>
      <c r="K5" s="138"/>
    </row>
    <row r="6" spans="1:11" ht="17.25" customHeight="1" x14ac:dyDescent="0.25">
      <c r="A6" s="16"/>
      <c r="B6" s="133" t="s">
        <v>768</v>
      </c>
      <c r="C6" s="134"/>
      <c r="D6" s="135"/>
      <c r="E6" s="133" t="s">
        <v>605</v>
      </c>
      <c r="F6" s="134"/>
      <c r="G6" s="134"/>
      <c r="H6" s="134"/>
      <c r="I6" s="134"/>
      <c r="J6" s="134"/>
      <c r="K6" s="135"/>
    </row>
    <row r="7" spans="1:11" ht="35.25" customHeight="1" x14ac:dyDescent="0.25">
      <c r="A7" s="16"/>
      <c r="B7" s="136"/>
      <c r="C7" s="137"/>
      <c r="D7" s="138"/>
      <c r="E7" s="136"/>
      <c r="F7" s="137"/>
      <c r="G7" s="137"/>
      <c r="H7" s="137"/>
      <c r="I7" s="137"/>
      <c r="J7" s="137"/>
      <c r="K7" s="138"/>
    </row>
    <row r="8" spans="1:11" ht="96" customHeight="1" x14ac:dyDescent="0.25">
      <c r="A8" s="16"/>
      <c r="B8" s="143" t="s">
        <v>769</v>
      </c>
      <c r="C8" s="134"/>
      <c r="D8" s="135"/>
      <c r="E8" s="268" t="s">
        <v>770</v>
      </c>
      <c r="F8" s="144"/>
      <c r="G8" s="144"/>
      <c r="H8" s="144"/>
      <c r="I8" s="144"/>
      <c r="J8" s="144"/>
      <c r="K8" s="144"/>
    </row>
    <row r="9" spans="1:11" ht="14.45" customHeight="1" x14ac:dyDescent="0.25">
      <c r="A9" s="16"/>
      <c r="B9" s="257" t="s">
        <v>771</v>
      </c>
      <c r="C9" s="134"/>
      <c r="D9" s="135"/>
      <c r="E9" s="255" t="s">
        <v>772</v>
      </c>
      <c r="F9" s="134"/>
      <c r="G9" s="134"/>
      <c r="H9" s="134"/>
      <c r="I9" s="134"/>
      <c r="J9" s="134"/>
      <c r="K9" s="134"/>
    </row>
    <row r="10" spans="1:11" ht="14.45" customHeight="1" x14ac:dyDescent="0.25">
      <c r="A10" s="16"/>
      <c r="B10" s="154"/>
      <c r="C10" s="130"/>
      <c r="D10" s="155"/>
      <c r="E10" s="154"/>
      <c r="F10" s="130"/>
      <c r="G10" s="130"/>
      <c r="H10" s="130"/>
      <c r="I10" s="130"/>
      <c r="J10" s="130"/>
      <c r="K10" s="130"/>
    </row>
    <row r="11" spans="1:11" ht="17.100000000000001" customHeight="1" x14ac:dyDescent="0.25">
      <c r="A11" s="16"/>
      <c r="B11" s="154"/>
      <c r="C11" s="130"/>
      <c r="D11" s="155"/>
      <c r="E11" s="154"/>
      <c r="F11" s="130"/>
      <c r="G11" s="130"/>
      <c r="H11" s="130"/>
      <c r="I11" s="130"/>
      <c r="J11" s="130"/>
      <c r="K11" s="130"/>
    </row>
    <row r="12" spans="1:11" ht="47.25" customHeight="1" x14ac:dyDescent="0.25">
      <c r="A12" s="16"/>
      <c r="B12" s="136"/>
      <c r="C12" s="137"/>
      <c r="D12" s="138"/>
      <c r="E12" s="154"/>
      <c r="F12" s="130"/>
      <c r="G12" s="130"/>
      <c r="H12" s="130"/>
      <c r="I12" s="130"/>
      <c r="J12" s="130"/>
      <c r="K12" s="130"/>
    </row>
    <row r="13" spans="1:11" ht="68.25" customHeight="1" x14ac:dyDescent="0.25">
      <c r="A13" s="16"/>
      <c r="B13" s="256" t="s">
        <v>773</v>
      </c>
      <c r="C13" s="134"/>
      <c r="D13" s="135"/>
      <c r="E13" s="268" t="s">
        <v>774</v>
      </c>
      <c r="F13" s="134"/>
      <c r="G13" s="134"/>
      <c r="H13" s="134"/>
      <c r="I13" s="134"/>
      <c r="J13" s="134"/>
      <c r="K13" s="134"/>
    </row>
    <row r="14" spans="1:11" ht="17.100000000000001" customHeight="1" x14ac:dyDescent="0.25">
      <c r="A14" s="16"/>
      <c r="B14" s="154"/>
      <c r="C14" s="130"/>
      <c r="D14" s="155"/>
      <c r="E14" s="154"/>
      <c r="F14" s="130"/>
      <c r="G14" s="130"/>
      <c r="H14" s="130"/>
      <c r="I14" s="130"/>
      <c r="J14" s="130"/>
      <c r="K14" s="130"/>
    </row>
    <row r="15" spans="1:11" ht="17.100000000000001" customHeight="1" x14ac:dyDescent="0.25">
      <c r="A15" s="16"/>
      <c r="B15" s="154"/>
      <c r="C15" s="130"/>
      <c r="D15" s="155"/>
      <c r="E15" s="154"/>
      <c r="F15" s="130"/>
      <c r="G15" s="130"/>
      <c r="H15" s="130"/>
      <c r="I15" s="130"/>
      <c r="J15" s="130"/>
      <c r="K15" s="130"/>
    </row>
    <row r="16" spans="1:11" ht="17.100000000000001" customHeight="1" x14ac:dyDescent="0.25">
      <c r="A16" s="16"/>
      <c r="B16" s="154"/>
      <c r="C16" s="130"/>
      <c r="D16" s="155"/>
      <c r="E16" s="154"/>
      <c r="F16" s="130"/>
      <c r="G16" s="130"/>
      <c r="H16" s="130"/>
      <c r="I16" s="130"/>
      <c r="J16" s="130"/>
      <c r="K16" s="130"/>
    </row>
    <row r="17" spans="1:11" ht="17.100000000000001" customHeight="1" x14ac:dyDescent="0.25">
      <c r="A17" s="16"/>
      <c r="B17" s="154"/>
      <c r="C17" s="130"/>
      <c r="D17" s="155"/>
      <c r="E17" s="154"/>
      <c r="F17" s="130"/>
      <c r="G17" s="130"/>
      <c r="H17" s="130"/>
      <c r="I17" s="130"/>
      <c r="J17" s="130"/>
      <c r="K17" s="130"/>
    </row>
    <row r="18" spans="1:11" ht="40.5" customHeight="1" x14ac:dyDescent="0.25">
      <c r="A18" s="16"/>
      <c r="B18" s="136"/>
      <c r="C18" s="137"/>
      <c r="D18" s="138"/>
      <c r="E18" s="136"/>
      <c r="F18" s="137"/>
      <c r="G18" s="137"/>
      <c r="H18" s="137"/>
      <c r="I18" s="137"/>
      <c r="J18" s="137"/>
      <c r="K18" s="137"/>
    </row>
    <row r="19" spans="1:11" ht="14.45" customHeight="1" x14ac:dyDescent="0.25">
      <c r="A19" s="16"/>
      <c r="B19" s="163" t="s">
        <v>775</v>
      </c>
      <c r="C19" s="134"/>
      <c r="D19" s="134"/>
      <c r="E19" s="255" t="s">
        <v>86</v>
      </c>
      <c r="F19" s="134"/>
      <c r="G19" s="134"/>
      <c r="H19" s="134"/>
      <c r="I19" s="134"/>
      <c r="J19" s="134"/>
      <c r="K19" s="134"/>
    </row>
    <row r="20" spans="1:11" ht="17.100000000000001" customHeight="1" x14ac:dyDescent="0.25">
      <c r="A20" s="16"/>
      <c r="B20" s="154"/>
      <c r="C20" s="130"/>
      <c r="D20" s="130"/>
      <c r="E20" s="154"/>
      <c r="F20" s="130"/>
      <c r="G20" s="130"/>
      <c r="H20" s="130"/>
      <c r="I20" s="130"/>
      <c r="J20" s="130"/>
      <c r="K20" s="130"/>
    </row>
    <row r="21" spans="1:11" ht="17.100000000000001" customHeight="1" x14ac:dyDescent="0.25">
      <c r="A21" s="16"/>
      <c r="B21" s="154"/>
      <c r="C21" s="130"/>
      <c r="D21" s="130"/>
      <c r="E21" s="154"/>
      <c r="F21" s="130"/>
      <c r="G21" s="130"/>
      <c r="H21" s="130"/>
      <c r="I21" s="130"/>
      <c r="J21" s="130"/>
      <c r="K21" s="130"/>
    </row>
    <row r="22" spans="1:11" ht="57.95" customHeight="1" x14ac:dyDescent="0.25">
      <c r="A22" s="16"/>
      <c r="B22" s="255" t="s">
        <v>776</v>
      </c>
      <c r="C22" s="134"/>
      <c r="D22" s="134"/>
      <c r="E22" s="255" t="s">
        <v>777</v>
      </c>
      <c r="F22" s="134"/>
      <c r="G22" s="134"/>
      <c r="H22" s="134"/>
      <c r="I22" s="134"/>
      <c r="J22" s="134"/>
      <c r="K22" s="134"/>
    </row>
    <row r="23" spans="1:11" ht="17.100000000000001" customHeight="1" x14ac:dyDescent="0.25">
      <c r="A23" s="16"/>
      <c r="B23" s="154"/>
      <c r="C23" s="130"/>
      <c r="D23" s="130"/>
      <c r="E23" s="154"/>
      <c r="F23" s="130"/>
      <c r="G23" s="130"/>
      <c r="H23" s="130"/>
      <c r="I23" s="130"/>
      <c r="J23" s="130"/>
      <c r="K23" s="130"/>
    </row>
    <row r="24" spans="1:11" ht="17.100000000000001" customHeight="1" x14ac:dyDescent="0.25">
      <c r="A24" s="16"/>
      <c r="B24" s="154"/>
      <c r="C24" s="130"/>
      <c r="D24" s="130"/>
      <c r="E24" s="154"/>
      <c r="F24" s="130"/>
      <c r="G24" s="130"/>
      <c r="H24" s="130"/>
      <c r="I24" s="130"/>
      <c r="J24" s="130"/>
      <c r="K24" s="130"/>
    </row>
    <row r="25" spans="1:11" ht="17.100000000000001" customHeight="1" x14ac:dyDescent="0.25">
      <c r="A25" s="16"/>
      <c r="B25" s="154"/>
      <c r="C25" s="130"/>
      <c r="D25" s="130"/>
      <c r="E25" s="154"/>
      <c r="F25" s="130"/>
      <c r="G25" s="130"/>
      <c r="H25" s="130"/>
      <c r="I25" s="130"/>
      <c r="J25" s="130"/>
      <c r="K25" s="130"/>
    </row>
    <row r="26" spans="1:11" ht="17.100000000000001" customHeight="1" x14ac:dyDescent="0.25">
      <c r="A26" s="16"/>
      <c r="B26" s="154"/>
      <c r="C26" s="130"/>
      <c r="D26" s="130"/>
      <c r="E26" s="154"/>
      <c r="F26" s="130"/>
      <c r="G26" s="130"/>
      <c r="H26" s="130"/>
      <c r="I26" s="130"/>
      <c r="J26" s="130"/>
      <c r="K26" s="130"/>
    </row>
    <row r="27" spans="1:11" ht="93.75" customHeight="1" x14ac:dyDescent="0.25">
      <c r="A27" s="16"/>
      <c r="B27" s="154"/>
      <c r="C27" s="130"/>
      <c r="D27" s="130"/>
      <c r="E27" s="154"/>
      <c r="F27" s="130"/>
      <c r="G27" s="130"/>
      <c r="H27" s="130"/>
      <c r="I27" s="130"/>
      <c r="J27" s="130"/>
      <c r="K27" s="130"/>
    </row>
    <row r="28" spans="1:11" ht="14.45" customHeight="1" x14ac:dyDescent="0.25">
      <c r="A28" s="16"/>
      <c r="B28" s="133" t="s">
        <v>778</v>
      </c>
      <c r="C28" s="134"/>
      <c r="D28" s="135"/>
      <c r="E28" s="133" t="s">
        <v>779</v>
      </c>
      <c r="F28" s="134"/>
      <c r="G28" s="134"/>
      <c r="H28" s="134"/>
      <c r="I28" s="134"/>
      <c r="J28" s="134"/>
      <c r="K28" s="135"/>
    </row>
    <row r="29" spans="1:11" ht="14.45" customHeight="1" x14ac:dyDescent="0.25">
      <c r="A29" s="16"/>
      <c r="B29" s="154"/>
      <c r="C29" s="130"/>
      <c r="D29" s="155"/>
      <c r="E29" s="154"/>
      <c r="F29" s="130"/>
      <c r="G29" s="130"/>
      <c r="H29" s="130"/>
      <c r="I29" s="130"/>
      <c r="J29" s="130"/>
      <c r="K29" s="155"/>
    </row>
    <row r="30" spans="1:11" ht="14.45" customHeight="1" x14ac:dyDescent="0.25">
      <c r="A30" s="16"/>
      <c r="B30" s="154"/>
      <c r="C30" s="130"/>
      <c r="D30" s="155"/>
      <c r="E30" s="154"/>
      <c r="F30" s="130"/>
      <c r="G30" s="130"/>
      <c r="H30" s="130"/>
      <c r="I30" s="130"/>
      <c r="J30" s="130"/>
      <c r="K30" s="155"/>
    </row>
    <row r="31" spans="1:11" ht="14.45" customHeight="1" x14ac:dyDescent="0.25">
      <c r="A31" s="16"/>
      <c r="B31" s="154"/>
      <c r="C31" s="130"/>
      <c r="D31" s="155"/>
      <c r="E31" s="154"/>
      <c r="F31" s="130"/>
      <c r="G31" s="130"/>
      <c r="H31" s="130"/>
      <c r="I31" s="130"/>
      <c r="J31" s="130"/>
      <c r="K31" s="155"/>
    </row>
    <row r="32" spans="1:11" ht="14.45" customHeight="1" x14ac:dyDescent="0.25">
      <c r="A32" s="16"/>
      <c r="B32" s="154"/>
      <c r="C32" s="130"/>
      <c r="D32" s="155"/>
      <c r="E32" s="154"/>
      <c r="F32" s="130"/>
      <c r="G32" s="130"/>
      <c r="H32" s="130"/>
      <c r="I32" s="130"/>
      <c r="J32" s="130"/>
      <c r="K32" s="155"/>
    </row>
    <row r="33" spans="1:11" ht="14.45" customHeight="1" x14ac:dyDescent="0.25">
      <c r="A33" s="16"/>
      <c r="B33" s="154"/>
      <c r="C33" s="130"/>
      <c r="D33" s="155"/>
      <c r="E33" s="154"/>
      <c r="F33" s="130"/>
      <c r="G33" s="130"/>
      <c r="H33" s="130"/>
      <c r="I33" s="130"/>
      <c r="J33" s="130"/>
      <c r="K33" s="155"/>
    </row>
    <row r="34" spans="1:11" ht="14.45" customHeight="1" x14ac:dyDescent="0.25">
      <c r="A34" s="16"/>
      <c r="B34" s="154"/>
      <c r="C34" s="130"/>
      <c r="D34" s="155"/>
      <c r="E34" s="154"/>
      <c r="F34" s="130"/>
      <c r="G34" s="130"/>
      <c r="H34" s="130"/>
      <c r="I34" s="130"/>
      <c r="J34" s="130"/>
      <c r="K34" s="155"/>
    </row>
    <row r="35" spans="1:11" ht="14.45" customHeight="1" x14ac:dyDescent="0.25">
      <c r="A35" s="16"/>
      <c r="B35" s="154"/>
      <c r="C35" s="130"/>
      <c r="D35" s="155"/>
      <c r="E35" s="154"/>
      <c r="F35" s="130"/>
      <c r="G35" s="130"/>
      <c r="H35" s="130"/>
      <c r="I35" s="130"/>
      <c r="J35" s="130"/>
      <c r="K35" s="155"/>
    </row>
    <row r="36" spans="1:11" ht="17.100000000000001" customHeight="1" x14ac:dyDescent="0.25">
      <c r="A36" s="16"/>
      <c r="B36" s="154"/>
      <c r="C36" s="130"/>
      <c r="D36" s="155"/>
      <c r="E36" s="154"/>
      <c r="F36" s="130"/>
      <c r="G36" s="130"/>
      <c r="H36" s="130"/>
      <c r="I36" s="130"/>
      <c r="J36" s="130"/>
      <c r="K36" s="155"/>
    </row>
    <row r="37" spans="1:11" ht="17.100000000000001" customHeight="1" x14ac:dyDescent="0.25">
      <c r="A37" s="16"/>
      <c r="B37" s="154"/>
      <c r="C37" s="130"/>
      <c r="D37" s="155"/>
      <c r="E37" s="154"/>
      <c r="F37" s="130"/>
      <c r="G37" s="130"/>
      <c r="H37" s="130"/>
      <c r="I37" s="130"/>
      <c r="J37" s="130"/>
      <c r="K37" s="155"/>
    </row>
    <row r="38" spans="1:11" ht="17.100000000000001" customHeight="1" x14ac:dyDescent="0.25">
      <c r="A38" s="16"/>
      <c r="B38" s="154"/>
      <c r="C38" s="130"/>
      <c r="D38" s="155"/>
      <c r="E38" s="154"/>
      <c r="F38" s="130"/>
      <c r="G38" s="130"/>
      <c r="H38" s="130"/>
      <c r="I38" s="130"/>
      <c r="J38" s="130"/>
      <c r="K38" s="155"/>
    </row>
    <row r="39" spans="1:11" ht="17.100000000000001" customHeight="1" x14ac:dyDescent="0.25">
      <c r="A39" s="16"/>
      <c r="B39" s="154"/>
      <c r="C39" s="130"/>
      <c r="D39" s="155"/>
      <c r="E39" s="154"/>
      <c r="F39" s="130"/>
      <c r="G39" s="130"/>
      <c r="H39" s="130"/>
      <c r="I39" s="130"/>
      <c r="J39" s="130"/>
      <c r="K39" s="155"/>
    </row>
    <row r="40" spans="1:11" x14ac:dyDescent="0.25">
      <c r="A40" s="16"/>
      <c r="B40" s="154"/>
      <c r="C40" s="130"/>
      <c r="D40" s="155"/>
      <c r="E40" s="154"/>
      <c r="F40" s="130"/>
      <c r="G40" s="130"/>
      <c r="H40" s="130"/>
      <c r="I40" s="130"/>
      <c r="J40" s="130"/>
      <c r="K40" s="155"/>
    </row>
    <row r="41" spans="1:11" ht="142.5" customHeight="1" x14ac:dyDescent="0.25">
      <c r="A41" s="16"/>
      <c r="B41" s="136"/>
      <c r="C41" s="137"/>
      <c r="D41" s="138"/>
      <c r="E41" s="136"/>
      <c r="F41" s="137"/>
      <c r="G41" s="137"/>
      <c r="H41" s="137"/>
      <c r="I41" s="137"/>
      <c r="J41" s="137"/>
      <c r="K41" s="138"/>
    </row>
    <row r="42" spans="1:11" ht="14.45" customHeight="1" x14ac:dyDescent="0.25">
      <c r="A42" s="16"/>
      <c r="B42" s="133" t="s">
        <v>780</v>
      </c>
      <c r="C42" s="134"/>
      <c r="D42" s="135"/>
      <c r="E42" s="259" t="s">
        <v>781</v>
      </c>
      <c r="F42" s="260"/>
      <c r="G42" s="260"/>
      <c r="H42" s="260"/>
      <c r="I42" s="260"/>
      <c r="J42" s="260"/>
      <c r="K42" s="261"/>
    </row>
    <row r="43" spans="1:11" ht="17.100000000000001" customHeight="1" x14ac:dyDescent="0.25">
      <c r="A43" s="16"/>
      <c r="B43" s="154"/>
      <c r="C43" s="130"/>
      <c r="D43" s="155"/>
      <c r="E43" s="262"/>
      <c r="F43" s="263"/>
      <c r="G43" s="263"/>
      <c r="H43" s="263"/>
      <c r="I43" s="263"/>
      <c r="J43" s="263"/>
      <c r="K43" s="264"/>
    </row>
    <row r="44" spans="1:11" ht="17.100000000000001" customHeight="1" x14ac:dyDescent="0.25">
      <c r="A44" s="16"/>
      <c r="B44" s="154"/>
      <c r="C44" s="130"/>
      <c r="D44" s="155"/>
      <c r="E44" s="262"/>
      <c r="F44" s="263"/>
      <c r="G44" s="263"/>
      <c r="H44" s="263"/>
      <c r="I44" s="263"/>
      <c r="J44" s="263"/>
      <c r="K44" s="264"/>
    </row>
    <row r="45" spans="1:11" ht="97.5" customHeight="1" x14ac:dyDescent="0.25">
      <c r="A45" s="16"/>
      <c r="B45" s="136"/>
      <c r="C45" s="137"/>
      <c r="D45" s="138"/>
      <c r="E45" s="265"/>
      <c r="F45" s="266"/>
      <c r="G45" s="266"/>
      <c r="H45" s="266"/>
      <c r="I45" s="266"/>
      <c r="J45" s="266"/>
      <c r="K45" s="267"/>
    </row>
    <row r="46" spans="1:11" ht="14.45" customHeight="1" x14ac:dyDescent="0.25">
      <c r="A46" s="16"/>
      <c r="B46" s="133" t="s">
        <v>782</v>
      </c>
      <c r="C46" s="134"/>
      <c r="D46" s="135"/>
      <c r="E46" s="259" t="s">
        <v>783</v>
      </c>
      <c r="F46" s="260"/>
      <c r="G46" s="260"/>
      <c r="H46" s="260"/>
      <c r="I46" s="260"/>
      <c r="J46" s="260"/>
      <c r="K46" s="261"/>
    </row>
    <row r="47" spans="1:11" ht="17.100000000000001" customHeight="1" x14ac:dyDescent="0.25">
      <c r="A47" s="16"/>
      <c r="B47" s="154"/>
      <c r="C47" s="130"/>
      <c r="D47" s="155"/>
      <c r="E47" s="262"/>
      <c r="F47" s="263"/>
      <c r="G47" s="263"/>
      <c r="H47" s="263"/>
      <c r="I47" s="263"/>
      <c r="J47" s="263"/>
      <c r="K47" s="264"/>
    </row>
    <row r="48" spans="1:11" ht="17.100000000000001" customHeight="1" x14ac:dyDescent="0.25">
      <c r="A48" s="16"/>
      <c r="B48" s="154"/>
      <c r="C48" s="130"/>
      <c r="D48" s="155"/>
      <c r="E48" s="262"/>
      <c r="F48" s="263"/>
      <c r="G48" s="263"/>
      <c r="H48" s="263"/>
      <c r="I48" s="263"/>
      <c r="J48" s="263"/>
      <c r="K48" s="264"/>
    </row>
    <row r="49" spans="1:14" ht="160.5" customHeight="1" x14ac:dyDescent="0.25">
      <c r="A49" s="16"/>
      <c r="B49" s="136"/>
      <c r="C49" s="137"/>
      <c r="D49" s="138"/>
      <c r="E49" s="265"/>
      <c r="F49" s="266"/>
      <c r="G49" s="266"/>
      <c r="H49" s="266"/>
      <c r="I49" s="266"/>
      <c r="J49" s="266"/>
      <c r="K49" s="267"/>
    </row>
    <row r="50" spans="1:14" ht="14.45" customHeight="1" x14ac:dyDescent="0.25">
      <c r="A50" s="16"/>
      <c r="B50" s="133" t="s">
        <v>784</v>
      </c>
      <c r="C50" s="134"/>
      <c r="D50" s="135"/>
      <c r="E50" s="133" t="s">
        <v>785</v>
      </c>
      <c r="F50" s="134"/>
      <c r="G50" s="134"/>
      <c r="H50" s="134"/>
      <c r="I50" s="134"/>
      <c r="J50" s="134"/>
      <c r="K50" s="135"/>
    </row>
    <row r="51" spans="1:14" ht="17.100000000000001" customHeight="1" x14ac:dyDescent="0.25">
      <c r="A51" s="16"/>
      <c r="B51" s="154"/>
      <c r="C51" s="130"/>
      <c r="D51" s="155"/>
      <c r="E51" s="154"/>
      <c r="F51" s="130"/>
      <c r="G51" s="130"/>
      <c r="H51" s="130"/>
      <c r="I51" s="130"/>
      <c r="J51" s="130"/>
      <c r="K51" s="155"/>
    </row>
    <row r="52" spans="1:14" ht="17.100000000000001" customHeight="1" x14ac:dyDescent="0.25">
      <c r="A52" s="16"/>
      <c r="B52" s="154"/>
      <c r="C52" s="130"/>
      <c r="D52" s="155"/>
      <c r="E52" s="154"/>
      <c r="F52" s="130"/>
      <c r="G52" s="130"/>
      <c r="H52" s="130"/>
      <c r="I52" s="130"/>
      <c r="J52" s="130"/>
      <c r="K52" s="155"/>
    </row>
    <row r="53" spans="1:14" ht="17.100000000000001" customHeight="1" x14ac:dyDescent="0.25">
      <c r="A53" s="16"/>
      <c r="B53" s="136"/>
      <c r="C53" s="137"/>
      <c r="D53" s="138"/>
      <c r="E53" s="136"/>
      <c r="F53" s="137"/>
      <c r="G53" s="137"/>
      <c r="H53" s="137"/>
      <c r="I53" s="137"/>
      <c r="J53" s="137"/>
      <c r="K53" s="138"/>
    </row>
    <row r="54" spans="1:14" ht="17.100000000000001" customHeight="1" x14ac:dyDescent="0.25"/>
    <row r="55" spans="1:14" ht="17.100000000000001" customHeight="1" x14ac:dyDescent="0.25"/>
    <row r="57" spans="1:14" x14ac:dyDescent="0.25">
      <c r="N57" s="95"/>
    </row>
    <row r="59" spans="1:14" ht="15.6" customHeight="1" x14ac:dyDescent="0.25"/>
  </sheetData>
  <sheetProtection sheet="1" objects="1" scenarios="1" formatColumns="0" formatRows="0"/>
  <mergeCells count="22">
    <mergeCell ref="E50:K53"/>
    <mergeCell ref="B50:D53"/>
    <mergeCell ref="B46:D49"/>
    <mergeCell ref="E6:K7"/>
    <mergeCell ref="B8:D8"/>
    <mergeCell ref="B42:D45"/>
    <mergeCell ref="B19:D21"/>
    <mergeCell ref="E28:K41"/>
    <mergeCell ref="E46:K49"/>
    <mergeCell ref="E8:K8"/>
    <mergeCell ref="E42:K45"/>
    <mergeCell ref="B28:D41"/>
    <mergeCell ref="E9:K12"/>
    <mergeCell ref="E22:K27"/>
    <mergeCell ref="E13:K18"/>
    <mergeCell ref="B2:K2"/>
    <mergeCell ref="E19:K21"/>
    <mergeCell ref="B13:D18"/>
    <mergeCell ref="B6:D7"/>
    <mergeCell ref="B22:D27"/>
    <mergeCell ref="B9:D12"/>
    <mergeCell ref="B4:K5"/>
  </mergeCells>
  <dataValidations count="1">
    <dataValidation type="list" allowBlank="1" showInputMessage="1" showErrorMessage="1" prompt="Select Yes or No" sqref="E19:K21 E6:K7" xr:uid="{41105974-48AA-47B0-8356-8A7549776DED}">
      <formula1>"Yes, No"</formula1>
    </dataValidation>
  </dataValidations>
  <hyperlinks>
    <hyperlink ref="E42" r:id="rId1" display="https://meastt.gov.tt/mea-focal-areas/biodiversity/bioreach_project/_x000a_" xr:uid="{CF924A7D-45AF-4DDC-A90B-8714EBE00A4B}"/>
    <hyperlink ref="E46" r:id="rId2" display="https://drive.google.com/file/d/1k4bVE7ecpuAvjxxDWRkngtkSvl_ENLIl/view" xr:uid="{BA16DA21-7EC0-43A8-B75E-11F722A6889D}"/>
  </hyperlinks>
  <pageMargins left="0.25" right="0.25" top="0.75" bottom="0.75" header="0.3" footer="0.3"/>
  <pageSetup paperSize="5" orientation="portrait" r:id="rId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3">
    <tabColor theme="3" tint="0.499984740745262"/>
  </sheetPr>
  <dimension ref="A1:M52"/>
  <sheetViews>
    <sheetView showGridLines="0" view="pageBreakPreview" zoomScaleNormal="100" zoomScaleSheetLayoutView="100" workbookViewId="0">
      <selection activeCell="P9" sqref="A1:XFD1048576"/>
    </sheetView>
  </sheetViews>
  <sheetFormatPr defaultColWidth="8.85546875" defaultRowHeight="15" x14ac:dyDescent="0.25"/>
  <cols>
    <col min="1" max="1" width="1.42578125" customWidth="1"/>
  </cols>
  <sheetData>
    <row r="1" spans="1:13" x14ac:dyDescent="0.25">
      <c r="A1" s="16"/>
      <c r="B1" s="16"/>
      <c r="C1" s="16"/>
      <c r="D1" s="16"/>
      <c r="E1" s="16"/>
      <c r="F1" s="16"/>
      <c r="G1" s="16"/>
      <c r="H1" s="16"/>
      <c r="I1" s="16"/>
      <c r="J1" s="16"/>
      <c r="K1" s="16"/>
    </row>
    <row r="2" spans="1:13" ht="19.5" customHeight="1" x14ac:dyDescent="0.3">
      <c r="A2" s="16"/>
      <c r="B2" s="223" t="s">
        <v>786</v>
      </c>
      <c r="C2" s="130"/>
      <c r="D2" s="130"/>
      <c r="E2" s="130"/>
      <c r="F2" s="130"/>
      <c r="G2" s="130"/>
      <c r="H2" s="130"/>
      <c r="I2" s="130"/>
      <c r="J2" s="130"/>
      <c r="K2" s="130"/>
      <c r="M2" s="92"/>
    </row>
    <row r="3" spans="1:13" x14ac:dyDescent="0.25">
      <c r="A3" s="16"/>
      <c r="B3" s="16"/>
      <c r="C3" s="16"/>
      <c r="D3" s="16"/>
      <c r="E3" s="16"/>
      <c r="F3" s="16"/>
      <c r="G3" s="16"/>
      <c r="H3" s="16"/>
      <c r="I3" s="16"/>
      <c r="J3" s="16"/>
      <c r="K3" s="16"/>
    </row>
    <row r="4" spans="1:13" ht="14.45" customHeight="1" x14ac:dyDescent="0.3">
      <c r="A4" s="16"/>
      <c r="B4" s="269" t="s">
        <v>787</v>
      </c>
      <c r="C4" s="134"/>
      <c r="D4" s="134"/>
      <c r="E4" s="134"/>
      <c r="F4" s="134"/>
      <c r="G4" s="134"/>
      <c r="H4" s="134"/>
      <c r="I4" s="134"/>
      <c r="J4" s="134"/>
      <c r="K4" s="135"/>
      <c r="M4" s="40"/>
    </row>
    <row r="5" spans="1:13" ht="17.100000000000001" customHeight="1" x14ac:dyDescent="0.3">
      <c r="A5" s="16"/>
      <c r="B5" s="136"/>
      <c r="C5" s="137"/>
      <c r="D5" s="137"/>
      <c r="E5" s="137"/>
      <c r="F5" s="137"/>
      <c r="G5" s="137"/>
      <c r="H5" s="137"/>
      <c r="I5" s="137"/>
      <c r="J5" s="137"/>
      <c r="K5" s="138"/>
      <c r="M5" s="41"/>
    </row>
    <row r="6" spans="1:13" ht="14.45" customHeight="1" x14ac:dyDescent="0.3">
      <c r="A6" s="16"/>
      <c r="B6" s="133" t="s">
        <v>788</v>
      </c>
      <c r="C6" s="134"/>
      <c r="D6" s="134"/>
      <c r="E6" s="134"/>
      <c r="F6" s="134"/>
      <c r="G6" s="134"/>
      <c r="H6" s="134"/>
      <c r="I6" s="134"/>
      <c r="J6" s="134"/>
      <c r="K6" s="135"/>
      <c r="M6" s="41"/>
    </row>
    <row r="7" spans="1:13" ht="17.100000000000001" customHeight="1" x14ac:dyDescent="0.3">
      <c r="A7" s="16"/>
      <c r="B7" s="154"/>
      <c r="C7" s="130"/>
      <c r="D7" s="130"/>
      <c r="E7" s="130"/>
      <c r="F7" s="130"/>
      <c r="G7" s="130"/>
      <c r="H7" s="130"/>
      <c r="I7" s="130"/>
      <c r="J7" s="130"/>
      <c r="K7" s="155"/>
      <c r="M7" s="41"/>
    </row>
    <row r="8" spans="1:13" ht="17.100000000000001" customHeight="1" x14ac:dyDescent="0.3">
      <c r="A8" s="16"/>
      <c r="B8" s="154"/>
      <c r="C8" s="130"/>
      <c r="D8" s="130"/>
      <c r="E8" s="130"/>
      <c r="F8" s="130"/>
      <c r="G8" s="130"/>
      <c r="H8" s="130"/>
      <c r="I8" s="130"/>
      <c r="J8" s="130"/>
      <c r="K8" s="155"/>
      <c r="M8" s="41"/>
    </row>
    <row r="9" spans="1:13" ht="17.100000000000001" customHeight="1" x14ac:dyDescent="0.3">
      <c r="A9" s="16"/>
      <c r="B9" s="154"/>
      <c r="C9" s="130"/>
      <c r="D9" s="130"/>
      <c r="E9" s="130"/>
      <c r="F9" s="130"/>
      <c r="G9" s="130"/>
      <c r="H9" s="130"/>
      <c r="I9" s="130"/>
      <c r="J9" s="130"/>
      <c r="K9" s="155"/>
      <c r="M9" s="41"/>
    </row>
    <row r="10" spans="1:13" ht="17.100000000000001" customHeight="1" x14ac:dyDescent="0.3">
      <c r="A10" s="16"/>
      <c r="B10" s="154"/>
      <c r="C10" s="130"/>
      <c r="D10" s="130"/>
      <c r="E10" s="130"/>
      <c r="F10" s="130"/>
      <c r="G10" s="130"/>
      <c r="H10" s="130"/>
      <c r="I10" s="130"/>
      <c r="J10" s="130"/>
      <c r="K10" s="155"/>
      <c r="M10" s="41"/>
    </row>
    <row r="11" spans="1:13" ht="17.100000000000001" customHeight="1" x14ac:dyDescent="0.3">
      <c r="A11" s="16"/>
      <c r="B11" s="154"/>
      <c r="C11" s="130"/>
      <c r="D11" s="130"/>
      <c r="E11" s="130"/>
      <c r="F11" s="130"/>
      <c r="G11" s="130"/>
      <c r="H11" s="130"/>
      <c r="I11" s="130"/>
      <c r="J11" s="130"/>
      <c r="K11" s="155"/>
      <c r="M11" s="41"/>
    </row>
    <row r="12" spans="1:13" ht="17.100000000000001" customHeight="1" x14ac:dyDescent="0.3">
      <c r="A12" s="16"/>
      <c r="B12" s="154"/>
      <c r="C12" s="130"/>
      <c r="D12" s="130"/>
      <c r="E12" s="130"/>
      <c r="F12" s="130"/>
      <c r="G12" s="130"/>
      <c r="H12" s="130"/>
      <c r="I12" s="130"/>
      <c r="J12" s="130"/>
      <c r="K12" s="155"/>
      <c r="M12" s="41"/>
    </row>
    <row r="13" spans="1:13" ht="17.100000000000001" customHeight="1" x14ac:dyDescent="0.3">
      <c r="A13" s="16"/>
      <c r="B13" s="154"/>
      <c r="C13" s="130"/>
      <c r="D13" s="130"/>
      <c r="E13" s="130"/>
      <c r="F13" s="130"/>
      <c r="G13" s="130"/>
      <c r="H13" s="130"/>
      <c r="I13" s="130"/>
      <c r="J13" s="130"/>
      <c r="K13" s="155"/>
      <c r="M13" s="41"/>
    </row>
    <row r="14" spans="1:13" ht="17.100000000000001" customHeight="1" x14ac:dyDescent="0.3">
      <c r="A14" s="16"/>
      <c r="B14" s="154"/>
      <c r="C14" s="130"/>
      <c r="D14" s="130"/>
      <c r="E14" s="130"/>
      <c r="F14" s="130"/>
      <c r="G14" s="130"/>
      <c r="H14" s="130"/>
      <c r="I14" s="130"/>
      <c r="J14" s="130"/>
      <c r="K14" s="155"/>
      <c r="M14" s="114"/>
    </row>
    <row r="15" spans="1:13" ht="17.100000000000001" customHeight="1" x14ac:dyDescent="0.3">
      <c r="A15" s="16"/>
      <c r="B15" s="154"/>
      <c r="C15" s="130"/>
      <c r="D15" s="130"/>
      <c r="E15" s="130"/>
      <c r="F15" s="130"/>
      <c r="G15" s="130"/>
      <c r="H15" s="130"/>
      <c r="I15" s="130"/>
      <c r="J15" s="130"/>
      <c r="K15" s="155"/>
      <c r="M15" s="41"/>
    </row>
    <row r="16" spans="1:13" ht="17.100000000000001" customHeight="1" x14ac:dyDescent="0.3">
      <c r="A16" s="16"/>
      <c r="B16" s="154"/>
      <c r="C16" s="130"/>
      <c r="D16" s="130"/>
      <c r="E16" s="130"/>
      <c r="F16" s="130"/>
      <c r="G16" s="130"/>
      <c r="H16" s="130"/>
      <c r="I16" s="130"/>
      <c r="J16" s="130"/>
      <c r="K16" s="155"/>
      <c r="M16" s="41"/>
    </row>
    <row r="17" spans="1:13" ht="17.100000000000001" customHeight="1" x14ac:dyDescent="0.25">
      <c r="A17" s="16"/>
      <c r="B17" s="154"/>
      <c r="C17" s="130"/>
      <c r="D17" s="130"/>
      <c r="E17" s="130"/>
      <c r="F17" s="130"/>
      <c r="G17" s="130"/>
      <c r="H17" s="130"/>
      <c r="I17" s="130"/>
      <c r="J17" s="130"/>
      <c r="K17" s="155"/>
      <c r="M17" s="115"/>
    </row>
    <row r="18" spans="1:13" ht="17.100000000000001" customHeight="1" x14ac:dyDescent="0.3">
      <c r="A18" s="16"/>
      <c r="B18" s="154"/>
      <c r="C18" s="130"/>
      <c r="D18" s="130"/>
      <c r="E18" s="130"/>
      <c r="F18" s="130"/>
      <c r="G18" s="130"/>
      <c r="H18" s="130"/>
      <c r="I18" s="130"/>
      <c r="J18" s="130"/>
      <c r="K18" s="155"/>
      <c r="M18" s="41"/>
    </row>
    <row r="19" spans="1:13" ht="17.100000000000001" customHeight="1" x14ac:dyDescent="0.3">
      <c r="A19" s="16"/>
      <c r="B19" s="154"/>
      <c r="C19" s="130"/>
      <c r="D19" s="130"/>
      <c r="E19" s="130"/>
      <c r="F19" s="130"/>
      <c r="G19" s="130"/>
      <c r="H19" s="130"/>
      <c r="I19" s="130"/>
      <c r="J19" s="130"/>
      <c r="K19" s="155"/>
      <c r="M19" s="41"/>
    </row>
    <row r="20" spans="1:13" ht="17.100000000000001" customHeight="1" x14ac:dyDescent="0.3">
      <c r="A20" s="16"/>
      <c r="B20" s="154"/>
      <c r="C20" s="130"/>
      <c r="D20" s="130"/>
      <c r="E20" s="130"/>
      <c r="F20" s="130"/>
      <c r="G20" s="130"/>
      <c r="H20" s="130"/>
      <c r="I20" s="130"/>
      <c r="J20" s="130"/>
      <c r="K20" s="155"/>
      <c r="M20" s="41"/>
    </row>
    <row r="21" spans="1:13" ht="17.100000000000001" customHeight="1" x14ac:dyDescent="0.3">
      <c r="A21" s="16"/>
      <c r="B21" s="154"/>
      <c r="C21" s="130"/>
      <c r="D21" s="130"/>
      <c r="E21" s="130"/>
      <c r="F21" s="130"/>
      <c r="G21" s="130"/>
      <c r="H21" s="130"/>
      <c r="I21" s="130"/>
      <c r="J21" s="130"/>
      <c r="K21" s="155"/>
      <c r="M21" s="114"/>
    </row>
    <row r="22" spans="1:13" x14ac:dyDescent="0.25">
      <c r="A22" s="16"/>
      <c r="B22" s="154"/>
      <c r="C22" s="130"/>
      <c r="D22" s="130"/>
      <c r="E22" s="130"/>
      <c r="F22" s="130"/>
      <c r="G22" s="130"/>
      <c r="H22" s="130"/>
      <c r="I22" s="130"/>
      <c r="J22" s="130"/>
      <c r="K22" s="155"/>
    </row>
    <row r="23" spans="1:13" x14ac:dyDescent="0.25">
      <c r="A23" s="16"/>
      <c r="B23" s="154"/>
      <c r="C23" s="130"/>
      <c r="D23" s="130"/>
      <c r="E23" s="130"/>
      <c r="F23" s="130"/>
      <c r="G23" s="130"/>
      <c r="H23" s="130"/>
      <c r="I23" s="130"/>
      <c r="J23" s="130"/>
      <c r="K23" s="155"/>
    </row>
    <row r="24" spans="1:13" x14ac:dyDescent="0.25">
      <c r="A24" s="16"/>
      <c r="B24" s="154"/>
      <c r="C24" s="130"/>
      <c r="D24" s="130"/>
      <c r="E24" s="130"/>
      <c r="F24" s="130"/>
      <c r="G24" s="130"/>
      <c r="H24" s="130"/>
      <c r="I24" s="130"/>
      <c r="J24" s="130"/>
      <c r="K24" s="155"/>
    </row>
    <row r="25" spans="1:13" x14ac:dyDescent="0.25">
      <c r="A25" s="16"/>
      <c r="B25" s="154"/>
      <c r="C25" s="130"/>
      <c r="D25" s="130"/>
      <c r="E25" s="130"/>
      <c r="F25" s="130"/>
      <c r="G25" s="130"/>
      <c r="H25" s="130"/>
      <c r="I25" s="130"/>
      <c r="J25" s="130"/>
      <c r="K25" s="155"/>
    </row>
    <row r="26" spans="1:13" x14ac:dyDescent="0.25">
      <c r="A26" s="16"/>
      <c r="B26" s="154"/>
      <c r="C26" s="130"/>
      <c r="D26" s="130"/>
      <c r="E26" s="130"/>
      <c r="F26" s="130"/>
      <c r="G26" s="130"/>
      <c r="H26" s="130"/>
      <c r="I26" s="130"/>
      <c r="J26" s="130"/>
      <c r="K26" s="155"/>
    </row>
    <row r="27" spans="1:13" x14ac:dyDescent="0.25">
      <c r="A27" s="16"/>
      <c r="B27" s="154"/>
      <c r="C27" s="130"/>
      <c r="D27" s="130"/>
      <c r="E27" s="130"/>
      <c r="F27" s="130"/>
      <c r="G27" s="130"/>
      <c r="H27" s="130"/>
      <c r="I27" s="130"/>
      <c r="J27" s="130"/>
      <c r="K27" s="155"/>
    </row>
    <row r="28" spans="1:13" x14ac:dyDescent="0.25">
      <c r="A28" s="16"/>
      <c r="B28" s="154"/>
      <c r="C28" s="130"/>
      <c r="D28" s="130"/>
      <c r="E28" s="130"/>
      <c r="F28" s="130"/>
      <c r="G28" s="130"/>
      <c r="H28" s="130"/>
      <c r="I28" s="130"/>
      <c r="J28" s="130"/>
      <c r="K28" s="155"/>
    </row>
    <row r="29" spans="1:13" x14ac:dyDescent="0.25">
      <c r="A29" s="16"/>
      <c r="B29" s="154"/>
      <c r="C29" s="130"/>
      <c r="D29" s="130"/>
      <c r="E29" s="130"/>
      <c r="F29" s="130"/>
      <c r="G29" s="130"/>
      <c r="H29" s="130"/>
      <c r="I29" s="130"/>
      <c r="J29" s="130"/>
      <c r="K29" s="155"/>
    </row>
    <row r="30" spans="1:13" x14ac:dyDescent="0.25">
      <c r="A30" s="16"/>
      <c r="B30" s="154"/>
      <c r="C30" s="130"/>
      <c r="D30" s="130"/>
      <c r="E30" s="130"/>
      <c r="F30" s="130"/>
      <c r="G30" s="130"/>
      <c r="H30" s="130"/>
      <c r="I30" s="130"/>
      <c r="J30" s="130"/>
      <c r="K30" s="155"/>
    </row>
    <row r="31" spans="1:13" x14ac:dyDescent="0.25">
      <c r="A31" s="16"/>
      <c r="B31" s="154"/>
      <c r="C31" s="130"/>
      <c r="D31" s="130"/>
      <c r="E31" s="130"/>
      <c r="F31" s="130"/>
      <c r="G31" s="130"/>
      <c r="H31" s="130"/>
      <c r="I31" s="130"/>
      <c r="J31" s="130"/>
      <c r="K31" s="155"/>
    </row>
    <row r="32" spans="1:13" x14ac:dyDescent="0.25">
      <c r="A32" s="16"/>
      <c r="B32" s="154"/>
      <c r="C32" s="130"/>
      <c r="D32" s="130"/>
      <c r="E32" s="130"/>
      <c r="F32" s="130"/>
      <c r="G32" s="130"/>
      <c r="H32" s="130"/>
      <c r="I32" s="130"/>
      <c r="J32" s="130"/>
      <c r="K32" s="155"/>
    </row>
    <row r="33" spans="1:11" x14ac:dyDescent="0.25">
      <c r="A33" s="16"/>
      <c r="B33" s="154"/>
      <c r="C33" s="130"/>
      <c r="D33" s="130"/>
      <c r="E33" s="130"/>
      <c r="F33" s="130"/>
      <c r="G33" s="130"/>
      <c r="H33" s="130"/>
      <c r="I33" s="130"/>
      <c r="J33" s="130"/>
      <c r="K33" s="155"/>
    </row>
    <row r="34" spans="1:11" x14ac:dyDescent="0.25">
      <c r="A34" s="16"/>
      <c r="B34" s="136"/>
      <c r="C34" s="137"/>
      <c r="D34" s="137"/>
      <c r="E34" s="137"/>
      <c r="F34" s="137"/>
      <c r="G34" s="137"/>
      <c r="H34" s="137"/>
      <c r="I34" s="137"/>
      <c r="J34" s="137"/>
      <c r="K34" s="138"/>
    </row>
    <row r="35" spans="1:11" x14ac:dyDescent="0.25">
      <c r="A35" s="16"/>
      <c r="B35" s="16"/>
      <c r="C35" s="16"/>
      <c r="D35" s="16"/>
      <c r="E35" s="16"/>
      <c r="F35" s="16"/>
      <c r="G35" s="16"/>
      <c r="H35" s="16"/>
      <c r="I35" s="16"/>
      <c r="J35" s="16"/>
      <c r="K35" s="16"/>
    </row>
    <row r="36" spans="1:11" x14ac:dyDescent="0.25">
      <c r="A36" s="16"/>
      <c r="B36" s="16"/>
      <c r="C36" s="16"/>
      <c r="D36" s="16"/>
      <c r="E36" s="16"/>
      <c r="F36" s="16"/>
      <c r="G36" s="16"/>
      <c r="H36" s="16"/>
      <c r="I36" s="16"/>
      <c r="J36" s="16"/>
      <c r="K36" s="16"/>
    </row>
    <row r="37" spans="1:11" x14ac:dyDescent="0.25">
      <c r="A37" s="16"/>
      <c r="B37" s="16"/>
      <c r="C37" s="16"/>
      <c r="D37" s="16"/>
      <c r="E37" s="16"/>
      <c r="F37" s="16"/>
      <c r="G37" s="16"/>
      <c r="H37" s="16"/>
      <c r="I37" s="16"/>
      <c r="J37" s="16"/>
      <c r="K37" s="16"/>
    </row>
    <row r="38" spans="1:11" x14ac:dyDescent="0.25">
      <c r="A38" s="16"/>
      <c r="B38" s="16"/>
      <c r="C38" s="16"/>
      <c r="D38" s="16"/>
      <c r="E38" s="16"/>
      <c r="F38" s="16"/>
      <c r="G38" s="16"/>
      <c r="H38" s="16"/>
      <c r="I38" s="16"/>
      <c r="J38" s="16"/>
      <c r="K38" s="16"/>
    </row>
    <row r="39" spans="1:11" x14ac:dyDescent="0.25">
      <c r="A39" s="16"/>
      <c r="B39" s="16"/>
      <c r="C39" s="16"/>
      <c r="D39" s="16"/>
      <c r="E39" s="16"/>
      <c r="F39" s="16"/>
      <c r="G39" s="16"/>
      <c r="H39" s="16"/>
      <c r="I39" s="16"/>
      <c r="J39" s="16"/>
      <c r="K39" s="16"/>
    </row>
    <row r="40" spans="1:11" x14ac:dyDescent="0.25">
      <c r="A40" s="16"/>
      <c r="B40" s="16"/>
      <c r="C40" s="16"/>
      <c r="D40" s="16"/>
      <c r="E40" s="16"/>
      <c r="F40" s="16"/>
      <c r="G40" s="16"/>
      <c r="H40" s="16"/>
      <c r="I40" s="16"/>
      <c r="J40" s="16"/>
      <c r="K40" s="16"/>
    </row>
    <row r="41" spans="1:11" x14ac:dyDescent="0.25">
      <c r="A41" s="16"/>
      <c r="B41" s="16"/>
      <c r="C41" s="16"/>
      <c r="D41" s="16"/>
      <c r="E41" s="16"/>
      <c r="F41" s="16"/>
      <c r="G41" s="16"/>
      <c r="H41" s="16"/>
      <c r="I41" s="16"/>
      <c r="J41" s="16"/>
      <c r="K41" s="16"/>
    </row>
    <row r="42" spans="1:11" x14ac:dyDescent="0.25">
      <c r="A42" s="16"/>
      <c r="B42" s="16"/>
      <c r="C42" s="16"/>
      <c r="D42" s="16"/>
      <c r="E42" s="16"/>
      <c r="F42" s="16"/>
      <c r="G42" s="16"/>
      <c r="H42" s="16"/>
      <c r="I42" s="16"/>
      <c r="J42" s="16"/>
      <c r="K42" s="16"/>
    </row>
    <row r="43" spans="1:11" x14ac:dyDescent="0.25">
      <c r="A43" s="16"/>
      <c r="B43" s="16"/>
      <c r="C43" s="16"/>
      <c r="D43" s="16"/>
      <c r="E43" s="16"/>
      <c r="F43" s="16"/>
      <c r="G43" s="16"/>
      <c r="H43" s="16"/>
      <c r="I43" s="16"/>
      <c r="J43" s="16"/>
      <c r="K43" s="16"/>
    </row>
    <row r="44" spans="1:11" x14ac:dyDescent="0.25">
      <c r="A44" s="16"/>
      <c r="B44" s="16"/>
      <c r="C44" s="16"/>
      <c r="D44" s="16"/>
      <c r="E44" s="16"/>
      <c r="F44" s="16"/>
      <c r="G44" s="16"/>
      <c r="H44" s="16"/>
      <c r="I44" s="16"/>
      <c r="J44" s="16"/>
      <c r="K44" s="16"/>
    </row>
    <row r="45" spans="1:11" x14ac:dyDescent="0.25">
      <c r="A45" s="16"/>
      <c r="B45" s="16"/>
      <c r="C45" s="16"/>
      <c r="D45" s="16"/>
      <c r="E45" s="16"/>
      <c r="F45" s="16"/>
      <c r="G45" s="16"/>
      <c r="H45" s="16"/>
      <c r="I45" s="16"/>
      <c r="J45" s="16"/>
      <c r="K45" s="16"/>
    </row>
    <row r="46" spans="1:11" x14ac:dyDescent="0.25">
      <c r="A46" s="16"/>
      <c r="B46" s="16"/>
      <c r="C46" s="16"/>
      <c r="D46" s="16"/>
      <c r="E46" s="16"/>
      <c r="F46" s="16"/>
      <c r="G46" s="16"/>
      <c r="H46" s="16"/>
      <c r="I46" s="16"/>
      <c r="J46" s="16"/>
      <c r="K46" s="16"/>
    </row>
    <row r="47" spans="1:11" x14ac:dyDescent="0.25">
      <c r="A47" s="16"/>
      <c r="B47" s="16"/>
      <c r="C47" s="16"/>
      <c r="D47" s="16"/>
      <c r="E47" s="16"/>
      <c r="F47" s="16"/>
      <c r="G47" s="16"/>
      <c r="H47" s="16"/>
      <c r="I47" s="16"/>
      <c r="J47" s="16"/>
      <c r="K47" s="16"/>
    </row>
    <row r="48" spans="1:11" x14ac:dyDescent="0.25">
      <c r="A48" s="16"/>
      <c r="B48" s="16"/>
      <c r="C48" s="16"/>
      <c r="D48" s="16"/>
      <c r="E48" s="16"/>
      <c r="F48" s="16"/>
      <c r="G48" s="16"/>
      <c r="H48" s="16"/>
      <c r="I48" s="16"/>
      <c r="J48" s="16"/>
      <c r="K48" s="16"/>
    </row>
    <row r="49" spans="1:13" x14ac:dyDescent="0.25">
      <c r="A49" s="16"/>
      <c r="B49" s="16"/>
      <c r="C49" s="16"/>
      <c r="D49" s="16"/>
      <c r="E49" s="16"/>
      <c r="F49" s="16"/>
      <c r="G49" s="16"/>
      <c r="H49" s="16"/>
      <c r="I49" s="16"/>
      <c r="J49" s="16"/>
      <c r="K49" s="16"/>
    </row>
    <row r="50" spans="1:13" x14ac:dyDescent="0.25">
      <c r="A50" s="16"/>
      <c r="B50" s="16"/>
      <c r="C50" s="16"/>
      <c r="D50" s="16"/>
      <c r="E50" s="16"/>
      <c r="F50" s="16"/>
      <c r="G50" s="16"/>
      <c r="H50" s="16"/>
      <c r="I50" s="16"/>
      <c r="J50" s="16"/>
      <c r="K50" s="16"/>
    </row>
    <row r="51" spans="1:13" ht="15.6" customHeight="1" x14ac:dyDescent="0.25">
      <c r="A51" s="16"/>
      <c r="B51" s="16"/>
      <c r="C51" s="16"/>
      <c r="D51" s="16"/>
      <c r="E51" s="16"/>
      <c r="F51" s="16"/>
      <c r="G51" s="16"/>
      <c r="H51" s="16"/>
      <c r="I51" s="16"/>
      <c r="J51" s="16"/>
      <c r="K51" s="16"/>
      <c r="M51" s="96"/>
    </row>
    <row r="52" spans="1:13" x14ac:dyDescent="0.25">
      <c r="A52" s="16"/>
      <c r="B52" s="16"/>
      <c r="C52" s="16"/>
      <c r="D52" s="16"/>
      <c r="E52" s="16"/>
      <c r="F52" s="16"/>
      <c r="G52" s="16"/>
      <c r="H52" s="16"/>
      <c r="I52" s="16"/>
      <c r="J52" s="16"/>
      <c r="K52" s="16"/>
    </row>
  </sheetData>
  <sheetProtection sheet="1" objects="1" scenarios="1" formatColumns="0" formatRows="0"/>
  <mergeCells count="3">
    <mergeCell ref="B6:K34"/>
    <mergeCell ref="B4:K5"/>
    <mergeCell ref="B2:K2"/>
  </mergeCells>
  <pageMargins left="0.25" right="0.25" top="0.75" bottom="0.75" header="0.3" footer="0.3"/>
  <pageSetup paperSize="5"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4">
    <tabColor theme="3" tint="0.499984740745262"/>
  </sheetPr>
  <dimension ref="A1:Q27"/>
  <sheetViews>
    <sheetView showGridLines="0" view="pageBreakPreview" zoomScaleNormal="100" zoomScaleSheetLayoutView="100" workbookViewId="0">
      <selection activeCell="S11" sqref="A1:XFD1048576"/>
    </sheetView>
  </sheetViews>
  <sheetFormatPr defaultColWidth="8.85546875" defaultRowHeight="15" x14ac:dyDescent="0.25"/>
  <cols>
    <col min="1" max="1" width="1.140625" customWidth="1"/>
  </cols>
  <sheetData>
    <row r="1" spans="1:17" ht="19.5" customHeight="1" x14ac:dyDescent="0.25">
      <c r="A1" s="16"/>
      <c r="B1" s="16"/>
      <c r="C1" s="16"/>
      <c r="D1" s="16"/>
      <c r="E1" s="16"/>
      <c r="F1" s="16"/>
      <c r="G1" s="16"/>
      <c r="H1" s="16"/>
      <c r="I1" s="16"/>
      <c r="J1" s="16"/>
      <c r="K1" s="16"/>
      <c r="L1" s="16"/>
      <c r="M1" s="16"/>
      <c r="N1" s="16"/>
      <c r="O1" s="16"/>
      <c r="P1" s="16"/>
      <c r="Q1" s="16"/>
    </row>
    <row r="2" spans="1:17" ht="17.100000000000001" customHeight="1" x14ac:dyDescent="0.25">
      <c r="A2" s="16"/>
      <c r="B2" s="223" t="s">
        <v>789</v>
      </c>
      <c r="C2" s="130"/>
      <c r="D2" s="130"/>
      <c r="E2" s="130"/>
      <c r="F2" s="130"/>
      <c r="G2" s="130"/>
      <c r="H2" s="130"/>
      <c r="I2" s="130"/>
      <c r="J2" s="130"/>
      <c r="K2" s="130"/>
      <c r="L2" s="130"/>
      <c r="M2" s="130"/>
      <c r="N2" s="130"/>
      <c r="O2" s="130"/>
      <c r="P2" s="130"/>
      <c r="Q2" s="16"/>
    </row>
    <row r="3" spans="1:17" ht="17.100000000000001" customHeight="1" x14ac:dyDescent="0.25">
      <c r="A3" s="16"/>
      <c r="B3" s="272"/>
      <c r="C3" s="130"/>
      <c r="D3" s="130"/>
      <c r="E3" s="130"/>
      <c r="F3" s="130"/>
      <c r="G3" s="130"/>
      <c r="H3" s="130"/>
      <c r="I3" s="130"/>
      <c r="J3" s="130"/>
      <c r="K3" s="130"/>
      <c r="L3" s="130"/>
      <c r="M3" s="130"/>
      <c r="N3" s="130"/>
      <c r="O3" s="130"/>
      <c r="P3" s="130"/>
      <c r="Q3" s="16"/>
    </row>
    <row r="4" spans="1:17" ht="14.45" customHeight="1" x14ac:dyDescent="0.25">
      <c r="A4" s="16"/>
      <c r="B4" s="273" t="s">
        <v>790</v>
      </c>
      <c r="C4" s="275"/>
      <c r="D4" s="273" t="s">
        <v>791</v>
      </c>
      <c r="E4" s="274"/>
      <c r="F4" s="274"/>
      <c r="G4" s="274"/>
      <c r="H4" s="275"/>
      <c r="I4" s="273" t="s">
        <v>792</v>
      </c>
      <c r="J4" s="275"/>
      <c r="K4" s="273" t="s">
        <v>793</v>
      </c>
      <c r="L4" s="274"/>
      <c r="M4" s="275"/>
      <c r="N4" s="273" t="s">
        <v>794</v>
      </c>
      <c r="O4" s="274"/>
      <c r="P4" s="275"/>
      <c r="Q4" s="16"/>
    </row>
    <row r="5" spans="1:17" ht="51.75" customHeight="1" x14ac:dyDescent="0.25">
      <c r="A5" s="16"/>
      <c r="B5" s="276"/>
      <c r="C5" s="278"/>
      <c r="D5" s="276"/>
      <c r="E5" s="277"/>
      <c r="F5" s="277"/>
      <c r="G5" s="277"/>
      <c r="H5" s="278"/>
      <c r="I5" s="276"/>
      <c r="J5" s="278"/>
      <c r="K5" s="276"/>
      <c r="L5" s="277"/>
      <c r="M5" s="278"/>
      <c r="N5" s="276"/>
      <c r="O5" s="277"/>
      <c r="P5" s="278"/>
      <c r="Q5" s="16"/>
    </row>
    <row r="6" spans="1:17" ht="17.25" customHeight="1" x14ac:dyDescent="0.25">
      <c r="A6" s="16"/>
      <c r="B6" s="133" t="s">
        <v>806</v>
      </c>
      <c r="C6" s="140"/>
      <c r="D6" s="133" t="s">
        <v>795</v>
      </c>
      <c r="E6" s="139"/>
      <c r="F6" s="139"/>
      <c r="G6" s="139"/>
      <c r="H6" s="140"/>
      <c r="I6" s="133" t="s">
        <v>796</v>
      </c>
      <c r="J6" s="140"/>
      <c r="K6" s="270">
        <v>100000</v>
      </c>
      <c r="L6" s="139"/>
      <c r="M6" s="140"/>
      <c r="N6" s="270">
        <v>99500</v>
      </c>
      <c r="O6" s="139"/>
      <c r="P6" s="140"/>
      <c r="Q6" s="16"/>
    </row>
    <row r="7" spans="1:17" ht="26.45" customHeight="1" x14ac:dyDescent="0.25">
      <c r="A7" s="16"/>
      <c r="B7" s="133" t="s">
        <v>797</v>
      </c>
      <c r="C7" s="140"/>
      <c r="D7" s="133" t="s">
        <v>798</v>
      </c>
      <c r="E7" s="139"/>
      <c r="F7" s="139"/>
      <c r="G7" s="139"/>
      <c r="H7" s="140"/>
      <c r="I7" s="133" t="s">
        <v>799</v>
      </c>
      <c r="J7" s="140"/>
      <c r="K7" s="270">
        <v>10000000</v>
      </c>
      <c r="L7" s="139"/>
      <c r="M7" s="140"/>
      <c r="N7" s="270">
        <v>6431373</v>
      </c>
      <c r="O7" s="139"/>
      <c r="P7" s="140"/>
      <c r="Q7" s="16"/>
    </row>
    <row r="8" spans="1:17" ht="26.45" customHeight="1" x14ac:dyDescent="0.25">
      <c r="A8" s="16"/>
      <c r="B8" s="133" t="s">
        <v>797</v>
      </c>
      <c r="C8" s="140"/>
      <c r="D8" s="133" t="s">
        <v>714</v>
      </c>
      <c r="E8" s="139"/>
      <c r="F8" s="139"/>
      <c r="G8" s="139"/>
      <c r="H8" s="140"/>
      <c r="I8" s="133" t="s">
        <v>800</v>
      </c>
      <c r="J8" s="140"/>
      <c r="K8" s="270">
        <v>829630</v>
      </c>
      <c r="L8" s="139"/>
      <c r="M8" s="140"/>
      <c r="N8" s="270">
        <v>348862</v>
      </c>
      <c r="O8" s="139"/>
      <c r="P8" s="140"/>
      <c r="Q8" s="16"/>
    </row>
    <row r="9" spans="1:17" ht="25.35" customHeight="1" x14ac:dyDescent="0.25">
      <c r="A9" s="16"/>
      <c r="B9" s="133" t="s">
        <v>797</v>
      </c>
      <c r="C9" s="140"/>
      <c r="D9" s="133" t="s">
        <v>801</v>
      </c>
      <c r="E9" s="139"/>
      <c r="F9" s="139"/>
      <c r="G9" s="139"/>
      <c r="H9" s="140"/>
      <c r="I9" s="133" t="s">
        <v>800</v>
      </c>
      <c r="J9" s="140"/>
      <c r="K9" s="270">
        <v>197000</v>
      </c>
      <c r="L9" s="139"/>
      <c r="M9" s="140"/>
      <c r="N9" s="270">
        <v>254283</v>
      </c>
      <c r="O9" s="139"/>
      <c r="P9" s="140"/>
      <c r="Q9" s="16"/>
    </row>
    <row r="10" spans="1:17" ht="23.1" customHeight="1" x14ac:dyDescent="0.25">
      <c r="A10" s="16"/>
      <c r="B10" s="133" t="s">
        <v>797</v>
      </c>
      <c r="C10" s="140"/>
      <c r="D10" s="133" t="s">
        <v>802</v>
      </c>
      <c r="E10" s="139"/>
      <c r="F10" s="139"/>
      <c r="G10" s="139"/>
      <c r="H10" s="140"/>
      <c r="I10" s="133" t="s">
        <v>800</v>
      </c>
      <c r="J10" s="140"/>
      <c r="K10" s="270">
        <v>576000</v>
      </c>
      <c r="L10" s="139"/>
      <c r="M10" s="140"/>
      <c r="N10" s="270">
        <v>432000</v>
      </c>
      <c r="O10" s="139"/>
      <c r="P10" s="140"/>
      <c r="Q10" s="16"/>
    </row>
    <row r="11" spans="1:17" ht="25.35" customHeight="1" x14ac:dyDescent="0.25">
      <c r="A11" s="16"/>
      <c r="B11" s="133" t="s">
        <v>797</v>
      </c>
      <c r="C11" s="140"/>
      <c r="D11" s="133" t="s">
        <v>803</v>
      </c>
      <c r="E11" s="139"/>
      <c r="F11" s="139"/>
      <c r="G11" s="139"/>
      <c r="H11" s="140"/>
      <c r="I11" s="133" t="s">
        <v>799</v>
      </c>
      <c r="J11" s="140"/>
      <c r="K11" s="270">
        <v>7000000</v>
      </c>
      <c r="L11" s="139"/>
      <c r="M11" s="140"/>
      <c r="N11" s="270">
        <v>1000659</v>
      </c>
      <c r="O11" s="139"/>
      <c r="P11" s="140"/>
      <c r="Q11" s="16"/>
    </row>
    <row r="12" spans="1:17" ht="29.1" customHeight="1" x14ac:dyDescent="0.25">
      <c r="A12" s="16"/>
      <c r="B12" s="133" t="s">
        <v>797</v>
      </c>
      <c r="C12" s="140"/>
      <c r="D12" s="133" t="s">
        <v>803</v>
      </c>
      <c r="E12" s="139"/>
      <c r="F12" s="139"/>
      <c r="G12" s="139"/>
      <c r="H12" s="140"/>
      <c r="I12" s="133" t="s">
        <v>804</v>
      </c>
      <c r="J12" s="140"/>
      <c r="K12" s="271"/>
      <c r="L12" s="139"/>
      <c r="M12" s="140"/>
      <c r="N12" s="280">
        <v>173088</v>
      </c>
      <c r="O12" s="281"/>
      <c r="P12" s="282"/>
      <c r="Q12" s="16"/>
    </row>
    <row r="13" spans="1:17" ht="26.45" customHeight="1" x14ac:dyDescent="0.25">
      <c r="A13" s="16"/>
      <c r="B13" s="133" t="s">
        <v>797</v>
      </c>
      <c r="C13" s="140"/>
      <c r="D13" s="133" t="s">
        <v>805</v>
      </c>
      <c r="E13" s="139"/>
      <c r="F13" s="139"/>
      <c r="G13" s="139"/>
      <c r="H13" s="140"/>
      <c r="I13" s="133" t="s">
        <v>804</v>
      </c>
      <c r="J13" s="140"/>
      <c r="K13" s="271"/>
      <c r="L13" s="139"/>
      <c r="M13" s="140"/>
      <c r="N13" s="280">
        <v>184216.42</v>
      </c>
      <c r="O13" s="281"/>
      <c r="P13" s="282"/>
      <c r="Q13" s="16"/>
    </row>
    <row r="14" spans="1:17" ht="17.25" customHeight="1" x14ac:dyDescent="0.25">
      <c r="A14" s="16"/>
      <c r="B14" s="133"/>
      <c r="C14" s="140"/>
      <c r="D14" s="133"/>
      <c r="E14" s="139"/>
      <c r="F14" s="139"/>
      <c r="G14" s="139"/>
      <c r="H14" s="140"/>
      <c r="I14" s="133"/>
      <c r="J14" s="140"/>
      <c r="K14" s="271"/>
      <c r="L14" s="139"/>
      <c r="M14" s="140"/>
      <c r="N14" s="271"/>
      <c r="O14" s="139"/>
      <c r="P14" s="140"/>
      <c r="Q14" s="16"/>
    </row>
    <row r="15" spans="1:17" ht="17.25" customHeight="1" x14ac:dyDescent="0.25">
      <c r="A15" s="16"/>
      <c r="B15" s="133"/>
      <c r="C15" s="140"/>
      <c r="D15" s="145"/>
      <c r="E15" s="139"/>
      <c r="F15" s="139"/>
      <c r="G15" s="139"/>
      <c r="H15" s="139"/>
      <c r="I15" s="133"/>
      <c r="J15" s="140"/>
      <c r="K15" s="284"/>
      <c r="L15" s="139"/>
      <c r="M15" s="139"/>
      <c r="N15" s="271"/>
      <c r="O15" s="139"/>
      <c r="P15" s="140"/>
      <c r="Q15" s="16"/>
    </row>
    <row r="16" spans="1:17" ht="17.25" customHeight="1" x14ac:dyDescent="0.25">
      <c r="A16" s="16"/>
      <c r="B16" s="133"/>
      <c r="C16" s="140"/>
      <c r="D16" s="145"/>
      <c r="E16" s="139"/>
      <c r="F16" s="139"/>
      <c r="G16" s="139"/>
      <c r="H16" s="139"/>
      <c r="I16" s="133"/>
      <c r="J16" s="140"/>
      <c r="K16" s="284"/>
      <c r="L16" s="139"/>
      <c r="M16" s="139"/>
      <c r="N16" s="271"/>
      <c r="O16" s="139"/>
      <c r="P16" s="140"/>
      <c r="Q16" s="16"/>
    </row>
    <row r="17" spans="1:17" ht="17.25" customHeight="1" x14ac:dyDescent="0.25">
      <c r="A17" s="16"/>
      <c r="B17" s="133"/>
      <c r="C17" s="140"/>
      <c r="D17" s="133"/>
      <c r="E17" s="139"/>
      <c r="F17" s="139"/>
      <c r="G17" s="139"/>
      <c r="H17" s="140"/>
      <c r="I17" s="133"/>
      <c r="J17" s="140"/>
      <c r="K17" s="271"/>
      <c r="L17" s="139"/>
      <c r="M17" s="140"/>
      <c r="N17" s="271"/>
      <c r="O17" s="139"/>
      <c r="P17" s="140"/>
      <c r="Q17" s="16"/>
    </row>
    <row r="18" spans="1:17" ht="17.25" customHeight="1" x14ac:dyDescent="0.25">
      <c r="A18" s="16"/>
      <c r="B18" s="133"/>
      <c r="C18" s="140"/>
      <c r="D18" s="133"/>
      <c r="E18" s="139"/>
      <c r="F18" s="139"/>
      <c r="G18" s="139"/>
      <c r="H18" s="140"/>
      <c r="I18" s="133"/>
      <c r="J18" s="140"/>
      <c r="K18" s="271"/>
      <c r="L18" s="139"/>
      <c r="M18" s="140"/>
      <c r="N18" s="271"/>
      <c r="O18" s="139"/>
      <c r="P18" s="140"/>
      <c r="Q18" s="16"/>
    </row>
    <row r="19" spans="1:17" ht="17.25" customHeight="1" x14ac:dyDescent="0.25">
      <c r="A19" s="16"/>
      <c r="B19" s="286" t="s">
        <v>807</v>
      </c>
      <c r="C19" s="140"/>
      <c r="D19" s="133"/>
      <c r="E19" s="139"/>
      <c r="F19" s="139"/>
      <c r="G19" s="139"/>
      <c r="H19" s="140"/>
      <c r="I19" s="279" t="s">
        <v>807</v>
      </c>
      <c r="J19" s="140"/>
      <c r="K19" s="285">
        <f>SUM(K6:K18)</f>
        <v>18702630</v>
      </c>
      <c r="L19" s="139"/>
      <c r="M19" s="140"/>
      <c r="N19" s="285">
        <f>SUM(N6:N18)</f>
        <v>8923981.4199999999</v>
      </c>
      <c r="O19" s="139"/>
      <c r="P19" s="140"/>
      <c r="Q19" s="16"/>
    </row>
    <row r="20" spans="1:17" ht="17.100000000000001" customHeight="1" x14ac:dyDescent="0.25">
      <c r="A20" s="16"/>
      <c r="B20" s="154"/>
      <c r="C20" s="130"/>
      <c r="D20" s="130"/>
      <c r="E20" s="130"/>
      <c r="F20" s="130"/>
      <c r="G20" s="130"/>
      <c r="H20" s="130"/>
      <c r="I20" s="130"/>
      <c r="J20" s="130"/>
      <c r="K20" s="130"/>
      <c r="L20" s="130"/>
      <c r="M20" s="130"/>
      <c r="N20" s="130"/>
      <c r="O20" s="130"/>
      <c r="P20" s="130"/>
      <c r="Q20" s="16"/>
    </row>
    <row r="21" spans="1:17" ht="17.100000000000001" customHeight="1" x14ac:dyDescent="0.25">
      <c r="A21" s="16"/>
      <c r="B21" s="283" t="s">
        <v>808</v>
      </c>
      <c r="C21" s="130"/>
      <c r="D21" s="130"/>
      <c r="E21" s="130"/>
      <c r="F21" s="130"/>
      <c r="G21" s="130"/>
      <c r="H21" s="130"/>
      <c r="I21" s="130"/>
      <c r="J21" s="130"/>
      <c r="K21" s="130"/>
      <c r="L21" s="130"/>
      <c r="M21" s="130"/>
      <c r="N21" s="130"/>
      <c r="O21" s="130"/>
      <c r="P21" s="130"/>
      <c r="Q21" s="16"/>
    </row>
    <row r="22" spans="1:17" ht="17.100000000000001" customHeight="1" x14ac:dyDescent="0.25">
      <c r="A22" s="16"/>
      <c r="B22" s="130"/>
      <c r="C22" s="130"/>
      <c r="D22" s="130"/>
      <c r="E22" s="130"/>
      <c r="F22" s="130"/>
      <c r="G22" s="130"/>
      <c r="H22" s="130"/>
      <c r="I22" s="130"/>
      <c r="J22" s="130"/>
      <c r="K22" s="130"/>
      <c r="L22" s="130"/>
      <c r="M22" s="130"/>
      <c r="N22" s="130"/>
      <c r="O22" s="130"/>
      <c r="P22" s="130"/>
      <c r="Q22" s="16"/>
    </row>
    <row r="23" spans="1:17" ht="17.100000000000001" customHeight="1" x14ac:dyDescent="0.25">
      <c r="A23" s="16"/>
      <c r="B23" s="130"/>
      <c r="C23" s="130"/>
      <c r="D23" s="130"/>
      <c r="E23" s="130"/>
      <c r="F23" s="130"/>
      <c r="G23" s="130"/>
      <c r="H23" s="130"/>
      <c r="I23" s="130"/>
      <c r="J23" s="130"/>
      <c r="K23" s="130"/>
      <c r="L23" s="130"/>
      <c r="M23" s="130"/>
      <c r="N23" s="130"/>
      <c r="O23" s="130"/>
      <c r="P23" s="130"/>
      <c r="Q23" s="16"/>
    </row>
    <row r="24" spans="1:17" ht="17.100000000000001" customHeight="1" x14ac:dyDescent="0.25"/>
    <row r="25" spans="1:17" ht="17.100000000000001" customHeight="1" x14ac:dyDescent="0.25"/>
    <row r="26" spans="1:17" ht="17.100000000000001" customHeight="1" x14ac:dyDescent="0.25"/>
    <row r="27" spans="1:17" ht="17.100000000000001" customHeight="1" x14ac:dyDescent="0.25"/>
  </sheetData>
  <sheetProtection sheet="1" objects="1" scenarios="1" formatColumns="0" formatRows="0"/>
  <mergeCells count="80">
    <mergeCell ref="D19:H19"/>
    <mergeCell ref="N17:P17"/>
    <mergeCell ref="B12:C12"/>
    <mergeCell ref="N19:P19"/>
    <mergeCell ref="I16:J16"/>
    <mergeCell ref="B19:C19"/>
    <mergeCell ref="K19:M19"/>
    <mergeCell ref="K17:M17"/>
    <mergeCell ref="I18:J18"/>
    <mergeCell ref="B18:C18"/>
    <mergeCell ref="D18:H18"/>
    <mergeCell ref="N16:P16"/>
    <mergeCell ref="D17:H17"/>
    <mergeCell ref="K18:M18"/>
    <mergeCell ref="I17:J17"/>
    <mergeCell ref="N18:P18"/>
    <mergeCell ref="D9:H9"/>
    <mergeCell ref="K9:M9"/>
    <mergeCell ref="I13:J13"/>
    <mergeCell ref="K11:M11"/>
    <mergeCell ref="B16:C16"/>
    <mergeCell ref="B11:C11"/>
    <mergeCell ref="D10:H10"/>
    <mergeCell ref="D11:H11"/>
    <mergeCell ref="B14:C14"/>
    <mergeCell ref="B13:C13"/>
    <mergeCell ref="K10:M10"/>
    <mergeCell ref="K16:M16"/>
    <mergeCell ref="K15:M15"/>
    <mergeCell ref="D13:H13"/>
    <mergeCell ref="D16:H16"/>
    <mergeCell ref="I15:J15"/>
    <mergeCell ref="K14:M14"/>
    <mergeCell ref="K7:M7"/>
    <mergeCell ref="N9:P9"/>
    <mergeCell ref="N11:P11"/>
    <mergeCell ref="N13:P13"/>
    <mergeCell ref="K13:M13"/>
    <mergeCell ref="K12:M12"/>
    <mergeCell ref="B22:P23"/>
    <mergeCell ref="D12:H12"/>
    <mergeCell ref="B6:C6"/>
    <mergeCell ref="B15:C15"/>
    <mergeCell ref="I10:J10"/>
    <mergeCell ref="I19:J19"/>
    <mergeCell ref="D14:H14"/>
    <mergeCell ref="N12:P12"/>
    <mergeCell ref="I9:J9"/>
    <mergeCell ref="B7:C7"/>
    <mergeCell ref="B20:P20"/>
    <mergeCell ref="N14:P14"/>
    <mergeCell ref="I11:J11"/>
    <mergeCell ref="B21:P21"/>
    <mergeCell ref="B17:C17"/>
    <mergeCell ref="D7:H7"/>
    <mergeCell ref="B3:P3"/>
    <mergeCell ref="K4:M5"/>
    <mergeCell ref="B2:P2"/>
    <mergeCell ref="N4:P5"/>
    <mergeCell ref="D6:H6"/>
    <mergeCell ref="B4:C5"/>
    <mergeCell ref="I4:J5"/>
    <mergeCell ref="I6:J6"/>
    <mergeCell ref="D4:H5"/>
    <mergeCell ref="B8:C8"/>
    <mergeCell ref="N6:P6"/>
    <mergeCell ref="N15:P15"/>
    <mergeCell ref="I12:J12"/>
    <mergeCell ref="K6:M6"/>
    <mergeCell ref="B10:C10"/>
    <mergeCell ref="I14:J14"/>
    <mergeCell ref="N7:P7"/>
    <mergeCell ref="D15:H15"/>
    <mergeCell ref="B9:C9"/>
    <mergeCell ref="I8:J8"/>
    <mergeCell ref="D8:H8"/>
    <mergeCell ref="N8:P8"/>
    <mergeCell ref="K8:M8"/>
    <mergeCell ref="N10:P10"/>
    <mergeCell ref="I7:J7"/>
  </mergeCells>
  <dataValidations count="4">
    <dataValidation type="list" allowBlank="1" showInputMessage="1" showErrorMessage="1" prompt="Select source of co-financing" sqref="B6:C18" xr:uid="{00000000-0002-0000-1100-000000000000}">
      <formula1>"Recipient Country Government, GEF Agency, Donor Agency, Private Sector, Civil Society Organization, Beneficiaries, Others"</formula1>
    </dataValidation>
    <dataValidation type="list" allowBlank="1" showInputMessage="1" showErrorMessage="1" prompt="Select Type of Co-financing" sqref="I6:J18" xr:uid="{00000000-0002-0000-1100-000001000000}">
      <formula1>"Grant, Loan, Guarantee, Equity Investment, In-kind, Public Investment, Other "</formula1>
    </dataValidation>
    <dataValidation type="list" allowBlank="1" sqref="B6:B18" xr:uid="{00000000-0002-0000-1100-000002000000}">
      <formula1>"Recipient Country Government,GEF Agency,Donor Agency,Private Sector,Civil Society Organization,Beneficiaries,Others"</formula1>
    </dataValidation>
    <dataValidation type="list" allowBlank="1" sqref="I6:I18" xr:uid="{00000000-0002-0000-1100-000003000000}">
      <formula1>"Grant,Loan,Guarantee,Equity Investment,In-kind,Public Investment,Other"</formula1>
    </dataValidation>
  </dataValidations>
  <pageMargins left="0.25" right="0.25" top="0.75" bottom="0.75" header="0.3" footer="0.3"/>
  <pageSetup paperSize="5" orientation="landscape"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15">
    <tabColor theme="3" tint="0.499984740745262"/>
  </sheetPr>
  <dimension ref="A1:AB23"/>
  <sheetViews>
    <sheetView showGridLines="0" view="pageBreakPreview" zoomScaleNormal="100" zoomScaleSheetLayoutView="100" workbookViewId="0">
      <selection activeCell="R6" sqref="A1:XFD1048576"/>
    </sheetView>
  </sheetViews>
  <sheetFormatPr defaultColWidth="8.85546875" defaultRowHeight="15" x14ac:dyDescent="0.25"/>
  <cols>
    <col min="1" max="1" width="1.42578125" customWidth="1"/>
    <col min="17" max="17" width="23.5703125" customWidth="1"/>
  </cols>
  <sheetData>
    <row r="1" spans="1:28" ht="17.100000000000001" customHeight="1" x14ac:dyDescent="0.3">
      <c r="A1" s="16"/>
      <c r="B1" s="149"/>
      <c r="C1" s="130"/>
      <c r="D1" s="130"/>
      <c r="E1" s="130"/>
      <c r="F1" s="130"/>
      <c r="G1" s="130"/>
      <c r="H1" s="130"/>
      <c r="I1" s="130"/>
      <c r="J1" s="130"/>
      <c r="K1" s="130"/>
      <c r="L1" s="130"/>
      <c r="M1" s="130"/>
      <c r="N1" s="130"/>
      <c r="O1" s="130"/>
      <c r="P1" s="16"/>
      <c r="Q1" s="40"/>
    </row>
    <row r="2" spans="1:28" ht="19.5" customHeight="1" x14ac:dyDescent="0.3">
      <c r="A2" s="16"/>
      <c r="B2" s="223" t="s">
        <v>809</v>
      </c>
      <c r="C2" s="130"/>
      <c r="D2" s="130"/>
      <c r="E2" s="130"/>
      <c r="F2" s="130"/>
      <c r="G2" s="130"/>
      <c r="H2" s="130"/>
      <c r="I2" s="130"/>
      <c r="J2" s="130"/>
      <c r="K2" s="130"/>
      <c r="L2" s="130"/>
      <c r="M2" s="130"/>
      <c r="N2" s="130"/>
      <c r="O2" s="130"/>
      <c r="P2" s="16"/>
      <c r="Q2" s="92"/>
    </row>
    <row r="3" spans="1:28" x14ac:dyDescent="0.25">
      <c r="A3" s="16"/>
      <c r="B3" s="149"/>
      <c r="C3" s="130"/>
      <c r="D3" s="130"/>
      <c r="E3" s="130"/>
      <c r="F3" s="130"/>
      <c r="G3" s="130"/>
      <c r="H3" s="130"/>
      <c r="I3" s="130"/>
      <c r="J3" s="130"/>
      <c r="K3" s="130"/>
      <c r="L3" s="130"/>
      <c r="M3" s="130"/>
      <c r="N3" s="130"/>
      <c r="O3" s="130"/>
      <c r="P3" s="16"/>
    </row>
    <row r="4" spans="1:28" ht="14.45" customHeight="1" x14ac:dyDescent="0.3">
      <c r="A4" s="16"/>
      <c r="B4" s="301" t="s">
        <v>810</v>
      </c>
      <c r="C4" s="130"/>
      <c r="D4" s="130"/>
      <c r="E4" s="130"/>
      <c r="F4" s="130"/>
      <c r="G4" s="130"/>
      <c r="H4" s="130"/>
      <c r="I4" s="130"/>
      <c r="J4" s="130"/>
      <c r="K4" s="130"/>
      <c r="L4" s="130"/>
      <c r="M4" s="130"/>
      <c r="N4" s="130"/>
      <c r="O4" s="130"/>
      <c r="P4" s="16"/>
      <c r="Q4" s="41"/>
    </row>
    <row r="5" spans="1:28" ht="32.25" customHeight="1" x14ac:dyDescent="0.3">
      <c r="A5" s="16"/>
      <c r="B5" s="130"/>
      <c r="C5" s="130"/>
      <c r="D5" s="130"/>
      <c r="E5" s="130"/>
      <c r="F5" s="130"/>
      <c r="G5" s="130"/>
      <c r="H5" s="130"/>
      <c r="I5" s="130"/>
      <c r="J5" s="130"/>
      <c r="K5" s="130"/>
      <c r="L5" s="130"/>
      <c r="M5" s="130"/>
      <c r="N5" s="130"/>
      <c r="O5" s="130"/>
      <c r="P5" s="16"/>
      <c r="Q5" s="41"/>
    </row>
    <row r="6" spans="1:28" ht="17.100000000000001" customHeight="1" x14ac:dyDescent="0.3">
      <c r="A6" s="16"/>
      <c r="B6" s="290" t="s">
        <v>811</v>
      </c>
      <c r="C6" s="130"/>
      <c r="D6" s="130"/>
      <c r="E6" s="130"/>
      <c r="F6" s="130"/>
      <c r="G6" s="130"/>
      <c r="H6" s="130"/>
      <c r="I6" s="130"/>
      <c r="J6" s="130"/>
      <c r="K6" s="23"/>
      <c r="L6" s="16"/>
      <c r="M6" s="16"/>
      <c r="N6" s="16"/>
      <c r="O6" s="16"/>
      <c r="P6" s="16"/>
      <c r="Q6" s="41"/>
    </row>
    <row r="7" spans="1:28" ht="17.100000000000001" customHeight="1" x14ac:dyDescent="0.3">
      <c r="A7" s="16"/>
      <c r="B7" s="10"/>
      <c r="C7" s="10"/>
      <c r="D7" s="10"/>
      <c r="E7" s="10"/>
      <c r="F7" s="10"/>
      <c r="G7" s="10"/>
      <c r="H7" s="10"/>
      <c r="I7" s="10"/>
      <c r="J7" s="10"/>
      <c r="K7" s="16"/>
      <c r="L7" s="16"/>
      <c r="M7" s="16"/>
      <c r="N7" s="16"/>
      <c r="O7" s="16"/>
      <c r="P7" s="16"/>
      <c r="Q7" s="41"/>
    </row>
    <row r="8" spans="1:28" ht="17.100000000000001" customHeight="1" x14ac:dyDescent="0.3">
      <c r="A8" s="16"/>
      <c r="B8" s="16"/>
      <c r="C8" s="16"/>
      <c r="D8" s="16"/>
      <c r="E8" s="16"/>
      <c r="F8" s="16"/>
      <c r="G8" s="16"/>
      <c r="H8" s="16"/>
      <c r="I8" s="16"/>
      <c r="J8" s="16"/>
      <c r="K8" s="16"/>
      <c r="L8" s="16"/>
      <c r="M8" s="16"/>
      <c r="N8" s="16"/>
      <c r="O8" s="16"/>
      <c r="P8" s="16"/>
      <c r="Q8" s="41"/>
    </row>
    <row r="9" spans="1:28" ht="17.45" customHeight="1" x14ac:dyDescent="0.3">
      <c r="A9" s="16"/>
      <c r="B9" s="287" t="s">
        <v>812</v>
      </c>
      <c r="C9" s="139"/>
      <c r="D9" s="140"/>
      <c r="E9" s="287" t="s">
        <v>813</v>
      </c>
      <c r="F9" s="140"/>
      <c r="G9" s="287" t="s">
        <v>814</v>
      </c>
      <c r="H9" s="140"/>
      <c r="I9" s="287" t="s">
        <v>815</v>
      </c>
      <c r="J9" s="139"/>
      <c r="K9" s="140"/>
      <c r="L9" s="287" t="s">
        <v>816</v>
      </c>
      <c r="M9" s="139"/>
      <c r="N9" s="139"/>
      <c r="O9" s="140"/>
      <c r="P9" s="16"/>
      <c r="Q9" s="41"/>
      <c r="R9" s="27"/>
    </row>
    <row r="10" spans="1:28" ht="26.45" customHeight="1" x14ac:dyDescent="0.3">
      <c r="A10" s="16"/>
      <c r="B10" s="291" t="s">
        <v>817</v>
      </c>
      <c r="C10" s="292"/>
      <c r="D10" s="292"/>
      <c r="E10" s="292"/>
      <c r="F10" s="292"/>
      <c r="G10" s="292"/>
      <c r="H10" s="292"/>
      <c r="I10" s="292"/>
      <c r="J10" s="292"/>
      <c r="K10" s="292"/>
      <c r="L10" s="292"/>
      <c r="M10" s="292"/>
      <c r="N10" s="292"/>
      <c r="O10" s="293"/>
      <c r="P10" s="16"/>
      <c r="Q10" s="41"/>
      <c r="R10" s="27"/>
    </row>
    <row r="11" spans="1:28" ht="24.6" customHeight="1" x14ac:dyDescent="0.3">
      <c r="A11" s="16"/>
      <c r="B11" s="145" t="s">
        <v>818</v>
      </c>
      <c r="C11" s="288"/>
      <c r="D11" s="289"/>
      <c r="E11" s="133" t="s">
        <v>819</v>
      </c>
      <c r="F11" s="140"/>
      <c r="G11" s="297" t="s">
        <v>820</v>
      </c>
      <c r="H11" s="298"/>
      <c r="I11" s="133"/>
      <c r="J11" s="139"/>
      <c r="K11" s="140"/>
      <c r="L11" s="133" t="s">
        <v>821</v>
      </c>
      <c r="M11" s="139"/>
      <c r="N11" s="139"/>
      <c r="O11" s="140"/>
      <c r="P11" s="16"/>
      <c r="Q11" s="41"/>
      <c r="R11" s="27"/>
    </row>
    <row r="12" spans="1:28" ht="29.1" customHeight="1" x14ac:dyDescent="0.3">
      <c r="A12" s="16"/>
      <c r="B12" s="145" t="s">
        <v>822</v>
      </c>
      <c r="C12" s="288"/>
      <c r="D12" s="289"/>
      <c r="E12" s="133" t="s">
        <v>823</v>
      </c>
      <c r="F12" s="140"/>
      <c r="G12" s="297" t="s">
        <v>824</v>
      </c>
      <c r="H12" s="298"/>
      <c r="I12" s="133"/>
      <c r="J12" s="139"/>
      <c r="K12" s="140"/>
      <c r="L12" s="133" t="s">
        <v>825</v>
      </c>
      <c r="M12" s="139"/>
      <c r="N12" s="139"/>
      <c r="O12" s="140"/>
      <c r="P12" s="16"/>
      <c r="Q12" s="41"/>
      <c r="R12" s="27"/>
      <c r="S12" s="1"/>
      <c r="T12" s="1"/>
      <c r="U12" s="1"/>
      <c r="V12" s="1"/>
      <c r="W12" s="1"/>
      <c r="X12" s="1"/>
      <c r="Y12" s="1"/>
      <c r="Z12" s="1"/>
      <c r="AA12" s="1"/>
      <c r="AB12" s="1"/>
    </row>
    <row r="13" spans="1:28" ht="32.450000000000003" customHeight="1" x14ac:dyDescent="0.3">
      <c r="A13" s="16"/>
      <c r="B13" s="145" t="s">
        <v>826</v>
      </c>
      <c r="C13" s="288"/>
      <c r="D13" s="289"/>
      <c r="E13" s="133" t="s">
        <v>827</v>
      </c>
      <c r="F13" s="140"/>
      <c r="G13" s="297" t="s">
        <v>828</v>
      </c>
      <c r="H13" s="298"/>
      <c r="I13" s="133"/>
      <c r="J13" s="139"/>
      <c r="K13" s="140"/>
      <c r="L13" s="133" t="s">
        <v>829</v>
      </c>
      <c r="M13" s="139"/>
      <c r="N13" s="139"/>
      <c r="O13" s="140"/>
      <c r="P13" s="16"/>
      <c r="Q13" s="41"/>
      <c r="R13" s="27"/>
      <c r="S13" s="1"/>
      <c r="T13" s="1"/>
      <c r="U13" s="1"/>
      <c r="V13" s="1"/>
      <c r="W13" s="1"/>
      <c r="X13" s="1"/>
      <c r="Y13" s="1"/>
      <c r="Z13" s="1"/>
      <c r="AA13" s="1"/>
      <c r="AB13" s="1"/>
    </row>
    <row r="14" spans="1:28" ht="28.35" customHeight="1" x14ac:dyDescent="0.3">
      <c r="A14" s="16"/>
      <c r="B14" s="145" t="s">
        <v>830</v>
      </c>
      <c r="C14" s="288"/>
      <c r="D14" s="289"/>
      <c r="E14" s="133" t="s">
        <v>831</v>
      </c>
      <c r="F14" s="140"/>
      <c r="G14" s="297" t="s">
        <v>832</v>
      </c>
      <c r="H14" s="298"/>
      <c r="I14" s="133"/>
      <c r="J14" s="139"/>
      <c r="K14" s="140"/>
      <c r="L14" s="133" t="s">
        <v>833</v>
      </c>
      <c r="M14" s="139"/>
      <c r="N14" s="139"/>
      <c r="O14" s="140"/>
      <c r="P14" s="16"/>
      <c r="Q14" s="40"/>
      <c r="R14" s="27"/>
      <c r="S14" s="1"/>
      <c r="T14" s="1"/>
      <c r="U14" s="1"/>
      <c r="V14" s="1"/>
      <c r="W14" s="1"/>
      <c r="X14" s="1"/>
      <c r="Y14" s="1"/>
      <c r="Z14" s="1"/>
      <c r="AA14" s="1"/>
      <c r="AB14" s="1"/>
    </row>
    <row r="15" spans="1:28" ht="17.100000000000001" customHeight="1" x14ac:dyDescent="0.3">
      <c r="A15" s="16"/>
      <c r="B15" s="294" t="s">
        <v>834</v>
      </c>
      <c r="C15" s="295"/>
      <c r="D15" s="295"/>
      <c r="E15" s="295"/>
      <c r="F15" s="295"/>
      <c r="G15" s="295"/>
      <c r="H15" s="295"/>
      <c r="I15" s="295"/>
      <c r="J15" s="295"/>
      <c r="K15" s="295"/>
      <c r="L15" s="295"/>
      <c r="M15" s="295"/>
      <c r="N15" s="295"/>
      <c r="O15" s="296"/>
      <c r="P15" s="16"/>
      <c r="Q15" s="41"/>
      <c r="R15" s="27"/>
      <c r="S15" s="1"/>
      <c r="T15" s="1"/>
      <c r="U15" s="1"/>
      <c r="V15" s="1"/>
      <c r="W15" s="1"/>
      <c r="X15" s="1"/>
      <c r="Y15" s="1"/>
      <c r="Z15" s="1"/>
      <c r="AA15" s="1"/>
      <c r="AB15" s="1"/>
    </row>
    <row r="16" spans="1:28" ht="17.100000000000001" customHeight="1" x14ac:dyDescent="0.3">
      <c r="A16" s="16"/>
      <c r="B16" s="133"/>
      <c r="C16" s="139"/>
      <c r="D16" s="140"/>
      <c r="E16" s="133"/>
      <c r="F16" s="140"/>
      <c r="G16" s="297"/>
      <c r="H16" s="298"/>
      <c r="I16" s="133"/>
      <c r="J16" s="139"/>
      <c r="K16" s="140"/>
      <c r="L16" s="133"/>
      <c r="M16" s="139"/>
      <c r="N16" s="139"/>
      <c r="O16" s="140"/>
      <c r="P16" s="16"/>
      <c r="Q16" s="41"/>
      <c r="R16" s="27"/>
      <c r="S16" s="1"/>
      <c r="T16" s="1"/>
      <c r="U16" s="1"/>
      <c r="V16" s="1"/>
      <c r="W16" s="1"/>
      <c r="X16" s="1"/>
      <c r="Y16" s="1"/>
      <c r="Z16" s="1"/>
      <c r="AA16" s="1"/>
      <c r="AB16" s="1"/>
    </row>
    <row r="17" spans="1:28" ht="17.45" customHeight="1" x14ac:dyDescent="0.3">
      <c r="A17" s="16"/>
      <c r="B17" s="133" t="s">
        <v>835</v>
      </c>
      <c r="C17" s="139"/>
      <c r="D17" s="140"/>
      <c r="E17" s="145">
        <v>10.540395999999999</v>
      </c>
      <c r="F17" s="289"/>
      <c r="G17" s="299" t="s">
        <v>884</v>
      </c>
      <c r="H17" s="300"/>
      <c r="I17" s="133"/>
      <c r="J17" s="139"/>
      <c r="K17" s="140"/>
      <c r="L17" s="133" t="s">
        <v>836</v>
      </c>
      <c r="M17" s="139"/>
      <c r="N17" s="139"/>
      <c r="O17" s="140"/>
      <c r="P17" s="16"/>
      <c r="Q17" s="42"/>
      <c r="R17" s="27"/>
      <c r="S17" s="1"/>
      <c r="T17" s="1"/>
      <c r="U17" s="1"/>
      <c r="V17" s="1"/>
      <c r="W17" s="1"/>
      <c r="X17" s="1"/>
      <c r="Y17" s="1"/>
      <c r="Z17" s="1"/>
      <c r="AA17" s="1"/>
      <c r="AB17" s="1"/>
    </row>
    <row r="18" spans="1:28" ht="17.45" customHeight="1" x14ac:dyDescent="0.3">
      <c r="A18" s="16"/>
      <c r="B18" s="133" t="s">
        <v>837</v>
      </c>
      <c r="C18" s="139"/>
      <c r="D18" s="140"/>
      <c r="E18" s="145">
        <v>10.428564</v>
      </c>
      <c r="F18" s="289"/>
      <c r="G18" s="299" t="s">
        <v>885</v>
      </c>
      <c r="H18" s="300"/>
      <c r="I18" s="133"/>
      <c r="J18" s="139"/>
      <c r="K18" s="140"/>
      <c r="L18" s="133" t="s">
        <v>838</v>
      </c>
      <c r="M18" s="139"/>
      <c r="N18" s="139"/>
      <c r="O18" s="140"/>
      <c r="P18" s="16"/>
      <c r="Q18" s="93"/>
      <c r="R18" s="1"/>
      <c r="S18" s="1"/>
      <c r="T18" s="1"/>
      <c r="U18" s="1"/>
      <c r="V18" s="1"/>
      <c r="W18" s="1"/>
      <c r="X18" s="1"/>
      <c r="Y18" s="1"/>
      <c r="Z18" s="1"/>
      <c r="AA18" s="1"/>
      <c r="AB18" s="1"/>
    </row>
    <row r="19" spans="1:28" ht="17.45" customHeight="1" x14ac:dyDescent="0.3">
      <c r="A19" s="16"/>
      <c r="B19" s="133"/>
      <c r="C19" s="139"/>
      <c r="D19" s="140"/>
      <c r="E19" s="133"/>
      <c r="F19" s="140"/>
      <c r="G19" s="297"/>
      <c r="H19" s="298"/>
      <c r="I19" s="133"/>
      <c r="J19" s="139"/>
      <c r="K19" s="140"/>
      <c r="L19" s="133"/>
      <c r="M19" s="139"/>
      <c r="N19" s="139"/>
      <c r="O19" s="140"/>
      <c r="P19" s="16"/>
      <c r="Q19" s="41"/>
      <c r="R19" s="1"/>
      <c r="S19" s="1"/>
      <c r="T19" s="1"/>
      <c r="U19" s="1"/>
      <c r="V19" s="1"/>
      <c r="W19" s="1"/>
      <c r="X19" s="1"/>
      <c r="Y19" s="1"/>
      <c r="Z19" s="1"/>
      <c r="AA19" s="1"/>
      <c r="AB19" s="1"/>
    </row>
    <row r="20" spans="1:28" ht="17.45" customHeight="1" x14ac:dyDescent="0.3">
      <c r="A20" s="16"/>
      <c r="B20" s="133"/>
      <c r="C20" s="139"/>
      <c r="D20" s="140"/>
      <c r="E20" s="133"/>
      <c r="F20" s="140"/>
      <c r="G20" s="297"/>
      <c r="H20" s="298"/>
      <c r="I20" s="133"/>
      <c r="J20" s="139"/>
      <c r="K20" s="140"/>
      <c r="L20" s="133"/>
      <c r="M20" s="139"/>
      <c r="N20" s="139"/>
      <c r="O20" s="140"/>
      <c r="P20" s="16"/>
      <c r="Q20" s="93"/>
      <c r="R20" s="1"/>
      <c r="S20" s="1"/>
      <c r="T20" s="1"/>
      <c r="U20" s="1"/>
      <c r="V20" s="1"/>
      <c r="W20" s="1"/>
      <c r="X20" s="1"/>
      <c r="Y20" s="1"/>
      <c r="Z20" s="1"/>
      <c r="AA20" s="1"/>
      <c r="AB20" s="1"/>
    </row>
    <row r="21" spans="1:28" ht="17.45" customHeight="1" x14ac:dyDescent="0.3">
      <c r="A21" s="16"/>
      <c r="B21" s="133"/>
      <c r="C21" s="139"/>
      <c r="D21" s="140"/>
      <c r="E21" s="133"/>
      <c r="F21" s="140"/>
      <c r="G21" s="297"/>
      <c r="H21" s="298"/>
      <c r="I21" s="133"/>
      <c r="J21" s="139"/>
      <c r="K21" s="140"/>
      <c r="L21" s="133"/>
      <c r="M21" s="139"/>
      <c r="N21" s="139"/>
      <c r="O21" s="140"/>
      <c r="P21" s="16"/>
      <c r="Q21" s="94"/>
      <c r="R21" s="1"/>
      <c r="S21" s="1"/>
      <c r="T21" s="1"/>
      <c r="U21" s="1"/>
      <c r="V21" s="1"/>
      <c r="W21" s="1"/>
      <c r="X21" s="1"/>
      <c r="Y21" s="1"/>
      <c r="Z21" s="1"/>
      <c r="AA21" s="1"/>
      <c r="AB21" s="1"/>
    </row>
    <row r="22" spans="1:28" ht="17.45" customHeight="1" x14ac:dyDescent="0.3">
      <c r="A22" s="16"/>
      <c r="B22" s="133"/>
      <c r="C22" s="139"/>
      <c r="D22" s="140"/>
      <c r="E22" s="133"/>
      <c r="F22" s="140"/>
      <c r="G22" s="297"/>
      <c r="H22" s="298"/>
      <c r="I22" s="133"/>
      <c r="J22" s="139"/>
      <c r="K22" s="140"/>
      <c r="L22" s="133"/>
      <c r="M22" s="139"/>
      <c r="N22" s="139"/>
      <c r="O22" s="140"/>
      <c r="P22" s="16"/>
      <c r="Q22" s="94"/>
      <c r="R22" s="1"/>
      <c r="S22" s="1"/>
      <c r="T22" s="1"/>
      <c r="U22" s="1"/>
      <c r="V22" s="1"/>
      <c r="W22" s="1"/>
      <c r="X22" s="1"/>
      <c r="Y22" s="1"/>
      <c r="Z22" s="1"/>
      <c r="AA22" s="1"/>
      <c r="AB22" s="1"/>
    </row>
    <row r="23" spans="1:28" ht="17.45" customHeight="1" x14ac:dyDescent="0.3">
      <c r="A23" s="16"/>
      <c r="B23" s="133"/>
      <c r="C23" s="139"/>
      <c r="D23" s="140"/>
      <c r="E23" s="133"/>
      <c r="F23" s="140"/>
      <c r="G23" s="297"/>
      <c r="H23" s="298"/>
      <c r="I23" s="133"/>
      <c r="J23" s="139"/>
      <c r="K23" s="140"/>
      <c r="L23" s="133"/>
      <c r="M23" s="139"/>
      <c r="N23" s="139"/>
      <c r="O23" s="140"/>
      <c r="P23" s="16"/>
      <c r="Q23" s="94"/>
      <c r="R23" s="1"/>
      <c r="S23" s="1"/>
      <c r="T23" s="1"/>
      <c r="U23" s="1"/>
      <c r="V23" s="1"/>
      <c r="W23" s="1"/>
      <c r="X23" s="1"/>
      <c r="Y23" s="1"/>
      <c r="Z23" s="1"/>
      <c r="AA23" s="1"/>
      <c r="AB23" s="1"/>
    </row>
  </sheetData>
  <sheetProtection sheet="1" objects="1" scenarios="1" formatColumns="0" formatRows="0"/>
  <mergeCells count="72">
    <mergeCell ref="B3:O3"/>
    <mergeCell ref="G23:H23"/>
    <mergeCell ref="E13:F13"/>
    <mergeCell ref="G13:H13"/>
    <mergeCell ref="I23:K23"/>
    <mergeCell ref="B23:D23"/>
    <mergeCell ref="L23:O23"/>
    <mergeCell ref="L18:O18"/>
    <mergeCell ref="B2:O2"/>
    <mergeCell ref="I18:K18"/>
    <mergeCell ref="G19:H19"/>
    <mergeCell ref="B21:D21"/>
    <mergeCell ref="L20:O20"/>
    <mergeCell ref="I11:K11"/>
    <mergeCell ref="B4:O5"/>
    <mergeCell ref="L13:O13"/>
    <mergeCell ref="G21:H21"/>
    <mergeCell ref="I14:K14"/>
    <mergeCell ref="E23:F23"/>
    <mergeCell ref="B18:D18"/>
    <mergeCell ref="L22:O22"/>
    <mergeCell ref="G22:H22"/>
    <mergeCell ref="I20:K20"/>
    <mergeCell ref="E11:F11"/>
    <mergeCell ref="G11:H11"/>
    <mergeCell ref="E20:F20"/>
    <mergeCell ref="G16:H16"/>
    <mergeCell ref="I17:K17"/>
    <mergeCell ref="L21:O21"/>
    <mergeCell ref="E19:F19"/>
    <mergeCell ref="L17:O17"/>
    <mergeCell ref="I13:K13"/>
    <mergeCell ref="I22:K22"/>
    <mergeCell ref="G14:H14"/>
    <mergeCell ref="E21:F21"/>
    <mergeCell ref="I21:K21"/>
    <mergeCell ref="L16:O16"/>
    <mergeCell ref="B17:D17"/>
    <mergeCell ref="I12:K12"/>
    <mergeCell ref="G20:H20"/>
    <mergeCell ref="B16:D16"/>
    <mergeCell ref="B13:D13"/>
    <mergeCell ref="B12:D12"/>
    <mergeCell ref="E16:F16"/>
    <mergeCell ref="I19:K19"/>
    <mergeCell ref="E18:F18"/>
    <mergeCell ref="G18:H18"/>
    <mergeCell ref="L12:O12"/>
    <mergeCell ref="G12:H12"/>
    <mergeCell ref="B14:D14"/>
    <mergeCell ref="E14:F14"/>
    <mergeCell ref="E17:F17"/>
    <mergeCell ref="G17:H17"/>
    <mergeCell ref="B1:O1"/>
    <mergeCell ref="L14:O14"/>
    <mergeCell ref="E12:F12"/>
    <mergeCell ref="I9:K9"/>
    <mergeCell ref="E9:F9"/>
    <mergeCell ref="L9:O9"/>
    <mergeCell ref="B22:D22"/>
    <mergeCell ref="B20:D20"/>
    <mergeCell ref="G9:H9"/>
    <mergeCell ref="B9:D9"/>
    <mergeCell ref="B11:D11"/>
    <mergeCell ref="B6:J6"/>
    <mergeCell ref="L11:O11"/>
    <mergeCell ref="I16:K16"/>
    <mergeCell ref="B10:O10"/>
    <mergeCell ref="B15:O15"/>
    <mergeCell ref="B19:D19"/>
    <mergeCell ref="E22:F22"/>
    <mergeCell ref="L19:O19"/>
  </mergeCells>
  <dataValidations count="1">
    <dataValidation type="list" allowBlank="1" showInputMessage="1" showErrorMessage="1" prompt="Select Yes or No" sqref="K6:K7" xr:uid="{00000000-0002-0000-1200-000000000000}">
      <formula1>"Yes, No"</formula1>
    </dataValidation>
  </dataValidations>
  <pageMargins left="0.25" right="0.25" top="0.75" bottom="0.75" header="0.3" footer="0.3"/>
  <pageSetup paperSize="5" orientation="landscape"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20">
    <tabColor theme="3" tint="0.749992370372631"/>
  </sheetPr>
  <dimension ref="A2:M58"/>
  <sheetViews>
    <sheetView workbookViewId="0"/>
  </sheetViews>
  <sheetFormatPr defaultColWidth="8.85546875" defaultRowHeight="15" x14ac:dyDescent="0.25"/>
  <cols>
    <col min="1" max="1" width="1.5703125" customWidth="1"/>
  </cols>
  <sheetData>
    <row r="2" spans="1:13" ht="16.5" customHeight="1" x14ac:dyDescent="0.25">
      <c r="A2" s="2"/>
      <c r="B2" s="193" t="s">
        <v>839</v>
      </c>
      <c r="C2" s="130"/>
      <c r="D2" s="130"/>
      <c r="E2" s="130"/>
      <c r="F2" s="130"/>
      <c r="G2" s="130"/>
      <c r="H2" s="130"/>
      <c r="I2" s="130"/>
      <c r="J2" s="130"/>
      <c r="K2" s="130"/>
    </row>
    <row r="3" spans="1:13" x14ac:dyDescent="0.25">
      <c r="A3" s="2"/>
      <c r="B3" s="18"/>
      <c r="C3" s="18"/>
      <c r="D3" s="18"/>
      <c r="E3" s="18"/>
      <c r="F3" s="18"/>
      <c r="G3" s="18"/>
      <c r="H3" s="18"/>
      <c r="I3" s="18"/>
      <c r="J3" s="18"/>
      <c r="K3" s="18"/>
    </row>
    <row r="4" spans="1:13" ht="20.25" customHeight="1" x14ac:dyDescent="0.3">
      <c r="A4" s="2"/>
      <c r="B4" s="305" t="s">
        <v>840</v>
      </c>
      <c r="C4" s="130"/>
      <c r="D4" s="130"/>
      <c r="E4" s="130"/>
      <c r="F4" s="130"/>
      <c r="G4" s="130"/>
      <c r="H4" s="130"/>
      <c r="I4" s="130"/>
      <c r="J4" s="130"/>
      <c r="K4" s="130"/>
      <c r="M4" s="41" t="s">
        <v>841</v>
      </c>
    </row>
    <row r="5" spans="1:13" ht="17.100000000000001" customHeight="1" x14ac:dyDescent="0.3">
      <c r="A5" s="2"/>
      <c r="B5" s="302" t="s">
        <v>842</v>
      </c>
      <c r="C5" s="130"/>
      <c r="D5" s="130"/>
      <c r="E5" s="130"/>
      <c r="F5" s="130"/>
      <c r="G5" s="130"/>
      <c r="H5" s="130"/>
      <c r="I5" s="130"/>
      <c r="J5" s="130"/>
      <c r="K5" s="130"/>
      <c r="M5" s="41" t="s">
        <v>843</v>
      </c>
    </row>
    <row r="6" spans="1:13" x14ac:dyDescent="0.25">
      <c r="A6" s="2"/>
      <c r="B6" s="130"/>
      <c r="C6" s="130"/>
      <c r="D6" s="130"/>
      <c r="E6" s="130"/>
      <c r="F6" s="130"/>
      <c r="G6" s="130"/>
      <c r="H6" s="130"/>
      <c r="I6" s="130"/>
      <c r="J6" s="130"/>
      <c r="K6" s="130"/>
    </row>
    <row r="7" spans="1:13" x14ac:dyDescent="0.25">
      <c r="A7" s="2"/>
      <c r="B7" s="194"/>
      <c r="C7" s="130"/>
      <c r="D7" s="130"/>
      <c r="E7" s="130"/>
      <c r="F7" s="130"/>
      <c r="G7" s="130"/>
      <c r="H7" s="130"/>
      <c r="I7" s="130"/>
      <c r="J7" s="306" t="s">
        <v>844</v>
      </c>
      <c r="K7" s="130"/>
    </row>
    <row r="8" spans="1:13" x14ac:dyDescent="0.25">
      <c r="A8" s="2"/>
      <c r="B8" s="141" t="s">
        <v>845</v>
      </c>
      <c r="C8" s="134"/>
      <c r="D8" s="134"/>
      <c r="E8" s="134"/>
      <c r="F8" s="134"/>
      <c r="G8" s="134"/>
      <c r="H8" s="134"/>
      <c r="I8" s="135"/>
      <c r="J8" s="303"/>
      <c r="K8" s="135"/>
    </row>
    <row r="9" spans="1:13" x14ac:dyDescent="0.25">
      <c r="A9" s="2"/>
      <c r="B9" s="136"/>
      <c r="C9" s="137"/>
      <c r="D9" s="137"/>
      <c r="E9" s="137"/>
      <c r="F9" s="137"/>
      <c r="G9" s="137"/>
      <c r="H9" s="137"/>
      <c r="I9" s="138"/>
      <c r="J9" s="136"/>
      <c r="K9" s="138"/>
    </row>
    <row r="10" spans="1:13" x14ac:dyDescent="0.25">
      <c r="A10" s="2"/>
      <c r="B10" s="141" t="s">
        <v>846</v>
      </c>
      <c r="C10" s="134"/>
      <c r="D10" s="134"/>
      <c r="E10" s="134"/>
      <c r="F10" s="134"/>
      <c r="G10" s="134"/>
      <c r="H10" s="134"/>
      <c r="I10" s="135"/>
      <c r="J10" s="303"/>
      <c r="K10" s="135"/>
    </row>
    <row r="11" spans="1:13" x14ac:dyDescent="0.25">
      <c r="A11" s="2"/>
      <c r="B11" s="136"/>
      <c r="C11" s="137"/>
      <c r="D11" s="137"/>
      <c r="E11" s="137"/>
      <c r="F11" s="137"/>
      <c r="G11" s="137"/>
      <c r="H11" s="137"/>
      <c r="I11" s="138"/>
      <c r="J11" s="136"/>
      <c r="K11" s="138"/>
    </row>
    <row r="12" spans="1:13" x14ac:dyDescent="0.25">
      <c r="A12" s="2"/>
      <c r="B12" s="141" t="s">
        <v>847</v>
      </c>
      <c r="C12" s="134"/>
      <c r="D12" s="134"/>
      <c r="E12" s="134"/>
      <c r="F12" s="134"/>
      <c r="G12" s="134"/>
      <c r="H12" s="134"/>
      <c r="I12" s="135"/>
      <c r="J12" s="303"/>
      <c r="K12" s="135"/>
    </row>
    <row r="13" spans="1:13" x14ac:dyDescent="0.25">
      <c r="A13" s="2"/>
      <c r="B13" s="136"/>
      <c r="C13" s="137"/>
      <c r="D13" s="137"/>
      <c r="E13" s="137"/>
      <c r="F13" s="137"/>
      <c r="G13" s="137"/>
      <c r="H13" s="137"/>
      <c r="I13" s="138"/>
      <c r="J13" s="136"/>
      <c r="K13" s="138"/>
    </row>
    <row r="14" spans="1:13" x14ac:dyDescent="0.25">
      <c r="A14" s="2"/>
      <c r="B14" s="141" t="s">
        <v>848</v>
      </c>
      <c r="C14" s="134"/>
      <c r="D14" s="134"/>
      <c r="E14" s="134"/>
      <c r="F14" s="134"/>
      <c r="G14" s="134"/>
      <c r="H14" s="134"/>
      <c r="I14" s="135"/>
      <c r="J14" s="303"/>
      <c r="K14" s="135"/>
    </row>
    <row r="15" spans="1:13" x14ac:dyDescent="0.25">
      <c r="A15" s="2"/>
      <c r="B15" s="136"/>
      <c r="C15" s="137"/>
      <c r="D15" s="137"/>
      <c r="E15" s="137"/>
      <c r="F15" s="137"/>
      <c r="G15" s="137"/>
      <c r="H15" s="137"/>
      <c r="I15" s="138"/>
      <c r="J15" s="136"/>
      <c r="K15" s="138"/>
    </row>
    <row r="16" spans="1:13" x14ac:dyDescent="0.25">
      <c r="A16" s="2"/>
      <c r="B16" s="141" t="s">
        <v>849</v>
      </c>
      <c r="C16" s="134"/>
      <c r="D16" s="134"/>
      <c r="E16" s="134"/>
      <c r="F16" s="134"/>
      <c r="G16" s="134"/>
      <c r="H16" s="134"/>
      <c r="I16" s="135"/>
      <c r="J16" s="303"/>
      <c r="K16" s="135"/>
    </row>
    <row r="17" spans="1:11" x14ac:dyDescent="0.25">
      <c r="A17" s="2"/>
      <c r="B17" s="136"/>
      <c r="C17" s="137"/>
      <c r="D17" s="137"/>
      <c r="E17" s="137"/>
      <c r="F17" s="137"/>
      <c r="G17" s="137"/>
      <c r="H17" s="137"/>
      <c r="I17" s="138"/>
      <c r="J17" s="136"/>
      <c r="K17" s="138"/>
    </row>
    <row r="18" spans="1:11" x14ac:dyDescent="0.25">
      <c r="A18" s="2"/>
      <c r="B18" s="141" t="s">
        <v>850</v>
      </c>
      <c r="C18" s="134"/>
      <c r="D18" s="134"/>
      <c r="E18" s="134"/>
      <c r="F18" s="134"/>
      <c r="G18" s="134"/>
      <c r="H18" s="134"/>
      <c r="I18" s="135"/>
      <c r="J18" s="304"/>
      <c r="K18" s="135"/>
    </row>
    <row r="19" spans="1:11" x14ac:dyDescent="0.25">
      <c r="A19" s="2"/>
      <c r="B19" s="136"/>
      <c r="C19" s="137"/>
      <c r="D19" s="137"/>
      <c r="E19" s="137"/>
      <c r="F19" s="137"/>
      <c r="G19" s="137"/>
      <c r="H19" s="137"/>
      <c r="I19" s="138"/>
      <c r="J19" s="136"/>
      <c r="K19" s="138"/>
    </row>
    <row r="20" spans="1:11" x14ac:dyDescent="0.25">
      <c r="A20" s="2"/>
      <c r="B20" s="141" t="s">
        <v>851</v>
      </c>
      <c r="C20" s="134"/>
      <c r="D20" s="134"/>
      <c r="E20" s="134"/>
      <c r="F20" s="134"/>
      <c r="G20" s="134"/>
      <c r="H20" s="134"/>
      <c r="I20" s="135"/>
      <c r="J20" s="304"/>
      <c r="K20" s="135"/>
    </row>
    <row r="21" spans="1:11" x14ac:dyDescent="0.25">
      <c r="A21" s="2"/>
      <c r="B21" s="136"/>
      <c r="C21" s="137"/>
      <c r="D21" s="137"/>
      <c r="E21" s="137"/>
      <c r="F21" s="137"/>
      <c r="G21" s="137"/>
      <c r="H21" s="137"/>
      <c r="I21" s="138"/>
      <c r="J21" s="136"/>
      <c r="K21" s="138"/>
    </row>
    <row r="22" spans="1:11" x14ac:dyDescent="0.25">
      <c r="A22" s="2"/>
      <c r="B22" s="141" t="s">
        <v>852</v>
      </c>
      <c r="C22" s="134"/>
      <c r="D22" s="134"/>
      <c r="E22" s="134"/>
      <c r="F22" s="134"/>
      <c r="G22" s="134"/>
      <c r="H22" s="134"/>
      <c r="I22" s="135"/>
      <c r="J22" s="304"/>
      <c r="K22" s="135"/>
    </row>
    <row r="23" spans="1:11" x14ac:dyDescent="0.25">
      <c r="A23" s="2"/>
      <c r="B23" s="136"/>
      <c r="C23" s="137"/>
      <c r="D23" s="137"/>
      <c r="E23" s="137"/>
      <c r="F23" s="137"/>
      <c r="G23" s="137"/>
      <c r="H23" s="137"/>
      <c r="I23" s="138"/>
      <c r="J23" s="136"/>
      <c r="K23" s="138"/>
    </row>
    <row r="24" spans="1:11" x14ac:dyDescent="0.25">
      <c r="A24" s="2"/>
      <c r="B24" s="141" t="s">
        <v>853</v>
      </c>
      <c r="C24" s="134"/>
      <c r="D24" s="134"/>
      <c r="E24" s="134"/>
      <c r="F24" s="134"/>
      <c r="G24" s="134"/>
      <c r="H24" s="134"/>
      <c r="I24" s="135"/>
      <c r="J24" s="303"/>
      <c r="K24" s="135"/>
    </row>
    <row r="25" spans="1:11" x14ac:dyDescent="0.25">
      <c r="A25" s="2"/>
      <c r="B25" s="136"/>
      <c r="C25" s="137"/>
      <c r="D25" s="137"/>
      <c r="E25" s="137"/>
      <c r="F25" s="137"/>
      <c r="G25" s="137"/>
      <c r="H25" s="137"/>
      <c r="I25" s="138"/>
      <c r="J25" s="136"/>
      <c r="K25" s="138"/>
    </row>
    <row r="26" spans="1:11" x14ac:dyDescent="0.25">
      <c r="A26" s="2"/>
      <c r="B26" s="141" t="s">
        <v>854</v>
      </c>
      <c r="C26" s="134"/>
      <c r="D26" s="134"/>
      <c r="E26" s="134"/>
      <c r="F26" s="134"/>
      <c r="G26" s="134"/>
      <c r="H26" s="134"/>
      <c r="I26" s="135"/>
      <c r="J26" s="303"/>
      <c r="K26" s="135"/>
    </row>
    <row r="27" spans="1:11" x14ac:dyDescent="0.25">
      <c r="A27" s="2"/>
      <c r="B27" s="136"/>
      <c r="C27" s="137"/>
      <c r="D27" s="137"/>
      <c r="E27" s="137"/>
      <c r="F27" s="137"/>
      <c r="G27" s="137"/>
      <c r="H27" s="137"/>
      <c r="I27" s="138"/>
      <c r="J27" s="136"/>
      <c r="K27" s="138"/>
    </row>
    <row r="28" spans="1:11" x14ac:dyDescent="0.25">
      <c r="A28" s="2"/>
      <c r="B28" s="141" t="s">
        <v>855</v>
      </c>
      <c r="C28" s="134"/>
      <c r="D28" s="134"/>
      <c r="E28" s="134"/>
      <c r="F28" s="134"/>
      <c r="G28" s="134"/>
      <c r="H28" s="134"/>
      <c r="I28" s="135"/>
      <c r="J28" s="304"/>
      <c r="K28" s="135"/>
    </row>
    <row r="29" spans="1:11" x14ac:dyDescent="0.25">
      <c r="A29" s="2"/>
      <c r="B29" s="136"/>
      <c r="C29" s="137"/>
      <c r="D29" s="137"/>
      <c r="E29" s="137"/>
      <c r="F29" s="137"/>
      <c r="G29" s="137"/>
      <c r="H29" s="137"/>
      <c r="I29" s="138"/>
      <c r="J29" s="136"/>
      <c r="K29" s="138"/>
    </row>
    <row r="30" spans="1:11" x14ac:dyDescent="0.25">
      <c r="A30" s="2"/>
      <c r="B30" s="141" t="s">
        <v>856</v>
      </c>
      <c r="C30" s="134"/>
      <c r="D30" s="134"/>
      <c r="E30" s="134"/>
      <c r="F30" s="134"/>
      <c r="G30" s="134"/>
      <c r="H30" s="134"/>
      <c r="I30" s="135"/>
      <c r="J30" s="304"/>
      <c r="K30" s="135"/>
    </row>
    <row r="31" spans="1:11" x14ac:dyDescent="0.25">
      <c r="A31" s="2"/>
      <c r="B31" s="136"/>
      <c r="C31" s="137"/>
      <c r="D31" s="137"/>
      <c r="E31" s="137"/>
      <c r="F31" s="137"/>
      <c r="G31" s="137"/>
      <c r="H31" s="137"/>
      <c r="I31" s="138"/>
      <c r="J31" s="136"/>
      <c r="K31" s="138"/>
    </row>
    <row r="32" spans="1:11" x14ac:dyDescent="0.25">
      <c r="A32" s="2"/>
      <c r="B32" s="141" t="s">
        <v>857</v>
      </c>
      <c r="C32" s="134"/>
      <c r="D32" s="134"/>
      <c r="E32" s="134"/>
      <c r="F32" s="134"/>
      <c r="G32" s="134"/>
      <c r="H32" s="134"/>
      <c r="I32" s="135"/>
      <c r="J32" s="304"/>
      <c r="K32" s="135"/>
    </row>
    <row r="33" spans="1:11" x14ac:dyDescent="0.25">
      <c r="A33" s="2"/>
      <c r="B33" s="136"/>
      <c r="C33" s="137"/>
      <c r="D33" s="137"/>
      <c r="E33" s="137"/>
      <c r="F33" s="137"/>
      <c r="G33" s="137"/>
      <c r="H33" s="137"/>
      <c r="I33" s="138"/>
      <c r="J33" s="136"/>
      <c r="K33" s="138"/>
    </row>
    <row r="34" spans="1:11" x14ac:dyDescent="0.25">
      <c r="A34" s="2"/>
      <c r="B34" s="141" t="s">
        <v>858</v>
      </c>
      <c r="C34" s="134"/>
      <c r="D34" s="134"/>
      <c r="E34" s="134"/>
      <c r="F34" s="134"/>
      <c r="G34" s="134"/>
      <c r="H34" s="134"/>
      <c r="I34" s="135"/>
      <c r="J34" s="303"/>
      <c r="K34" s="135"/>
    </row>
    <row r="35" spans="1:11" x14ac:dyDescent="0.25">
      <c r="A35" s="2"/>
      <c r="B35" s="136"/>
      <c r="C35" s="137"/>
      <c r="D35" s="137"/>
      <c r="E35" s="137"/>
      <c r="F35" s="137"/>
      <c r="G35" s="137"/>
      <c r="H35" s="137"/>
      <c r="I35" s="138"/>
      <c r="J35" s="136"/>
      <c r="K35" s="138"/>
    </row>
    <row r="36" spans="1:11" x14ac:dyDescent="0.25">
      <c r="A36" s="2"/>
      <c r="B36" s="141" t="s">
        <v>854</v>
      </c>
      <c r="C36" s="134"/>
      <c r="D36" s="134"/>
      <c r="E36" s="134"/>
      <c r="F36" s="134"/>
      <c r="G36" s="134"/>
      <c r="H36" s="134"/>
      <c r="I36" s="135"/>
      <c r="J36" s="303"/>
      <c r="K36" s="135"/>
    </row>
    <row r="37" spans="1:11" x14ac:dyDescent="0.25">
      <c r="A37" s="2"/>
      <c r="B37" s="136"/>
      <c r="C37" s="137"/>
      <c r="D37" s="137"/>
      <c r="E37" s="137"/>
      <c r="F37" s="137"/>
      <c r="G37" s="137"/>
      <c r="H37" s="137"/>
      <c r="I37" s="138"/>
      <c r="J37" s="136"/>
      <c r="K37" s="138"/>
    </row>
    <row r="38" spans="1:11" x14ac:dyDescent="0.25">
      <c r="A38" s="2"/>
      <c r="B38" s="2"/>
      <c r="C38" s="2"/>
      <c r="D38" s="2"/>
      <c r="E38" s="2"/>
      <c r="F38" s="2"/>
      <c r="G38" s="2"/>
      <c r="H38" s="2"/>
      <c r="I38" s="2"/>
      <c r="J38" s="2"/>
      <c r="K38" s="2"/>
    </row>
    <row r="39" spans="1:11" x14ac:dyDescent="0.25">
      <c r="A39" s="2"/>
      <c r="B39" s="2"/>
      <c r="C39" s="2"/>
      <c r="D39" s="2"/>
      <c r="E39" s="2"/>
      <c r="F39" s="2"/>
      <c r="G39" s="2"/>
      <c r="H39" s="2"/>
      <c r="I39" s="2"/>
      <c r="J39" s="2"/>
      <c r="K39" s="2"/>
    </row>
    <row r="40" spans="1:11" x14ac:dyDescent="0.25">
      <c r="A40" s="2"/>
      <c r="B40" s="2"/>
      <c r="C40" s="2"/>
      <c r="D40" s="2"/>
      <c r="E40" s="2"/>
      <c r="F40" s="2"/>
      <c r="G40" s="2"/>
      <c r="H40" s="2"/>
      <c r="I40" s="2"/>
      <c r="J40" s="2"/>
      <c r="K40" s="2"/>
    </row>
    <row r="41" spans="1:11" x14ac:dyDescent="0.25">
      <c r="A41" s="2"/>
      <c r="B41" s="2"/>
      <c r="C41" s="2"/>
      <c r="D41" s="2"/>
      <c r="E41" s="2"/>
      <c r="F41" s="2"/>
      <c r="G41" s="2"/>
      <c r="H41" s="2"/>
      <c r="I41" s="2"/>
      <c r="J41" s="2"/>
      <c r="K41" s="2"/>
    </row>
    <row r="42" spans="1:11" x14ac:dyDescent="0.25">
      <c r="A42" s="2"/>
      <c r="B42" s="2"/>
      <c r="C42" s="2"/>
      <c r="D42" s="2"/>
      <c r="E42" s="2"/>
      <c r="F42" s="2"/>
      <c r="G42" s="2"/>
      <c r="H42" s="2"/>
      <c r="I42" s="2"/>
      <c r="J42" s="2"/>
      <c r="K42" s="2"/>
    </row>
    <row r="43" spans="1:11" x14ac:dyDescent="0.25">
      <c r="A43" s="2"/>
      <c r="B43" s="2"/>
      <c r="C43" s="2"/>
      <c r="D43" s="2"/>
      <c r="E43" s="2"/>
      <c r="F43" s="2"/>
      <c r="G43" s="2"/>
      <c r="H43" s="2"/>
      <c r="I43" s="2"/>
      <c r="J43" s="2"/>
      <c r="K43" s="2"/>
    </row>
    <row r="44" spans="1:11" x14ac:dyDescent="0.25">
      <c r="A44" s="2"/>
      <c r="B44" s="2"/>
      <c r="C44" s="2"/>
      <c r="D44" s="2"/>
      <c r="E44" s="2"/>
      <c r="F44" s="2"/>
      <c r="G44" s="2"/>
      <c r="H44" s="2"/>
      <c r="I44" s="2"/>
      <c r="J44" s="2"/>
      <c r="K44" s="2"/>
    </row>
    <row r="45" spans="1:11" x14ac:dyDescent="0.25">
      <c r="A45" s="2"/>
      <c r="B45" s="2"/>
      <c r="C45" s="2"/>
      <c r="D45" s="2"/>
      <c r="E45" s="2"/>
      <c r="F45" s="2"/>
      <c r="G45" s="2"/>
      <c r="H45" s="2"/>
      <c r="I45" s="2"/>
      <c r="J45" s="2"/>
      <c r="K45" s="2"/>
    </row>
    <row r="46" spans="1:11" x14ac:dyDescent="0.25">
      <c r="A46" s="2"/>
      <c r="B46" s="2"/>
      <c r="C46" s="2"/>
      <c r="D46" s="2"/>
      <c r="E46" s="2"/>
      <c r="F46" s="2"/>
      <c r="G46" s="2"/>
      <c r="H46" s="2"/>
      <c r="I46" s="2"/>
      <c r="J46" s="2"/>
      <c r="K46" s="2"/>
    </row>
    <row r="47" spans="1:11" x14ac:dyDescent="0.25">
      <c r="A47" s="2"/>
      <c r="B47" s="2"/>
      <c r="C47" s="2"/>
      <c r="D47" s="2"/>
      <c r="E47" s="2"/>
      <c r="F47" s="2"/>
      <c r="G47" s="2"/>
      <c r="H47" s="2"/>
      <c r="I47" s="2"/>
      <c r="J47" s="2"/>
      <c r="K47" s="2"/>
    </row>
    <row r="48" spans="1:11" x14ac:dyDescent="0.25">
      <c r="A48" s="2"/>
      <c r="B48" s="2"/>
      <c r="C48" s="2"/>
      <c r="D48" s="2"/>
      <c r="E48" s="2"/>
      <c r="F48" s="2"/>
      <c r="G48" s="2"/>
      <c r="H48" s="2"/>
      <c r="I48" s="2"/>
      <c r="J48" s="2"/>
      <c r="K48" s="2"/>
    </row>
    <row r="49" spans="1:13" x14ac:dyDescent="0.25">
      <c r="A49" s="2"/>
      <c r="B49" s="2"/>
      <c r="C49" s="2"/>
      <c r="D49" s="2"/>
      <c r="E49" s="2"/>
      <c r="F49" s="2"/>
      <c r="G49" s="2"/>
      <c r="H49" s="2"/>
      <c r="I49" s="2"/>
      <c r="J49" s="2"/>
      <c r="K49" s="2"/>
    </row>
    <row r="50" spans="1:13" x14ac:dyDescent="0.25">
      <c r="A50" s="2"/>
      <c r="B50" s="2"/>
      <c r="C50" s="2"/>
      <c r="D50" s="2"/>
      <c r="E50" s="2"/>
      <c r="F50" s="2"/>
      <c r="G50" s="2"/>
      <c r="H50" s="2"/>
      <c r="I50" s="2"/>
      <c r="J50" s="2"/>
      <c r="K50" s="2"/>
    </row>
    <row r="51" spans="1:13" x14ac:dyDescent="0.25">
      <c r="A51" s="2"/>
      <c r="B51" s="2"/>
      <c r="C51" s="2"/>
      <c r="D51" s="2"/>
      <c r="E51" s="2"/>
      <c r="F51" s="2"/>
      <c r="G51" s="2"/>
      <c r="H51" s="2"/>
      <c r="I51" s="2"/>
      <c r="J51" s="2"/>
      <c r="K51" s="2"/>
    </row>
    <row r="52" spans="1:13" x14ac:dyDescent="0.25">
      <c r="A52" s="2"/>
      <c r="B52" s="2"/>
      <c r="C52" s="2"/>
      <c r="D52" s="2"/>
      <c r="E52" s="2"/>
      <c r="F52" s="2"/>
      <c r="G52" s="2"/>
      <c r="H52" s="2"/>
      <c r="I52" s="2"/>
      <c r="J52" s="2"/>
      <c r="K52" s="2"/>
    </row>
    <row r="53" spans="1:13" x14ac:dyDescent="0.25">
      <c r="A53" s="2"/>
      <c r="B53" s="2"/>
      <c r="C53" s="2"/>
      <c r="D53" s="2"/>
      <c r="E53" s="2"/>
      <c r="F53" s="2"/>
      <c r="G53" s="2"/>
      <c r="H53" s="2"/>
      <c r="I53" s="2"/>
      <c r="J53" s="2"/>
      <c r="K53" s="2"/>
    </row>
    <row r="54" spans="1:13" x14ac:dyDescent="0.25">
      <c r="A54" s="2"/>
      <c r="B54" s="2"/>
      <c r="C54" s="2"/>
      <c r="D54" s="2"/>
      <c r="E54" s="2"/>
      <c r="F54" s="2"/>
      <c r="G54" s="2"/>
      <c r="H54" s="2"/>
      <c r="I54" s="2"/>
      <c r="J54" s="2"/>
      <c r="K54" s="2"/>
    </row>
    <row r="55" spans="1:13" x14ac:dyDescent="0.25">
      <c r="A55" s="2"/>
      <c r="B55" s="2"/>
      <c r="C55" s="2"/>
      <c r="D55" s="2"/>
      <c r="E55" s="2"/>
      <c r="F55" s="2"/>
      <c r="G55" s="2"/>
      <c r="H55" s="2"/>
      <c r="I55" s="2"/>
      <c r="J55" s="2"/>
      <c r="K55" s="2"/>
    </row>
    <row r="56" spans="1:13" x14ac:dyDescent="0.25">
      <c r="A56" s="2"/>
      <c r="B56" s="2"/>
      <c r="C56" s="2"/>
      <c r="D56" s="2"/>
      <c r="E56" s="2"/>
      <c r="F56" s="2"/>
      <c r="G56" s="2"/>
      <c r="H56" s="2"/>
      <c r="I56" s="2"/>
      <c r="J56" s="2"/>
      <c r="K56" s="2"/>
    </row>
    <row r="57" spans="1:13" x14ac:dyDescent="0.25">
      <c r="A57" s="2"/>
      <c r="B57" s="2"/>
      <c r="C57" s="2"/>
      <c r="D57" s="2"/>
      <c r="E57" s="2"/>
      <c r="F57" s="2"/>
      <c r="G57" s="2"/>
      <c r="H57" s="2"/>
      <c r="I57" s="2"/>
      <c r="J57" s="2"/>
      <c r="K57" s="2"/>
    </row>
    <row r="58" spans="1:13" ht="17.100000000000001" customHeight="1" x14ac:dyDescent="0.25">
      <c r="A58" s="2"/>
      <c r="B58" s="2"/>
      <c r="C58" s="2"/>
      <c r="D58" s="2"/>
      <c r="E58" s="2"/>
      <c r="F58" s="2"/>
      <c r="G58" s="2"/>
      <c r="H58" s="2"/>
      <c r="I58" s="2"/>
      <c r="J58" s="2"/>
      <c r="K58" s="2"/>
      <c r="M58" s="44" t="s">
        <v>0</v>
      </c>
    </row>
  </sheetData>
  <mergeCells count="35">
    <mergeCell ref="J36:K37"/>
    <mergeCell ref="J16:K17"/>
    <mergeCell ref="J32:K33"/>
    <mergeCell ref="B34:I35"/>
    <mergeCell ref="B10:I11"/>
    <mergeCell ref="J26:K27"/>
    <mergeCell ref="B28:I29"/>
    <mergeCell ref="B24:I25"/>
    <mergeCell ref="J18:K19"/>
    <mergeCell ref="B36:I37"/>
    <mergeCell ref="J24:K25"/>
    <mergeCell ref="B32:I33"/>
    <mergeCell ref="B22:I23"/>
    <mergeCell ref="J7:K7"/>
    <mergeCell ref="B16:I17"/>
    <mergeCell ref="J10:K11"/>
    <mergeCell ref="B26:I27"/>
    <mergeCell ref="B7:I7"/>
    <mergeCell ref="J20:K21"/>
    <mergeCell ref="B2:K2"/>
    <mergeCell ref="B5:K6"/>
    <mergeCell ref="B12:I13"/>
    <mergeCell ref="B18:I19"/>
    <mergeCell ref="J34:K35"/>
    <mergeCell ref="J28:K29"/>
    <mergeCell ref="B8:I9"/>
    <mergeCell ref="B14:I15"/>
    <mergeCell ref="J30:K31"/>
    <mergeCell ref="B4:K4"/>
    <mergeCell ref="J12:K13"/>
    <mergeCell ref="J22:K23"/>
    <mergeCell ref="B20:I21"/>
    <mergeCell ref="B30:I31"/>
    <mergeCell ref="J14:K15"/>
    <mergeCell ref="J8:K9"/>
  </mergeCells>
  <pageMargins left="0.25" right="0.25" top="0.75" bottom="0.75" header="0.3" footer="0.3"/>
  <pageSetup paperSize="5"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22">
    <tabColor theme="3" tint="0.749992370372631"/>
  </sheetPr>
  <dimension ref="A2:N57"/>
  <sheetViews>
    <sheetView workbookViewId="0"/>
  </sheetViews>
  <sheetFormatPr defaultColWidth="8.85546875" defaultRowHeight="15" x14ac:dyDescent="0.25"/>
  <cols>
    <col min="1" max="1" width="1.5703125" customWidth="1"/>
    <col min="4" max="4" width="10.140625" customWidth="1"/>
    <col min="7" max="7" width="9.42578125" customWidth="1"/>
    <col min="8" max="8" width="11.85546875" customWidth="1"/>
  </cols>
  <sheetData>
    <row r="2" spans="1:13" s="9" customFormat="1" ht="16.5" customHeight="1" x14ac:dyDescent="0.25">
      <c r="A2" s="2"/>
      <c r="B2" s="193" t="s">
        <v>859</v>
      </c>
      <c r="C2" s="307"/>
      <c r="D2" s="307"/>
      <c r="E2" s="307"/>
      <c r="F2" s="307"/>
      <c r="G2" s="307"/>
      <c r="H2" s="307"/>
      <c r="I2" s="307"/>
      <c r="J2" s="307"/>
      <c r="K2" s="307"/>
    </row>
    <row r="3" spans="1:13" s="9" customFormat="1" x14ac:dyDescent="0.25">
      <c r="A3" s="2"/>
      <c r="B3" s="305" t="s">
        <v>860</v>
      </c>
      <c r="C3" s="307"/>
      <c r="D3" s="307"/>
      <c r="E3" s="307"/>
      <c r="F3" s="307"/>
      <c r="G3" s="307"/>
      <c r="H3" s="307"/>
      <c r="I3" s="307"/>
      <c r="J3" s="307"/>
      <c r="K3" s="307"/>
    </row>
    <row r="4" spans="1:13" s="9" customFormat="1" ht="18" customHeight="1" x14ac:dyDescent="0.3">
      <c r="A4" s="2"/>
      <c r="B4" s="307"/>
      <c r="C4" s="307"/>
      <c r="D4" s="307"/>
      <c r="E4" s="307"/>
      <c r="F4" s="307"/>
      <c r="G4" s="307"/>
      <c r="H4" s="307"/>
      <c r="I4" s="307"/>
      <c r="J4" s="307"/>
      <c r="K4" s="307"/>
      <c r="M4" s="49" t="s">
        <v>861</v>
      </c>
    </row>
    <row r="5" spans="1:13" s="9" customFormat="1" ht="17.100000000000001" customHeight="1" x14ac:dyDescent="0.3">
      <c r="A5" s="2"/>
      <c r="B5" s="2"/>
      <c r="C5" s="2"/>
      <c r="D5" s="2"/>
      <c r="E5" s="2"/>
      <c r="F5" s="2"/>
      <c r="G5" s="2"/>
      <c r="H5" s="2"/>
      <c r="I5" s="2"/>
      <c r="J5" s="2"/>
      <c r="K5" s="2"/>
      <c r="M5" s="50"/>
    </row>
    <row r="6" spans="1:13" s="9" customFormat="1" ht="14.45" customHeight="1" x14ac:dyDescent="0.3">
      <c r="A6" s="2"/>
      <c r="B6" s="308" t="s">
        <v>862</v>
      </c>
      <c r="C6" s="307"/>
      <c r="D6" s="3"/>
      <c r="E6" s="3" t="s">
        <v>807</v>
      </c>
      <c r="F6" s="3" t="s">
        <v>863</v>
      </c>
      <c r="G6" s="3" t="s">
        <v>864</v>
      </c>
      <c r="H6" s="3" t="s">
        <v>865</v>
      </c>
      <c r="I6" s="3"/>
      <c r="J6" s="3"/>
      <c r="K6" s="3"/>
      <c r="M6" s="50" t="s">
        <v>866</v>
      </c>
    </row>
    <row r="7" spans="1:13" s="9" customFormat="1" x14ac:dyDescent="0.25">
      <c r="A7" s="2"/>
      <c r="B7" s="149" t="s">
        <v>845</v>
      </c>
      <c r="C7" s="307"/>
      <c r="D7" s="307"/>
      <c r="E7" s="31"/>
      <c r="F7" s="31"/>
      <c r="G7" s="31"/>
      <c r="H7" s="32"/>
      <c r="I7" s="3"/>
      <c r="J7" s="3"/>
      <c r="K7" s="3"/>
    </row>
    <row r="8" spans="1:13" s="9" customFormat="1" ht="14.45" customHeight="1" x14ac:dyDescent="0.25">
      <c r="A8" s="2"/>
      <c r="B8" s="307"/>
      <c r="C8" s="307"/>
      <c r="D8" s="307"/>
      <c r="E8" s="3"/>
      <c r="F8" s="3"/>
      <c r="G8" s="3"/>
      <c r="H8" s="3"/>
      <c r="I8" s="3"/>
      <c r="J8" s="3"/>
      <c r="K8" s="3"/>
    </row>
    <row r="9" spans="1:13" s="9" customFormat="1" x14ac:dyDescent="0.25">
      <c r="A9" s="2"/>
      <c r="B9" s="308" t="s">
        <v>867</v>
      </c>
      <c r="C9" s="307"/>
      <c r="D9" s="3"/>
      <c r="E9" s="3"/>
      <c r="F9" s="3"/>
      <c r="G9" s="3"/>
      <c r="H9" s="3"/>
      <c r="I9" s="3"/>
      <c r="J9" s="3"/>
      <c r="K9" s="3"/>
    </row>
    <row r="10" spans="1:13" s="9" customFormat="1" ht="14.45" customHeight="1" x14ac:dyDescent="0.25">
      <c r="A10" s="2"/>
      <c r="B10" s="149" t="s">
        <v>868</v>
      </c>
      <c r="C10" s="307"/>
      <c r="D10" s="307"/>
      <c r="E10" s="31"/>
      <c r="F10" s="3"/>
      <c r="G10" s="3"/>
      <c r="H10" s="3"/>
      <c r="I10" s="3"/>
      <c r="J10" s="3"/>
      <c r="K10" s="3"/>
    </row>
    <row r="11" spans="1:13" s="9" customFormat="1" x14ac:dyDescent="0.25">
      <c r="A11" s="2"/>
      <c r="B11" s="307"/>
      <c r="C11" s="307"/>
      <c r="D11" s="307"/>
      <c r="E11" s="3"/>
      <c r="F11" s="3"/>
      <c r="G11" s="3"/>
      <c r="H11" s="3"/>
      <c r="I11" s="3"/>
      <c r="J11" s="3"/>
      <c r="K11" s="3"/>
    </row>
    <row r="12" spans="1:13" s="9" customFormat="1" ht="14.45" customHeight="1" x14ac:dyDescent="0.25">
      <c r="A12" s="2"/>
      <c r="B12" s="308" t="s">
        <v>869</v>
      </c>
      <c r="C12" s="307"/>
      <c r="D12" s="3"/>
      <c r="E12" s="3"/>
      <c r="F12" s="3"/>
      <c r="G12" s="3"/>
      <c r="H12" s="3"/>
      <c r="I12" s="3"/>
      <c r="J12" s="3"/>
      <c r="K12" s="3"/>
    </row>
    <row r="13" spans="1:13" s="9" customFormat="1" ht="14.45" customHeight="1" x14ac:dyDescent="0.25">
      <c r="A13" s="2"/>
      <c r="B13" s="149" t="s">
        <v>870</v>
      </c>
      <c r="C13" s="307"/>
      <c r="D13" s="307"/>
      <c r="E13" s="31"/>
      <c r="F13" s="3"/>
      <c r="G13" s="3"/>
      <c r="H13" s="3"/>
      <c r="I13" s="3"/>
      <c r="J13" s="3"/>
      <c r="K13" s="3"/>
    </row>
    <row r="14" spans="1:13" s="9" customFormat="1" ht="17.45" customHeight="1" x14ac:dyDescent="0.25">
      <c r="A14" s="2"/>
      <c r="B14" s="307"/>
      <c r="C14" s="307"/>
      <c r="D14" s="307"/>
      <c r="E14" s="3"/>
      <c r="F14" s="3"/>
      <c r="G14" s="3"/>
      <c r="H14" s="3"/>
      <c r="I14" s="3"/>
      <c r="J14" s="3"/>
      <c r="K14" s="3"/>
    </row>
    <row r="15" spans="1:13" s="9" customFormat="1" ht="23.25" customHeight="1" x14ac:dyDescent="0.25">
      <c r="A15" s="2"/>
      <c r="B15" s="308" t="s">
        <v>871</v>
      </c>
      <c r="C15" s="307"/>
      <c r="D15" s="307"/>
      <c r="E15" s="3"/>
      <c r="F15" s="3" t="s">
        <v>863</v>
      </c>
      <c r="G15" s="3" t="s">
        <v>872</v>
      </c>
      <c r="H15" s="3" t="s">
        <v>865</v>
      </c>
      <c r="I15" s="3"/>
      <c r="J15" s="3"/>
      <c r="K15" s="3"/>
    </row>
    <row r="16" spans="1:13" s="9" customFormat="1" ht="16.5" customHeight="1" x14ac:dyDescent="0.25">
      <c r="A16" s="2"/>
      <c r="B16" s="309" t="s">
        <v>873</v>
      </c>
      <c r="C16" s="307"/>
      <c r="D16" s="307"/>
      <c r="E16" s="31"/>
      <c r="F16" s="31"/>
      <c r="G16" s="31"/>
      <c r="H16" s="32"/>
      <c r="I16" s="3"/>
      <c r="J16" s="3"/>
      <c r="K16" s="3"/>
    </row>
    <row r="17" spans="1:12" s="9" customFormat="1" x14ac:dyDescent="0.25">
      <c r="A17" s="2"/>
      <c r="B17" s="3"/>
      <c r="C17" s="3"/>
      <c r="D17" s="3"/>
      <c r="E17" s="3"/>
      <c r="F17" s="3"/>
      <c r="G17" s="3"/>
      <c r="H17" s="3"/>
      <c r="I17" s="3"/>
      <c r="J17" s="3"/>
      <c r="K17" s="3"/>
      <c r="L17" s="30"/>
    </row>
    <row r="18" spans="1:12" s="9" customFormat="1" x14ac:dyDescent="0.25">
      <c r="A18" s="2"/>
      <c r="B18" s="3"/>
      <c r="C18" s="3"/>
      <c r="D18" s="3"/>
      <c r="E18" s="3"/>
      <c r="F18" s="3"/>
      <c r="G18" s="3"/>
      <c r="H18" s="3"/>
      <c r="I18" s="3"/>
      <c r="J18" s="3"/>
      <c r="K18" s="3"/>
      <c r="L18" s="30"/>
    </row>
    <row r="19" spans="1:12" s="9" customFormat="1" ht="14.45" customHeight="1" x14ac:dyDescent="0.25">
      <c r="A19" s="2"/>
      <c r="B19" s="3"/>
      <c r="C19" s="3"/>
      <c r="D19" s="3"/>
      <c r="E19" s="3"/>
      <c r="F19" s="3"/>
      <c r="G19" s="3"/>
      <c r="H19" s="3"/>
      <c r="I19" s="3"/>
      <c r="J19" s="3"/>
      <c r="K19" s="3"/>
      <c r="L19" s="30"/>
    </row>
    <row r="20" spans="1:12" s="9" customFormat="1" x14ac:dyDescent="0.25">
      <c r="A20" s="2"/>
      <c r="B20" s="2"/>
      <c r="C20" s="2"/>
      <c r="D20" s="2"/>
      <c r="E20" s="2"/>
      <c r="F20" s="2"/>
      <c r="G20" s="2"/>
      <c r="H20" s="2"/>
      <c r="I20" s="2"/>
      <c r="J20" s="2"/>
      <c r="K20" s="2"/>
      <c r="L20" s="30"/>
    </row>
    <row r="21" spans="1:12" s="9" customFormat="1" x14ac:dyDescent="0.25">
      <c r="A21" s="2"/>
      <c r="B21" s="2"/>
      <c r="C21" s="2"/>
      <c r="D21" s="2"/>
      <c r="E21" s="2"/>
      <c r="F21" s="2"/>
      <c r="G21" s="2"/>
      <c r="H21" s="2"/>
      <c r="I21" s="2"/>
      <c r="J21" s="2"/>
      <c r="K21" s="2"/>
      <c r="L21" s="30"/>
    </row>
    <row r="22" spans="1:12" s="9" customFormat="1" x14ac:dyDescent="0.25">
      <c r="A22" s="2"/>
      <c r="B22" s="2"/>
      <c r="C22" s="2"/>
      <c r="D22" s="2"/>
      <c r="E22" s="2"/>
      <c r="F22" s="2"/>
      <c r="G22" s="2"/>
      <c r="H22" s="2"/>
      <c r="I22" s="2"/>
      <c r="J22" s="2"/>
      <c r="K22" s="2"/>
      <c r="L22" s="30"/>
    </row>
    <row r="23" spans="1:12" s="9" customFormat="1" x14ac:dyDescent="0.25">
      <c r="A23" s="2"/>
      <c r="B23" s="2"/>
      <c r="C23" s="2"/>
      <c r="D23" s="2"/>
      <c r="E23" s="2"/>
      <c r="F23" s="2"/>
      <c r="G23" s="2"/>
      <c r="H23" s="2"/>
      <c r="I23" s="2"/>
      <c r="J23" s="2"/>
      <c r="K23" s="2"/>
      <c r="L23" s="30"/>
    </row>
    <row r="24" spans="1:12" s="9" customFormat="1" x14ac:dyDescent="0.25">
      <c r="A24" s="2"/>
      <c r="B24" s="2"/>
      <c r="C24" s="2"/>
      <c r="D24" s="2"/>
      <c r="E24" s="2"/>
      <c r="F24" s="2"/>
      <c r="G24" s="2"/>
      <c r="H24" s="2"/>
      <c r="I24" s="2"/>
      <c r="J24" s="2"/>
      <c r="K24" s="2"/>
      <c r="L24" s="30"/>
    </row>
    <row r="25" spans="1:12" s="9" customFormat="1" x14ac:dyDescent="0.25">
      <c r="A25" s="2"/>
      <c r="B25" s="2"/>
      <c r="C25" s="2"/>
      <c r="D25" s="2"/>
      <c r="E25" s="2"/>
      <c r="F25" s="2"/>
      <c r="G25" s="2"/>
      <c r="H25" s="2"/>
      <c r="I25" s="2"/>
      <c r="J25" s="2"/>
      <c r="K25" s="2"/>
    </row>
    <row r="26" spans="1:12" s="9" customFormat="1" x14ac:dyDescent="0.25">
      <c r="A26" s="2"/>
      <c r="B26" s="2"/>
      <c r="C26" s="2"/>
      <c r="D26" s="2"/>
      <c r="E26" s="2"/>
      <c r="F26" s="2"/>
      <c r="G26" s="2"/>
      <c r="H26" s="2"/>
      <c r="I26" s="2"/>
      <c r="J26" s="2"/>
      <c r="K26" s="2"/>
    </row>
    <row r="27" spans="1:12" s="9" customFormat="1" x14ac:dyDescent="0.25">
      <c r="A27" s="2"/>
      <c r="B27" s="2"/>
      <c r="C27" s="2"/>
      <c r="D27" s="2"/>
      <c r="E27" s="2"/>
      <c r="F27" s="2"/>
      <c r="G27" s="2"/>
      <c r="H27" s="2"/>
      <c r="I27" s="2"/>
      <c r="J27" s="2"/>
      <c r="K27" s="2"/>
    </row>
    <row r="28" spans="1:12" s="9" customFormat="1" x14ac:dyDescent="0.25">
      <c r="A28" s="2"/>
      <c r="B28" s="2"/>
      <c r="C28" s="2"/>
      <c r="D28" s="2"/>
      <c r="E28" s="2"/>
      <c r="F28" s="2"/>
      <c r="G28" s="2"/>
      <c r="H28" s="2"/>
      <c r="I28" s="2"/>
      <c r="J28" s="2"/>
      <c r="K28" s="2"/>
    </row>
    <row r="29" spans="1:12" s="9" customFormat="1" x14ac:dyDescent="0.25">
      <c r="A29" s="2"/>
      <c r="B29" s="2"/>
      <c r="C29" s="2"/>
      <c r="D29" s="2"/>
      <c r="E29" s="2"/>
      <c r="F29" s="2"/>
      <c r="G29" s="2"/>
      <c r="H29" s="2"/>
      <c r="I29" s="2"/>
      <c r="J29" s="2"/>
      <c r="K29" s="2"/>
    </row>
    <row r="30" spans="1:12" s="9" customFormat="1" x14ac:dyDescent="0.25">
      <c r="A30" s="2"/>
      <c r="B30" s="2"/>
      <c r="C30" s="2"/>
      <c r="D30" s="2"/>
      <c r="E30" s="2"/>
      <c r="F30" s="2"/>
      <c r="G30" s="2"/>
      <c r="H30" s="2"/>
      <c r="I30" s="2"/>
      <c r="J30" s="2"/>
      <c r="K30" s="2"/>
    </row>
    <row r="31" spans="1:12" s="9" customFormat="1" x14ac:dyDescent="0.25">
      <c r="A31" s="2"/>
      <c r="B31" s="2"/>
      <c r="C31" s="2"/>
      <c r="D31" s="2"/>
      <c r="E31" s="2"/>
      <c r="F31" s="2"/>
      <c r="G31" s="2"/>
      <c r="H31" s="2"/>
      <c r="I31" s="2"/>
      <c r="J31" s="2"/>
      <c r="K31" s="2"/>
    </row>
    <row r="32" spans="1:12" s="9" customFormat="1" x14ac:dyDescent="0.25">
      <c r="A32" s="2"/>
      <c r="B32" s="2"/>
      <c r="C32" s="2"/>
      <c r="D32" s="2"/>
      <c r="E32" s="2"/>
      <c r="F32" s="2"/>
      <c r="G32" s="2"/>
      <c r="H32" s="2"/>
      <c r="I32" s="2"/>
      <c r="J32" s="2"/>
      <c r="K32" s="2"/>
    </row>
    <row r="33" spans="1:11" s="9" customFormat="1" x14ac:dyDescent="0.25">
      <c r="A33" s="2"/>
      <c r="B33" s="2"/>
      <c r="C33" s="2"/>
      <c r="D33" s="2"/>
      <c r="E33" s="2"/>
      <c r="F33" s="2"/>
      <c r="G33" s="2"/>
      <c r="H33" s="2"/>
      <c r="I33" s="2"/>
      <c r="J33" s="2"/>
      <c r="K33" s="2"/>
    </row>
    <row r="34" spans="1:11" s="9" customFormat="1" x14ac:dyDescent="0.25">
      <c r="A34" s="2"/>
      <c r="B34" s="2"/>
      <c r="C34" s="2"/>
      <c r="D34" s="2"/>
      <c r="E34" s="2"/>
      <c r="F34" s="2"/>
      <c r="G34" s="2"/>
      <c r="H34" s="2"/>
      <c r="I34" s="2"/>
      <c r="J34" s="2"/>
      <c r="K34" s="2"/>
    </row>
    <row r="35" spans="1:11" s="9" customFormat="1" x14ac:dyDescent="0.25">
      <c r="A35" s="2"/>
      <c r="B35" s="2"/>
      <c r="C35" s="2"/>
      <c r="D35" s="2"/>
      <c r="E35" s="2"/>
      <c r="F35" s="2"/>
      <c r="G35" s="2"/>
      <c r="H35" s="2"/>
      <c r="I35" s="2"/>
      <c r="J35" s="2"/>
      <c r="K35" s="2"/>
    </row>
    <row r="36" spans="1:11" s="9" customFormat="1" x14ac:dyDescent="0.25">
      <c r="A36" s="2"/>
      <c r="B36" s="2"/>
      <c r="C36" s="2"/>
      <c r="D36" s="2"/>
      <c r="E36" s="2"/>
      <c r="F36" s="2"/>
      <c r="G36" s="2"/>
      <c r="H36" s="2"/>
      <c r="I36" s="2"/>
      <c r="J36" s="2"/>
      <c r="K36" s="2"/>
    </row>
    <row r="37" spans="1:11" s="9" customFormat="1" x14ac:dyDescent="0.25">
      <c r="A37" s="2"/>
      <c r="B37" s="2"/>
      <c r="C37" s="2"/>
      <c r="D37" s="2"/>
      <c r="E37" s="2"/>
      <c r="F37" s="2"/>
      <c r="G37" s="2"/>
      <c r="H37" s="2"/>
      <c r="I37" s="2"/>
      <c r="J37" s="2"/>
      <c r="K37" s="2"/>
    </row>
    <row r="38" spans="1:11" s="9" customFormat="1" x14ac:dyDescent="0.25">
      <c r="A38" s="2"/>
      <c r="B38" s="2"/>
      <c r="C38" s="2"/>
      <c r="D38" s="2"/>
      <c r="E38" s="2"/>
      <c r="F38" s="2"/>
      <c r="G38" s="2"/>
      <c r="H38" s="2"/>
      <c r="I38" s="2"/>
      <c r="J38" s="2"/>
      <c r="K38" s="2"/>
    </row>
    <row r="39" spans="1:11" s="9" customFormat="1" x14ac:dyDescent="0.25">
      <c r="A39" s="2"/>
      <c r="B39" s="2"/>
      <c r="C39" s="2"/>
      <c r="D39" s="2"/>
      <c r="E39" s="2"/>
      <c r="F39" s="2"/>
      <c r="G39" s="2"/>
      <c r="H39" s="2"/>
      <c r="I39" s="2"/>
      <c r="J39" s="2"/>
      <c r="K39" s="2"/>
    </row>
    <row r="40" spans="1:11" s="9" customFormat="1" x14ac:dyDescent="0.25">
      <c r="A40" s="2"/>
      <c r="B40" s="2"/>
      <c r="C40" s="2"/>
      <c r="D40" s="2"/>
      <c r="E40" s="2"/>
      <c r="F40" s="2"/>
      <c r="G40" s="2"/>
      <c r="H40" s="2"/>
      <c r="I40" s="2"/>
      <c r="J40" s="2"/>
      <c r="K40" s="2"/>
    </row>
    <row r="41" spans="1:11" s="9" customFormat="1" x14ac:dyDescent="0.25">
      <c r="A41" s="2"/>
      <c r="B41" s="2"/>
      <c r="C41" s="2"/>
      <c r="D41" s="2"/>
      <c r="E41" s="2"/>
      <c r="F41" s="2"/>
      <c r="G41" s="2"/>
      <c r="H41" s="2"/>
      <c r="I41" s="2"/>
      <c r="J41" s="2"/>
      <c r="K41" s="2"/>
    </row>
    <row r="42" spans="1:11" s="9" customFormat="1" x14ac:dyDescent="0.25">
      <c r="A42" s="2"/>
      <c r="B42" s="2"/>
      <c r="C42" s="2"/>
      <c r="D42" s="2"/>
      <c r="E42" s="2"/>
      <c r="F42" s="2"/>
      <c r="G42" s="2"/>
      <c r="H42" s="2"/>
      <c r="I42" s="2"/>
      <c r="J42" s="2"/>
      <c r="K42" s="2"/>
    </row>
    <row r="43" spans="1:11" s="9" customFormat="1" x14ac:dyDescent="0.25">
      <c r="A43" s="2"/>
      <c r="B43" s="2"/>
      <c r="C43" s="2"/>
      <c r="D43" s="2"/>
      <c r="E43" s="2"/>
      <c r="F43" s="2"/>
      <c r="G43" s="2"/>
      <c r="H43" s="2"/>
      <c r="I43" s="2"/>
      <c r="J43" s="2"/>
      <c r="K43" s="2"/>
    </row>
    <row r="44" spans="1:11" s="9" customFormat="1" x14ac:dyDescent="0.25">
      <c r="A44" s="2"/>
      <c r="B44" s="2"/>
      <c r="C44" s="2"/>
      <c r="D44" s="2"/>
      <c r="E44" s="2"/>
      <c r="F44" s="2"/>
      <c r="G44" s="2"/>
      <c r="H44" s="2"/>
      <c r="I44" s="2"/>
      <c r="J44" s="2"/>
      <c r="K44" s="2"/>
    </row>
    <row r="45" spans="1:11" s="9" customFormat="1" x14ac:dyDescent="0.25">
      <c r="A45" s="2"/>
      <c r="B45" s="2"/>
      <c r="C45" s="2"/>
      <c r="D45" s="2"/>
      <c r="E45" s="2"/>
      <c r="F45" s="2"/>
      <c r="G45" s="2"/>
      <c r="H45" s="2"/>
      <c r="I45" s="2"/>
      <c r="J45" s="2"/>
      <c r="K45" s="2"/>
    </row>
    <row r="46" spans="1:11" s="9" customFormat="1" x14ac:dyDescent="0.25">
      <c r="A46" s="2"/>
      <c r="B46" s="2"/>
      <c r="C46" s="2"/>
      <c r="D46" s="2"/>
      <c r="E46" s="2"/>
      <c r="F46" s="2"/>
      <c r="G46" s="2"/>
      <c r="H46" s="2"/>
      <c r="I46" s="2"/>
      <c r="J46" s="2"/>
      <c r="K46" s="2"/>
    </row>
    <row r="47" spans="1:11" s="9" customFormat="1" x14ac:dyDescent="0.25">
      <c r="A47" s="2"/>
      <c r="B47" s="2"/>
      <c r="C47" s="2"/>
      <c r="D47" s="2"/>
      <c r="E47" s="2"/>
      <c r="F47" s="2"/>
      <c r="G47" s="2"/>
      <c r="H47" s="2"/>
      <c r="I47" s="2"/>
      <c r="J47" s="2"/>
      <c r="K47" s="2"/>
    </row>
    <row r="48" spans="1:11" s="9" customFormat="1" x14ac:dyDescent="0.25">
      <c r="A48" s="2"/>
      <c r="B48" s="2"/>
      <c r="C48" s="2"/>
      <c r="D48" s="2"/>
      <c r="E48" s="2"/>
      <c r="F48" s="2"/>
      <c r="G48" s="2"/>
      <c r="H48" s="2"/>
      <c r="I48" s="2"/>
      <c r="J48" s="2"/>
      <c r="K48" s="2"/>
    </row>
    <row r="49" spans="1:14" s="9" customFormat="1" x14ac:dyDescent="0.25">
      <c r="A49" s="2"/>
      <c r="B49" s="2"/>
      <c r="C49" s="2"/>
      <c r="D49" s="2"/>
      <c r="E49" s="2"/>
      <c r="F49" s="2"/>
      <c r="G49" s="2"/>
      <c r="H49" s="2"/>
      <c r="I49" s="2"/>
      <c r="J49" s="2"/>
      <c r="K49" s="2"/>
    </row>
    <row r="50" spans="1:14" s="9" customFormat="1" x14ac:dyDescent="0.25">
      <c r="A50" s="2"/>
      <c r="B50" s="2"/>
      <c r="C50" s="2"/>
      <c r="D50" s="2"/>
      <c r="E50" s="2"/>
      <c r="F50" s="2"/>
      <c r="G50" s="2"/>
      <c r="H50" s="2"/>
      <c r="I50" s="2"/>
      <c r="J50" s="2"/>
      <c r="K50" s="2"/>
    </row>
    <row r="51" spans="1:14" s="9" customFormat="1" x14ac:dyDescent="0.25">
      <c r="A51" s="2"/>
      <c r="B51" s="2"/>
      <c r="C51" s="2"/>
      <c r="D51" s="2"/>
      <c r="E51" s="2"/>
      <c r="F51" s="2"/>
      <c r="G51" s="2"/>
      <c r="H51" s="2"/>
      <c r="I51" s="2"/>
      <c r="J51" s="2"/>
      <c r="K51" s="2"/>
    </row>
    <row r="52" spans="1:14" s="9" customFormat="1" x14ac:dyDescent="0.25">
      <c r="A52" s="2"/>
      <c r="B52" s="2"/>
      <c r="C52" s="2"/>
      <c r="D52" s="2"/>
      <c r="E52" s="2"/>
      <c r="F52" s="2"/>
      <c r="G52" s="2"/>
      <c r="H52" s="2"/>
      <c r="I52" s="2"/>
      <c r="J52" s="2"/>
      <c r="K52" s="2"/>
    </row>
    <row r="53" spans="1:14" s="9" customFormat="1" x14ac:dyDescent="0.25">
      <c r="A53" s="2"/>
      <c r="B53" s="2"/>
      <c r="C53" s="2"/>
      <c r="D53" s="2"/>
      <c r="E53" s="2"/>
      <c r="F53" s="2"/>
      <c r="G53" s="2"/>
      <c r="H53" s="2"/>
      <c r="I53" s="2"/>
      <c r="J53" s="2"/>
      <c r="K53" s="2"/>
    </row>
    <row r="54" spans="1:14" s="9" customFormat="1" x14ac:dyDescent="0.25">
      <c r="A54" s="2"/>
      <c r="B54" s="2"/>
      <c r="C54" s="2"/>
      <c r="D54" s="2"/>
      <c r="E54" s="2"/>
      <c r="F54" s="2"/>
      <c r="G54" s="2"/>
      <c r="H54" s="2"/>
      <c r="I54" s="2"/>
      <c r="J54" s="2"/>
      <c r="K54" s="2"/>
    </row>
    <row r="55" spans="1:14" s="9" customFormat="1" x14ac:dyDescent="0.25">
      <c r="A55" s="2"/>
      <c r="B55" s="2"/>
      <c r="C55" s="2"/>
      <c r="D55" s="2"/>
      <c r="E55" s="2"/>
      <c r="F55" s="2"/>
      <c r="G55" s="2"/>
      <c r="H55" s="2"/>
      <c r="I55" s="2"/>
      <c r="J55" s="2"/>
      <c r="K55" s="2"/>
    </row>
    <row r="56" spans="1:14" s="9" customFormat="1" x14ac:dyDescent="0.25">
      <c r="A56" s="2"/>
      <c r="B56" s="2"/>
      <c r="C56" s="2"/>
      <c r="D56" s="2"/>
      <c r="E56" s="2"/>
      <c r="F56" s="2"/>
      <c r="G56" s="2"/>
      <c r="H56" s="2"/>
      <c r="I56" s="2"/>
      <c r="J56" s="2"/>
      <c r="K56" s="2"/>
    </row>
    <row r="57" spans="1:14" s="9" customFormat="1" ht="17.100000000000001" customHeight="1" x14ac:dyDescent="0.25">
      <c r="A57" s="2"/>
      <c r="B57" s="2"/>
      <c r="C57" s="2"/>
      <c r="D57" s="2"/>
      <c r="E57" s="2"/>
      <c r="F57" s="2"/>
      <c r="G57" s="2"/>
      <c r="H57" s="2"/>
      <c r="I57" s="2"/>
      <c r="J57" s="2"/>
      <c r="K57" s="2"/>
      <c r="N57" s="44" t="s">
        <v>0</v>
      </c>
    </row>
  </sheetData>
  <mergeCells count="10">
    <mergeCell ref="B2:K2"/>
    <mergeCell ref="B15:D15"/>
    <mergeCell ref="B7:D8"/>
    <mergeCell ref="B16:D16"/>
    <mergeCell ref="B12:C12"/>
    <mergeCell ref="B6:C6"/>
    <mergeCell ref="B10:D11"/>
    <mergeCell ref="B3:K4"/>
    <mergeCell ref="B9:C9"/>
    <mergeCell ref="B13:D14"/>
  </mergeCells>
  <pageMargins left="0.25" right="0.25" top="0.75" bottom="0.75" header="0.3" footer="0.3"/>
  <pageSetup paperSize="5" orientation="portrait"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18">
    <tabColor theme="3" tint="0.749992370372631"/>
  </sheetPr>
  <dimension ref="A1:A32"/>
  <sheetViews>
    <sheetView showGridLines="0" view="pageBreakPreview" zoomScaleNormal="100" zoomScaleSheetLayoutView="100" workbookViewId="0">
      <selection activeCell="F16" sqref="F16"/>
    </sheetView>
  </sheetViews>
  <sheetFormatPr defaultColWidth="8.85546875" defaultRowHeight="15" x14ac:dyDescent="0.25"/>
  <cols>
    <col min="1" max="1" width="104.42578125" customWidth="1"/>
  </cols>
  <sheetData>
    <row r="1" spans="1:1" x14ac:dyDescent="0.25">
      <c r="A1" s="2"/>
    </row>
    <row r="2" spans="1:1" x14ac:dyDescent="0.25">
      <c r="A2" s="35" t="s">
        <v>874</v>
      </c>
    </row>
    <row r="3" spans="1:1" x14ac:dyDescent="0.25">
      <c r="A3" s="24"/>
    </row>
    <row r="4" spans="1:1" ht="84" customHeight="1" x14ac:dyDescent="0.25">
      <c r="A4" s="36" t="s">
        <v>875</v>
      </c>
    </row>
    <row r="5" spans="1:1" x14ac:dyDescent="0.25">
      <c r="A5" s="37" t="s">
        <v>876</v>
      </c>
    </row>
    <row r="6" spans="1:1" x14ac:dyDescent="0.25">
      <c r="A6" s="34" t="s">
        <v>877</v>
      </c>
    </row>
    <row r="7" spans="1:1" ht="15" customHeight="1" x14ac:dyDescent="0.25">
      <c r="A7" s="34" t="s">
        <v>878</v>
      </c>
    </row>
    <row r="8" spans="1:1" ht="15.75" customHeight="1" x14ac:dyDescent="0.25">
      <c r="A8" s="34" t="s">
        <v>879</v>
      </c>
    </row>
    <row r="9" spans="1:1" x14ac:dyDescent="0.25">
      <c r="A9" s="34" t="s">
        <v>880</v>
      </c>
    </row>
    <row r="10" spans="1:1" x14ac:dyDescent="0.25">
      <c r="A10" s="8"/>
    </row>
    <row r="11" spans="1:1" x14ac:dyDescent="0.25">
      <c r="A11" s="8"/>
    </row>
    <row r="12" spans="1:1" x14ac:dyDescent="0.25">
      <c r="A12" s="8"/>
    </row>
    <row r="13" spans="1:1" x14ac:dyDescent="0.25">
      <c r="A13" s="8"/>
    </row>
    <row r="14" spans="1:1" x14ac:dyDescent="0.25">
      <c r="A14" s="2"/>
    </row>
    <row r="15" spans="1:1" x14ac:dyDescent="0.25">
      <c r="A15" s="2"/>
    </row>
    <row r="16" spans="1:1" x14ac:dyDescent="0.25">
      <c r="A16" s="2"/>
    </row>
    <row r="17" spans="1:1" x14ac:dyDescent="0.25">
      <c r="A17" s="2"/>
    </row>
    <row r="18" spans="1:1" x14ac:dyDescent="0.25">
      <c r="A18" s="2"/>
    </row>
    <row r="19" spans="1:1" x14ac:dyDescent="0.25">
      <c r="A19" s="2"/>
    </row>
    <row r="20" spans="1:1" x14ac:dyDescent="0.25">
      <c r="A20" s="2"/>
    </row>
    <row r="21" spans="1:1" x14ac:dyDescent="0.25">
      <c r="A21" s="2"/>
    </row>
    <row r="22" spans="1:1" x14ac:dyDescent="0.25">
      <c r="A22" s="2"/>
    </row>
    <row r="23" spans="1:1" x14ac:dyDescent="0.25">
      <c r="A23" s="2"/>
    </row>
    <row r="24" spans="1:1" ht="16.5" customHeight="1" x14ac:dyDescent="0.25">
      <c r="A24" s="156" t="s">
        <v>881</v>
      </c>
    </row>
    <row r="25" spans="1:1" x14ac:dyDescent="0.25">
      <c r="A25" s="130"/>
    </row>
    <row r="26" spans="1:1" x14ac:dyDescent="0.25">
      <c r="A26" s="130"/>
    </row>
    <row r="27" spans="1:1" x14ac:dyDescent="0.25">
      <c r="A27" s="130"/>
    </row>
    <row r="28" spans="1:1" x14ac:dyDescent="0.25">
      <c r="A28" s="130"/>
    </row>
    <row r="29" spans="1:1" x14ac:dyDescent="0.25">
      <c r="A29" s="130"/>
    </row>
    <row r="30" spans="1:1" x14ac:dyDescent="0.25">
      <c r="A30" s="130"/>
    </row>
    <row r="31" spans="1:1" x14ac:dyDescent="0.25">
      <c r="A31" s="130"/>
    </row>
    <row r="32" spans="1:1" x14ac:dyDescent="0.25">
      <c r="A32" s="2"/>
    </row>
  </sheetData>
  <sheetProtection sheet="1" objects="1" scenarios="1" formatColumns="0" formatRows="0"/>
  <mergeCells count="1">
    <mergeCell ref="A24:A31"/>
  </mergeCells>
  <hyperlinks>
    <hyperlink ref="A6" r:id="rId1" xr:uid="{00000000-0004-0000-1500-000000000000}"/>
    <hyperlink ref="A7" r:id="rId2" xr:uid="{00000000-0004-0000-1500-000001000000}"/>
    <hyperlink ref="A8" r:id="rId3" xr:uid="{00000000-0004-0000-1500-000002000000}"/>
    <hyperlink ref="A9" r:id="rId4" xr:uid="{00000000-0004-0000-1500-000003000000}"/>
  </hyperlinks>
  <pageMargins left="0.25" right="0.25" top="0.75" bottom="0.75" header="0.3" footer="0.3"/>
  <pageSetup paperSize="5" orientation="portrait" r:id="rId5"/>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GEF Documents Content Type" ma:contentTypeID="0x01010000FE34C145B86045B63DA32DFB8FDDBE00F30692405A985C4A8B0A6D5A715BB992" ma:contentTypeVersion="28" ma:contentTypeDescription="" ma:contentTypeScope="" ma:versionID="89539d5874db385a1bce5bdad7c4460f">
  <xsd:schema xmlns:xsd="http://www.w3.org/2001/XMLSchema" xmlns:xs="http://www.w3.org/2001/XMLSchema" xmlns:p="http://schemas.microsoft.com/office/2006/metadata/properties" xmlns:ns2="ceb00776-aa5c-4fc8-b6fe-5f035152e4b6" xmlns:ns3="c7ede9f9-c657-4e65-88e7-7be717847d9e" xmlns:ns4="3e02667f-0271-471b-bd6e-11a2e16def1d" xmlns:ns5="ff57b53f-0493-42a0-86f6-b9b1333ab06d" xmlns:ns6="b8caa731-411c-4ce8-a2a6-5b517e250d33" targetNamespace="http://schemas.microsoft.com/office/2006/metadata/properties" ma:root="true" ma:fieldsID="4695750258b5d078ac10f26d822d74c8" ns2:_="" ns3:_="" ns4:_="" ns5:_="" ns6:_="">
    <xsd:import namespace="ceb00776-aa5c-4fc8-b6fe-5f035152e4b6"/>
    <xsd:import namespace="c7ede9f9-c657-4e65-88e7-7be717847d9e"/>
    <xsd:import namespace="3e02667f-0271-471b-bd6e-11a2e16def1d"/>
    <xsd:import namespace="ff57b53f-0493-42a0-86f6-b9b1333ab06d"/>
    <xsd:import namespace="b8caa731-411c-4ce8-a2a6-5b517e250d33"/>
    <xsd:element name="properties">
      <xsd:complexType>
        <xsd:sequence>
          <xsd:element name="documentManagement">
            <xsd:complexType>
              <xsd:all>
                <xsd:element ref="ns2:Classification" minOccurs="0"/>
                <xsd:element ref="ns2:Country1" minOccurs="0"/>
                <xsd:element ref="ns2:DocActive" minOccurs="0"/>
                <xsd:element ref="ns2:DocCategory" minOccurs="0"/>
                <xsd:element ref="ns2:DocPrefix" minOccurs="0"/>
                <xsd:element ref="ns2:DocType" minOccurs="0"/>
                <xsd:element ref="ns2:DocumentTitle" minOccurs="0"/>
                <xsd:element ref="ns2:FocalArea" minOccurs="0"/>
                <xsd:element ref="ns2:GEFID" minOccurs="0"/>
                <xsd:element ref="ns2:ProjectTitle" minOccurs="0"/>
                <xsd:element ref="ns2:ProjectType" minOccurs="0"/>
                <xsd:element ref="ns2:TrustFundType" minOccurs="0"/>
                <xsd:element ref="ns3:MediaServiceMetadata" minOccurs="0"/>
                <xsd:element ref="ns3:MediaServiceFastMetadata" minOccurs="0"/>
                <xsd:element ref="ns4:TaxCatchAll" minOccurs="0"/>
                <xsd:element ref="ns2:GEFCountry" minOccurs="0"/>
                <xsd:element ref="ns2:GEFProjectID" minOccurs="0"/>
                <xsd:element ref="ns5:MediaServiceAutoTags" minOccurs="0"/>
                <xsd:element ref="ns5:MediaServiceOCR" minOccurs="0"/>
                <xsd:element ref="ns6:SharedWithUsers" minOccurs="0"/>
                <xsd:element ref="ns6:SharedWithDetails" minOccurs="0"/>
                <xsd:element ref="ns5:MediaServiceDateTaken" minOccurs="0"/>
                <xsd:element ref="ns5:MediaServiceGenerationTime" minOccurs="0"/>
                <xsd:element ref="ns5:MediaServiceEventHashCode" minOccurs="0"/>
                <xsd:element ref="ns5:MediaServiceAutoKeyPoints" minOccurs="0"/>
                <xsd:element ref="ns5:MediaServiceKeyPoints" minOccurs="0"/>
                <xsd:element ref="ns5:MediaServiceLocation" minOccurs="0"/>
                <xsd:element ref="ns5:lcf76f155ced4ddcb4097134ff3c332f" minOccurs="0"/>
                <xsd:element ref="ns5:MediaLengthInSeconds" minOccurs="0"/>
                <xsd:element ref="ns5:MediaServiceObjectDetectorVersions" minOccurs="0"/>
                <xsd:element ref="ns5:MediaServiceSearchProperties" minOccurs="0"/>
                <xsd:element ref="ns6:ProjectTypeSubType1" minOccurs="0"/>
                <xsd:element ref="ns6:ProjectTypeSubType2" minOccurs="0"/>
                <xsd:element ref="ns6:DocCategory" minOccurs="0"/>
                <xsd:element ref="ns6:DocClassification" minOccurs="0"/>
                <xsd:element ref="ns6:FocalArea" minOccurs="0"/>
                <xsd:element ref="ns6:GEFID" minOccurs="0"/>
                <xsd:element ref="ns6:Phase" minOccurs="0"/>
                <xsd:element ref="ns6:ProjectStatus" minOccurs="0"/>
                <xsd:element ref="ns6:ProjectTitle" minOccurs="0"/>
                <xsd:element ref="ns6:ProjectType" minOccurs="0"/>
                <xsd:element ref="ns6:RecordStatus" minOccurs="0"/>
                <xsd:element ref="ns6:TrustFun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eb00776-aa5c-4fc8-b6fe-5f035152e4b6" elementFormDefault="qualified">
    <xsd:import namespace="http://schemas.microsoft.com/office/2006/documentManagement/types"/>
    <xsd:import namespace="http://schemas.microsoft.com/office/infopath/2007/PartnerControls"/>
    <xsd:element name="Classification" ma:index="8" nillable="true" ma:displayName="Classification" ma:internalName="Classification">
      <xsd:simpleType>
        <xsd:restriction base="dms:Text">
          <xsd:maxLength value="255"/>
        </xsd:restriction>
      </xsd:simpleType>
    </xsd:element>
    <xsd:element name="Country1" ma:index="9" nillable="true" ma:displayName="Country" ma:internalName="Country1">
      <xsd:simpleType>
        <xsd:restriction base="dms:Text">
          <xsd:maxLength value="255"/>
        </xsd:restriction>
      </xsd:simpleType>
    </xsd:element>
    <xsd:element name="DocActive" ma:index="10" nillable="true" ma:displayName="DocActive" ma:default="Active" ma:format="Dropdown" ma:internalName="DocActive" ma:readOnly="false">
      <xsd:simpleType>
        <xsd:restriction base="dms:Choice">
          <xsd:enumeration value="Active"/>
          <xsd:enumeration value="InActive"/>
        </xsd:restriction>
      </xsd:simpleType>
    </xsd:element>
    <xsd:element name="DocCategory" ma:index="11" nillable="true" ma:displayName="DocCategory" ma:internalName="DocCategory">
      <xsd:simpleType>
        <xsd:restriction base="dms:Text">
          <xsd:maxLength value="255"/>
        </xsd:restriction>
      </xsd:simpleType>
    </xsd:element>
    <xsd:element name="DocPrefix" ma:index="12" nillable="true" ma:displayName="DocPrefix" ma:internalName="DocPrefix">
      <xsd:simpleType>
        <xsd:restriction base="dms:Text">
          <xsd:maxLength value="255"/>
        </xsd:restriction>
      </xsd:simpleType>
    </xsd:element>
    <xsd:element name="DocType" ma:index="13" nillable="true" ma:displayName="DocType" ma:internalName="DocType">
      <xsd:simpleType>
        <xsd:restriction base="dms:Text">
          <xsd:maxLength value="255"/>
        </xsd:restriction>
      </xsd:simpleType>
    </xsd:element>
    <xsd:element name="DocumentTitle" ma:index="14" nillable="true" ma:displayName="DocumentTitle" ma:internalName="DocumentTitle">
      <xsd:simpleType>
        <xsd:restriction base="dms:Text">
          <xsd:maxLength value="255"/>
        </xsd:restriction>
      </xsd:simpleType>
    </xsd:element>
    <xsd:element name="FocalArea" ma:index="15" nillable="true" ma:displayName="FocalArea" ma:internalName="FocalArea">
      <xsd:simpleType>
        <xsd:restriction base="dms:Text">
          <xsd:maxLength value="255"/>
        </xsd:restriction>
      </xsd:simpleType>
    </xsd:element>
    <xsd:element name="GEFID" ma:index="16" nillable="true" ma:displayName="GEFID" ma:internalName="GEFID">
      <xsd:simpleType>
        <xsd:restriction base="dms:Text">
          <xsd:maxLength value="255"/>
        </xsd:restriction>
      </xsd:simpleType>
    </xsd:element>
    <xsd:element name="ProjectTitle" ma:index="17" nillable="true" ma:displayName="ProjectTitle" ma:internalName="ProjectTitle" ma:readOnly="false">
      <xsd:simpleType>
        <xsd:restriction base="dms:Note">
          <xsd:maxLength value="255"/>
        </xsd:restriction>
      </xsd:simpleType>
    </xsd:element>
    <xsd:element name="ProjectType" ma:index="18" nillable="true" ma:displayName="ProjectType" ma:internalName="ProjectType">
      <xsd:simpleType>
        <xsd:restriction base="dms:Text">
          <xsd:maxLength value="255"/>
        </xsd:restriction>
      </xsd:simpleType>
    </xsd:element>
    <xsd:element name="TrustFundType" ma:index="19" nillable="true" ma:displayName="TrustFundType" ma:internalName="TrustFundType">
      <xsd:simpleType>
        <xsd:restriction base="dms:Text">
          <xsd:maxLength value="255"/>
        </xsd:restriction>
      </xsd:simpleType>
    </xsd:element>
    <xsd:element name="GEFCountry" ma:index="23" nillable="true" ma:displayName="GEFCountry" ma:internalName="GEFCountry">
      <xsd:simpleType>
        <xsd:restriction base="dms:Text">
          <xsd:maxLength value="255"/>
        </xsd:restriction>
      </xsd:simpleType>
    </xsd:element>
    <xsd:element name="GEFProjectID" ma:index="24" nillable="true" ma:displayName="GEFProjectID" ma:internalName="GEFProjectID">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c7ede9f9-c657-4e65-88e7-7be717847d9e" elementFormDefault="qualified">
    <xsd:import namespace="http://schemas.microsoft.com/office/2006/documentManagement/types"/>
    <xsd:import namespace="http://schemas.microsoft.com/office/infopath/2007/PartnerControls"/>
    <xsd:element name="MediaServiceMetadata" ma:index="20" nillable="true" ma:displayName="MediaServiceMetadata" ma:hidden="true" ma:internalName="MediaServiceMetadata" ma:readOnly="true">
      <xsd:simpleType>
        <xsd:restriction base="dms:Note"/>
      </xsd:simpleType>
    </xsd:element>
    <xsd:element name="MediaServiceFastMetadata" ma:index="21" nillable="true" ma:displayName="MediaServiceFastMetadata" ma:hidden="true" ma:internalName="MediaServiceFast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e02667f-0271-471b-bd6e-11a2e16def1d" elementFormDefault="qualified">
    <xsd:import namespace="http://schemas.microsoft.com/office/2006/documentManagement/types"/>
    <xsd:import namespace="http://schemas.microsoft.com/office/infopath/2007/PartnerControls"/>
    <xsd:element name="TaxCatchAll" ma:index="22" nillable="true" ma:displayName="Taxonomy Catch All Column" ma:hidden="true" ma:list="{3a0844f6-a59b-4fa4-b58a-6bc4e72871bd}" ma:internalName="TaxCatchAll" ma:showField="CatchAllData" ma:web="ceb00776-aa5c-4fc8-b6fe-5f035152e4b6">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ff57b53f-0493-42a0-86f6-b9b1333ab06d" elementFormDefault="qualified">
    <xsd:import namespace="http://schemas.microsoft.com/office/2006/documentManagement/types"/>
    <xsd:import namespace="http://schemas.microsoft.com/office/infopath/2007/PartnerControls"/>
    <xsd:element name="MediaServiceAutoTags" ma:index="25" nillable="true" ma:displayName="MediaServiceAutoTags" ma:internalName="MediaServiceAutoTags" ma:readOnly="true">
      <xsd:simpleType>
        <xsd:restriction base="dms:Text"/>
      </xsd:simpleType>
    </xsd:element>
    <xsd:element name="MediaServiceOCR" ma:index="26" nillable="true" ma:displayName="MediaServiceOCR" ma:internalName="MediaServiceOCR" ma:readOnly="true">
      <xsd:simpleType>
        <xsd:restriction base="dms:Note">
          <xsd:maxLength value="255"/>
        </xsd:restriction>
      </xsd:simpleType>
    </xsd:element>
    <xsd:element name="MediaServiceDateTaken" ma:index="29" nillable="true" ma:displayName="MediaServiceDateTaken" ma:hidden="true" ma:internalName="MediaServiceDateTaken" ma:readOnly="true">
      <xsd:simpleType>
        <xsd:restriction base="dms:Text"/>
      </xsd:simpleType>
    </xsd:element>
    <xsd:element name="MediaServiceGenerationTime" ma:index="30" nillable="true" ma:displayName="MediaServiceGenerationTime" ma:hidden="true" ma:internalName="MediaServiceGenerationTime" ma:readOnly="true">
      <xsd:simpleType>
        <xsd:restriction base="dms:Text"/>
      </xsd:simpleType>
    </xsd:element>
    <xsd:element name="MediaServiceEventHashCode" ma:index="31" nillable="true" ma:displayName="MediaServiceEventHashCode" ma:hidden="true" ma:internalName="MediaServiceEventHashCode" ma:readOnly="true">
      <xsd:simpleType>
        <xsd:restriction base="dms:Text"/>
      </xsd:simpleType>
    </xsd:element>
    <xsd:element name="MediaServiceAutoKeyPoints" ma:index="32" nillable="true" ma:displayName="MediaServiceAutoKeyPoints" ma:hidden="true" ma:internalName="MediaServiceAutoKeyPoints" ma:readOnly="true">
      <xsd:simpleType>
        <xsd:restriction base="dms:Note"/>
      </xsd:simpleType>
    </xsd:element>
    <xsd:element name="MediaServiceKeyPoints" ma:index="33" nillable="true" ma:displayName="KeyPoints" ma:internalName="MediaServiceKeyPoints" ma:readOnly="true">
      <xsd:simpleType>
        <xsd:restriction base="dms:Note">
          <xsd:maxLength value="255"/>
        </xsd:restriction>
      </xsd:simpleType>
    </xsd:element>
    <xsd:element name="MediaServiceLocation" ma:index="34" nillable="true" ma:displayName="Location" ma:internalName="MediaServiceLocation" ma:readOnly="true">
      <xsd:simpleType>
        <xsd:restriction base="dms:Text"/>
      </xsd:simpleType>
    </xsd:element>
    <xsd:element name="lcf76f155ced4ddcb4097134ff3c332f" ma:index="36" nillable="true" ma:taxonomy="true" ma:internalName="lcf76f155ced4ddcb4097134ff3c332f" ma:taxonomyFieldName="MediaServiceImageTags" ma:displayName="Image Tags" ma:readOnly="false" ma:fieldId="{5cf76f15-5ced-4ddc-b409-7134ff3c332f}" ma:taxonomyMulti="true" ma:sspId="2a6c10d7-b926-4fc0-945e-3cbf5049f6bd" ma:termSetId="09814cd3-568e-fe90-9814-8d621ff8fb84" ma:anchorId="fba54fb3-c3e1-fe81-a776-ca4b69148c4d" ma:open="true" ma:isKeyword="false">
      <xsd:complexType>
        <xsd:sequence>
          <xsd:element ref="pc:Terms" minOccurs="0" maxOccurs="1"/>
        </xsd:sequence>
      </xsd:complexType>
    </xsd:element>
    <xsd:element name="MediaLengthInSeconds" ma:index="37" nillable="true" ma:displayName="MediaLengthInSeconds" ma:hidden="true" ma:internalName="MediaLengthInSeconds" ma:readOnly="true">
      <xsd:simpleType>
        <xsd:restriction base="dms:Unknown"/>
      </xsd:simpleType>
    </xsd:element>
    <xsd:element name="MediaServiceObjectDetectorVersions" ma:index="38"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39"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b8caa731-411c-4ce8-a2a6-5b517e250d33" elementFormDefault="qualified">
    <xsd:import namespace="http://schemas.microsoft.com/office/2006/documentManagement/types"/>
    <xsd:import namespace="http://schemas.microsoft.com/office/infopath/2007/PartnerControls"/>
    <xsd:element name="SharedWithUsers" ma:index="27"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8" nillable="true" ma:displayName="Shared With Details" ma:internalName="SharedWithDetails" ma:readOnly="true">
      <xsd:simpleType>
        <xsd:restriction base="dms:Note">
          <xsd:maxLength value="255"/>
        </xsd:restriction>
      </xsd:simpleType>
    </xsd:element>
    <xsd:element name="ProjectTypeSubType1" ma:index="40" nillable="true" ma:displayName="ProjectTypeSubType1" ma:internalName="ProjectTypeSubType1">
      <xsd:simpleType>
        <xsd:restriction base="dms:Text">
          <xsd:maxLength value="255"/>
        </xsd:restriction>
      </xsd:simpleType>
    </xsd:element>
    <xsd:element name="ProjectTypeSubType2" ma:index="41" nillable="true" ma:displayName="ProjectTypeSubType2" ma:internalName="ProjectTypeSubType2">
      <xsd:simpleType>
        <xsd:restriction base="dms:Text">
          <xsd:maxLength value="255"/>
        </xsd:restriction>
      </xsd:simpleType>
    </xsd:element>
    <xsd:element name="DocCategory" ma:index="42" nillable="true" ma:displayName="DocCategory" ma:default="" ma:internalName="DocCategory0">
      <xsd:simpleType>
        <xsd:restriction base="dms:Text">
          <xsd:maxLength value="255"/>
        </xsd:restriction>
      </xsd:simpleType>
    </xsd:element>
    <xsd:element name="DocClassification" ma:index="43" nillable="true" ma:displayName="DocClassification" ma:default="" ma:internalName="DocClassification">
      <xsd:simpleType>
        <xsd:restriction base="dms:Text">
          <xsd:maxLength value="255"/>
        </xsd:restriction>
      </xsd:simpleType>
    </xsd:element>
    <xsd:element name="FocalArea" ma:index="44" nillable="true" ma:displayName="FocalArea" ma:default="" ma:internalName="FocalArea0">
      <xsd:simpleType>
        <xsd:restriction base="dms:Text">
          <xsd:maxLength value="255"/>
        </xsd:restriction>
      </xsd:simpleType>
    </xsd:element>
    <xsd:element name="GEFID" ma:index="45" nillable="true" ma:displayName="GEFID" ma:default="" ma:internalName="GEFID0">
      <xsd:simpleType>
        <xsd:restriction base="dms:Text">
          <xsd:maxLength value="255"/>
        </xsd:restriction>
      </xsd:simpleType>
    </xsd:element>
    <xsd:element name="Phase" ma:index="46" nillable="true" ma:displayName="Phase" ma:default="" ma:indexed="true" ma:internalName="Phase">
      <xsd:simpleType>
        <xsd:restriction base="dms:Text">
          <xsd:maxLength value="255"/>
        </xsd:restriction>
      </xsd:simpleType>
    </xsd:element>
    <xsd:element name="ProjectStatus" ma:index="47" nillable="true" ma:displayName="ProjectStatus" ma:default="" ma:internalName="ProjectStatus">
      <xsd:simpleType>
        <xsd:restriction base="dms:Text">
          <xsd:maxLength value="255"/>
        </xsd:restriction>
      </xsd:simpleType>
    </xsd:element>
    <xsd:element name="ProjectTitle" ma:index="48" nillable="true" ma:displayName="ProjectTitle" ma:default="" ma:internalName="ProjectTitle0">
      <xsd:simpleType>
        <xsd:restriction base="dms:Text">
          <xsd:maxLength value="255"/>
        </xsd:restriction>
      </xsd:simpleType>
    </xsd:element>
    <xsd:element name="ProjectType" ma:index="49" nillable="true" ma:displayName="ProjectType" ma:default="" ma:internalName="ProjectType0">
      <xsd:simpleType>
        <xsd:restriction base="dms:Text">
          <xsd:maxLength value="255"/>
        </xsd:restriction>
      </xsd:simpleType>
    </xsd:element>
    <xsd:element name="RecordStatus" ma:index="50" nillable="true" ma:displayName="RecordStatus" ma:default="Active" ma:format="Dropdown" ma:internalName="RecordStatus">
      <xsd:simpleType>
        <xsd:restriction base="dms:Choice">
          <xsd:enumeration value="Active"/>
          <xsd:enumeration value="InActive"/>
        </xsd:restriction>
      </xsd:simpleType>
    </xsd:element>
    <xsd:element name="TrustFund" ma:index="51" nillable="true" ma:displayName="TrustFund" ma:default="" ma:internalName="TrustFund">
      <xsd:simpleType>
        <xsd:restriction base="dms:Text">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rojectTypeSubType2 xmlns="b8caa731-411c-4ce8-a2a6-5b517e250d33" xsi:nil="true"/>
    <Phase xmlns="b8caa731-411c-4ce8-a2a6-5b517e250d33">GEF - 7</Phase>
    <ProjectTitle xmlns="b8caa731-411c-4ce8-a2a6-5b517e250d33" xsi:nil="true"/>
    <ProjectTypeSubType1 xmlns="b8caa731-411c-4ce8-a2a6-5b517e250d33" xsi:nil="true"/>
    <DocClassification xmlns="b8caa731-411c-4ce8-a2a6-5b517e250d33">Public</DocClassification>
    <ProjectType xmlns="b8caa731-411c-4ce8-a2a6-5b517e250d33" xsi:nil="true"/>
    <GEFCountry xmlns="ceb00776-aa5c-4fc8-b6fe-5f035152e4b6">Trinidad and Tobago</GEFCountry>
    <Classification xmlns="ceb00776-aa5c-4fc8-b6fe-5f035152e4b6">Public</Classification>
    <Country1 xmlns="ceb00776-aa5c-4fc8-b6fe-5f035152e4b6" xsi:nil="true"/>
    <DocPrefix xmlns="ceb00776-aa5c-4fc8-b6fe-5f035152e4b6">Project Implementation Report (PIR)</DocPrefix>
    <GEFID xmlns="ceb00776-aa5c-4fc8-b6fe-5f035152e4b6">10188</GEFID>
    <ProjectType xmlns="ceb00776-aa5c-4fc8-b6fe-5f035152e4b6">FSP</ProjectType>
    <DocCategory xmlns="b8caa731-411c-4ce8-a2a6-5b517e250d33" xsi:nil="true"/>
    <GEFProjectID xmlns="ceb00776-aa5c-4fc8-b6fe-5f035152e4b6">25f1a4b0-f755-e911-a830-000d3a375590</GEFProjectID>
    <DocActive xmlns="ceb00776-aa5c-4fc8-b6fe-5f035152e4b6">Active</DocActive>
    <DocCategory xmlns="ceb00776-aa5c-4fc8-b6fe-5f035152e4b6">M and E Document</DocCategory>
    <FocalArea xmlns="b8caa731-411c-4ce8-a2a6-5b517e250d33" xsi:nil="true"/>
    <FocalArea xmlns="ceb00776-aa5c-4fc8-b6fe-5f035152e4b6">Multi Focal Area</FocalArea>
    <ProjectStatus xmlns="b8caa731-411c-4ce8-a2a6-5b517e250d33">Under Implementation</ProjectStatus>
    <DocType xmlns="ceb00776-aa5c-4fc8-b6fe-5f035152e4b6">PIR 3</DocType>
    <ProjectTitle xmlns="ceb00776-aa5c-4fc8-b6fe-5f035152e4b6">BIOREACH: Biodiversity Conservation and Agroecological Land Restoration in Productive Landscapes of Trinidad and Tobago</ProjectTitle>
    <RecordStatus xmlns="b8caa731-411c-4ce8-a2a6-5b517e250d33">Active</RecordStatus>
    <TrustFundType xmlns="ceb00776-aa5c-4fc8-b6fe-5f035152e4b6">GET</TrustFundType>
    <TaxCatchAll xmlns="3e02667f-0271-471b-bd6e-11a2e16def1d" xsi:nil="true"/>
    <DocumentTitle xmlns="ceb00776-aa5c-4fc8-b6fe-5f035152e4b6">GEFID10188_2025PIR_FAO_TrinidadTobago</DocumentTitle>
    <GEFID xmlns="b8caa731-411c-4ce8-a2a6-5b517e250d33" xsi:nil="true"/>
    <TrustFund xmlns="b8caa731-411c-4ce8-a2a6-5b517e250d33">GET</TrustFund>
    <lcf76f155ced4ddcb4097134ff3c332f xmlns="ff57b53f-0493-42a0-86f6-b9b1333ab06d">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A9A85B3A-7DDC-4CF7-A67D-0C173ECB825B}"/>
</file>

<file path=customXml/itemProps2.xml><?xml version="1.0" encoding="utf-8"?>
<ds:datastoreItem xmlns:ds="http://schemas.openxmlformats.org/officeDocument/2006/customXml" ds:itemID="{927C199E-C53F-47CE-A784-C8563E77838C}">
  <ds:schemaRefs>
    <ds:schemaRef ds:uri="http://purl.org/dc/terms/"/>
    <ds:schemaRef ds:uri="http://www.w3.org/XML/1998/namespace"/>
    <ds:schemaRef ds:uri="http://purl.org/dc/dcmitype/"/>
    <ds:schemaRef ds:uri="http://schemas.microsoft.com/office/2006/documentManagement/types"/>
    <ds:schemaRef ds:uri="http://purl.org/dc/elements/1.1/"/>
    <ds:schemaRef ds:uri="http://schemas.microsoft.com/office/infopath/2007/PartnerControls"/>
    <ds:schemaRef ds:uri="http://schemas.microsoft.com/office/2006/metadata/properties"/>
    <ds:schemaRef ds:uri="52313005-1620-4beb-afbc-af35b691e94c"/>
    <ds:schemaRef ds:uri="http://schemas.openxmlformats.org/package/2006/metadata/core-properties"/>
  </ds:schemaRefs>
</ds:datastoreItem>
</file>

<file path=customXml/itemProps3.xml><?xml version="1.0" encoding="utf-8"?>
<ds:datastoreItem xmlns:ds="http://schemas.openxmlformats.org/officeDocument/2006/customXml" ds:itemID="{BAC945A0-5815-4BC6-A24E-61F50CDD457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22</vt:i4>
      </vt:variant>
      <vt:variant>
        <vt:lpstr>Named Ranges</vt:lpstr>
      </vt:variant>
      <vt:variant>
        <vt:i4>27</vt:i4>
      </vt:variant>
    </vt:vector>
  </HeadingPairs>
  <TitlesOfParts>
    <vt:vector size="49" baseType="lpstr">
      <vt:lpstr>_Calc</vt:lpstr>
      <vt:lpstr>Table of Contents</vt:lpstr>
      <vt:lpstr>1. Basic project data</vt:lpstr>
      <vt:lpstr>Countries</vt:lpstr>
      <vt:lpstr>TypeofTrustFund</vt:lpstr>
      <vt:lpstr>FocalArea</vt:lpstr>
      <vt:lpstr>2. Progress towards outcomes</vt:lpstr>
      <vt:lpstr>3. Implementation Progress</vt:lpstr>
      <vt:lpstr>4. Summary_Progress &amp; Challenge</vt:lpstr>
      <vt:lpstr>5. ESS Risk</vt:lpstr>
      <vt:lpstr>6. Risks to the Project</vt:lpstr>
      <vt:lpstr>7. Follow-up on Mid-term review</vt:lpstr>
      <vt:lpstr>8. Minor project amendments</vt:lpstr>
      <vt:lpstr>9. Stakeholders' Engagement</vt:lpstr>
      <vt:lpstr>10. Gender Mainstreaming</vt:lpstr>
      <vt:lpstr>11. Knowledge Management</vt:lpstr>
      <vt:lpstr>12. Indigenous &amp; Local Involve.</vt:lpstr>
      <vt:lpstr>13. Co-Financing Table</vt:lpstr>
      <vt:lpstr>14. GEO Location</vt:lpstr>
      <vt:lpstr>GEF-5 LDCF Indicators </vt:lpstr>
      <vt:lpstr>GEF-6&amp;7 LDCF Core Indicators</vt:lpstr>
      <vt:lpstr>Annex</vt:lpstr>
      <vt:lpstr>Countries</vt:lpstr>
      <vt:lpstr>DevScore</vt:lpstr>
      <vt:lpstr>ImpCells</vt:lpstr>
      <vt:lpstr>ImpRatings</vt:lpstr>
      <vt:lpstr>ImpScore</vt:lpstr>
      <vt:lpstr>NumRating</vt:lpstr>
      <vt:lpstr>'1. Basic project data'!Print_Area</vt:lpstr>
      <vt:lpstr>'10. Gender Mainstreaming'!Print_Area</vt:lpstr>
      <vt:lpstr>'11. Knowledge Management'!Print_Area</vt:lpstr>
      <vt:lpstr>'12. Indigenous &amp; Local Involve.'!Print_Area</vt:lpstr>
      <vt:lpstr>'13. Co-Financing Table'!Print_Area</vt:lpstr>
      <vt:lpstr>'14. GEO Location'!Print_Area</vt:lpstr>
      <vt:lpstr>'2. Progress towards outcomes'!Print_Area</vt:lpstr>
      <vt:lpstr>'3. Implementation Progress'!Print_Area</vt:lpstr>
      <vt:lpstr>'4. Summary_Progress &amp; Challenge'!Print_Area</vt:lpstr>
      <vt:lpstr>'5. ESS Risk'!Print_Area</vt:lpstr>
      <vt:lpstr>'6. Risks to the Project'!Print_Area</vt:lpstr>
      <vt:lpstr>'7. Follow-up on Mid-term review'!Print_Area</vt:lpstr>
      <vt:lpstr>'8. Minor project amendments'!Print_Area</vt:lpstr>
      <vt:lpstr>'9. Stakeholders'' Engagement'!Print_Area</vt:lpstr>
      <vt:lpstr>Annex!Print_Area</vt:lpstr>
      <vt:lpstr>'GEF-5 LDCF Indicators '!Print_Area</vt:lpstr>
      <vt:lpstr>'GEF-6&amp;7 LDCF Core Indicators'!Print_Area</vt:lpstr>
      <vt:lpstr>'Table of Contents'!Print_Area</vt:lpstr>
      <vt:lpstr>TxtRating</vt:lpstr>
      <vt:lpstr>Weights</vt:lpstr>
      <vt:lpstr>Weights2</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Wulseh, Chancelyne (OCBD)</dc:creator>
  <cp:keywords/>
  <dc:description/>
  <cp:lastModifiedBy>Wulseh, Chancelyne (OCBD)</cp:lastModifiedBy>
  <cp:revision/>
  <dcterms:created xsi:type="dcterms:W3CDTF">2025-03-28T08:41:42Z</dcterms:created>
  <dcterms:modified xsi:type="dcterms:W3CDTF">2025-09-10T10:10:30Z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0x01010000FE34C145B86045B63DA32DFB8FDDBE00F30692405A985C4A8B0A6D5A715BB992</vt:lpwstr>
  </property>
  <property fmtid="{D5CDD505-2E9C-101B-9397-08002B2CF9AE}" pid="3" name="MediaServiceImageTags">
    <vt:lpwstr/>
  </property>
  <property fmtid="{D5CDD505-2E9C-101B-9397-08002B2CF9AE}" pid="4" name="Order">
    <vt:r8>9430700</vt:r8>
  </property>
  <property fmtid="{D5CDD505-2E9C-101B-9397-08002B2CF9AE}" pid="5" name="xd_Signature">
    <vt:bool>false</vt:bool>
  </property>
  <property fmtid="{D5CDD505-2E9C-101B-9397-08002B2CF9AE}" pid="6" name="xd_ProgID">
    <vt:lpwstr/>
  </property>
  <property fmtid="{D5CDD505-2E9C-101B-9397-08002B2CF9AE}" pid="7" name="TriggerFlowInfo">
    <vt:lpwstr/>
  </property>
  <property fmtid="{D5CDD505-2E9C-101B-9397-08002B2CF9AE}" pid="8" name="ComplianceAssetId">
    <vt:lpwstr/>
  </property>
  <property fmtid="{D5CDD505-2E9C-101B-9397-08002B2CF9AE}" pid="9" name="TemplateUrl">
    <vt:lpwstr/>
  </property>
  <property fmtid="{D5CDD505-2E9C-101B-9397-08002B2CF9AE}" pid="10" name="_ExtendedDescription">
    <vt:lpwstr/>
  </property>
</Properties>
</file>